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COMUM\Informações\2022\CA\Inf CA 51-2022_Publicação de normas complementares SE\Documentos finais\Anx Instrução\EEM\"/>
    </mc:Choice>
  </mc:AlternateContent>
  <bookViews>
    <workbookView xWindow="120" yWindow="120" windowWidth="15015" windowHeight="8835" tabRatio="918" firstSheet="50" activeTab="50"/>
  </bookViews>
  <sheets>
    <sheet name="Índice" sheetId="1" r:id="rId1"/>
    <sheet name="Atividade global EEM" sheetId="2" r:id="rId2"/>
    <sheet name="N7-01-EEM - Balanço" sheetId="3" r:id="rId3"/>
    <sheet name="N7-02-EEM - DR" sheetId="4" r:id="rId4"/>
    <sheet name="N7-03-EEM - DACP" sheetId="5" r:id="rId5"/>
    <sheet name="N7-04-EEM - FSE" sheetId="6" r:id="rId6"/>
    <sheet name="N7-05-EEM - Pessoal" sheetId="7" r:id="rId7"/>
    <sheet name="N7-06-EEM - Out ren e gast " sheetId="8" r:id="rId8"/>
    <sheet name="N7-07-EEM - TPE" sheetId="9" r:id="rId9"/>
    <sheet name="N7-08-EEM - PPDA - Expl " sheetId="10" r:id="rId10"/>
    <sheet name="N7-09-EEM-Ajust" sheetId="11" r:id="rId11"/>
    <sheet name="Atividade AGS" sheetId="12" r:id="rId12"/>
    <sheet name="N7-10-AGS Imob." sheetId="13" r:id="rId13"/>
    <sheet name="N7-11-AGS - Custos central" sheetId="14" r:id="rId14"/>
    <sheet name="N7-12-AGS - Subsíd" sheetId="15" r:id="rId15"/>
    <sheet name="N7-13-AGS - Provisões" sheetId="16" r:id="rId16"/>
    <sheet name="N7-14-AGS - Comb.Lub." sheetId="17" r:id="rId17"/>
    <sheet name="N7-15-AGS - COMEP" sheetId="18" r:id="rId18"/>
    <sheet name="N7-16-AGS CO2" sheetId="19" r:id="rId19"/>
    <sheet name="N7-17-AGS - Cust adicionais" sheetId="20" r:id="rId20"/>
    <sheet name="N7-18-AGS - Prov permitidos" sheetId="21" r:id="rId21"/>
    <sheet name="Atividade DEE" sheetId="22" r:id="rId22"/>
    <sheet name="N7-19-DEE - DR" sheetId="23" r:id="rId23"/>
    <sheet name="N7-20-DEE Imob. AT_MT" sheetId="24" r:id="rId24"/>
    <sheet name="N7-20e-DEE Imob. AT_MT PDIRD" sheetId="62" r:id="rId25"/>
    <sheet name="N7-21-DEE - PPDA AT_MT" sheetId="25" r:id="rId26"/>
    <sheet name="N7-22-DEE Imob. BT" sheetId="26" r:id="rId27"/>
    <sheet name="N7-23-DEE - PPDA BT" sheetId="27" r:id="rId28"/>
    <sheet name="N7-24-DEE - Subsíd" sheetId="28" r:id="rId29"/>
    <sheet name="N7-25-DEE Subs_PPDA" sheetId="29" r:id="rId30"/>
    <sheet name="N7-26-DEE - Provisões" sheetId="30" r:id="rId31"/>
    <sheet name="N7-27-DEE - Custos adic" sheetId="31" r:id="rId32"/>
    <sheet name="N7-28-DEE - Prov permitidos" sheetId="32" r:id="rId33"/>
    <sheet name="Atividade CEE" sheetId="33" r:id="rId34"/>
    <sheet name="N7-29-CEE - DR" sheetId="34" r:id="rId35"/>
    <sheet name="N7-30-CEE - Imob. AT_MT" sheetId="35" r:id="rId36"/>
    <sheet name="N7-31-CEE - Imob. BT" sheetId="36" r:id="rId37"/>
    <sheet name="N7-32-CEE - Subsíd" sheetId="37" r:id="rId38"/>
    <sheet name="N7-33-CEE - Provisões" sheetId="38" r:id="rId39"/>
    <sheet name="N7-34-CEE -Custos adic" sheetId="39" r:id="rId40"/>
    <sheet name="N7-35-CEE - PPEC" sheetId="40" r:id="rId41"/>
    <sheet name="N7-36-CEE - Prov permitidos" sheetId="41" r:id="rId42"/>
    <sheet name="Qtds e Vendas" sheetId="42" r:id="rId43"/>
    <sheet name="N7-37-EEM - Balanço energia" sheetId="55" r:id="rId44"/>
    <sheet name="N7-38a-EEM - Clientes Média" sheetId="56" r:id="rId45"/>
    <sheet name="N7-38b-EEM - Clientes Final " sheetId="57" r:id="rId46"/>
    <sheet name="N7-39-EEM - Vendas" sheetId="45" r:id="rId47"/>
    <sheet name="N7-40a-AGS - Quantidades SE" sheetId="58" r:id="rId48"/>
    <sheet name="N7-40b-AGS - Vendas SE" sheetId="59" r:id="rId49"/>
    <sheet name="N7-41a-AGS - Quantidades ME" sheetId="60" r:id="rId50"/>
    <sheet name="N7-41b-AGS - Quantidades TE ME" sheetId="65" r:id="rId51"/>
    <sheet name="N7-41c-AGS - Vendas ME" sheetId="61" r:id="rId52"/>
    <sheet name="N7-42-AGS - SEPM" sheetId="49" r:id="rId53"/>
    <sheet name="N7-43_44-AGS - SEIM" sheetId="50" r:id="rId54"/>
    <sheet name="N7-45-CEE -Crédito consumidores" sheetId="51" r:id="rId55"/>
    <sheet name="N7-46-Obras" sheetId="52" r:id="rId56"/>
    <sheet name="N7-47 -EEM -Compensações" sheetId="53" r:id="rId57"/>
    <sheet name="N7-48 - EEM-SISE INFRA" sheetId="54" r:id="rId58"/>
    <sheet name="N7-49- Ind custos+ EIC" sheetId="64" r:id="rId59"/>
  </sheets>
  <externalReferences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</externalReferences>
  <definedNames>
    <definedName name="______4564657987987" localSheetId="24" hidden="1">#REF!</definedName>
    <definedName name="______4564657987987" localSheetId="45" hidden="1">#REF!</definedName>
    <definedName name="______4564657987987" localSheetId="49" hidden="1">#REF!</definedName>
    <definedName name="______4564657987987" localSheetId="58" hidden="1">#REF!</definedName>
    <definedName name="______4564657987987" hidden="1">#REF!</definedName>
    <definedName name="___thinkcellIB6GOMZNHFHEHL4CETGX4LNA74" localSheetId="13" hidden="1">'[1]2012'!#REF!</definedName>
    <definedName name="___thinkcellIB6GOMZNHFHEHL4CETGX4LNA74" localSheetId="24" hidden="1">'[1]2012'!#REF!</definedName>
    <definedName name="___thinkcellIB6GOMZNHFHEHL4CETGX4LNA74" localSheetId="43" hidden="1">'[2]2012'!#REF!</definedName>
    <definedName name="___thinkcellIB6GOMZNHFHEHL4CETGX4LNA74" localSheetId="45" hidden="1">'[1]2012'!#REF!</definedName>
    <definedName name="___thinkcellIB6GOMZNHFHEHL4CETGX4LNA74" localSheetId="49" hidden="1">'[1]2012'!#REF!</definedName>
    <definedName name="___thinkcellIB6GOMZNHFHEHL4CETGX4LNA74" localSheetId="57" hidden="1">'[3]2012'!#REF!</definedName>
    <definedName name="___thinkcellIB6GOMZNHFHEHL4CETGX4LNA74" localSheetId="58" hidden="1">'[4]2012'!#REF!</definedName>
    <definedName name="___thinkcellIB6GOMZNHFHEHL4CETGX4LNA74" hidden="1">'[1]2012'!#REF!</definedName>
    <definedName name="___thinkcellw0UAAAEAAAAEAAAA_sjyNbs08kOQO_oL0iwqdg" localSheetId="4" hidden="1">#REF!</definedName>
    <definedName name="___thinkcellw0UAAAEAAAAEAAAA_sjyNbs08kOQO_oL0iwqdg" localSheetId="13" hidden="1">#REF!</definedName>
    <definedName name="___thinkcellw0UAAAEAAAAEAAAA_sjyNbs08kOQO_oL0iwqdg" localSheetId="24" hidden="1">#REF!</definedName>
    <definedName name="___thinkcellw0UAAAEAAAAEAAAA_sjyNbs08kOQO_oL0iwqdg" localSheetId="43" hidden="1">#REF!</definedName>
    <definedName name="___thinkcellw0UAAAEAAAAEAAAA_sjyNbs08kOQO_oL0iwqdg" localSheetId="45" hidden="1">#REF!</definedName>
    <definedName name="___thinkcellw0UAAAEAAAAEAAAA_sjyNbs08kOQO_oL0iwqdg" localSheetId="49" hidden="1">#REF!</definedName>
    <definedName name="___thinkcellw0UAAAEAAAAEAAAA_sjyNbs08kOQO_oL0iwqdg" localSheetId="57" hidden="1">#REF!</definedName>
    <definedName name="___thinkcellw0UAAAEAAAAEAAAA_sjyNbs08kOQO_oL0iwqdg" localSheetId="58" hidden="1">#REF!</definedName>
    <definedName name="___thinkcellw0UAAAEAAAAEAAAA_sjyNbs08kOQO_oL0iwqdg" hidden="1">#REF!</definedName>
    <definedName name="___thinkcellw0UAAAEAAAAEAAAA5xyaWXkZgEyHwps0ajGVfA" localSheetId="4" hidden="1">#REF!</definedName>
    <definedName name="___thinkcellw0UAAAEAAAAEAAAA5xyaWXkZgEyHwps0ajGVfA" localSheetId="13" hidden="1">#REF!</definedName>
    <definedName name="___thinkcellw0UAAAEAAAAEAAAA5xyaWXkZgEyHwps0ajGVfA" localSheetId="24" hidden="1">#REF!</definedName>
    <definedName name="___thinkcellw0UAAAEAAAAEAAAA5xyaWXkZgEyHwps0ajGVfA" localSheetId="43" hidden="1">#REF!</definedName>
    <definedName name="___thinkcellw0UAAAEAAAAEAAAA5xyaWXkZgEyHwps0ajGVfA" localSheetId="45" hidden="1">#REF!</definedName>
    <definedName name="___thinkcellw0UAAAEAAAAEAAAA5xyaWXkZgEyHwps0ajGVfA" localSheetId="49" hidden="1">#REF!</definedName>
    <definedName name="___thinkcellw0UAAAEAAAAEAAAA5xyaWXkZgEyHwps0ajGVfA" localSheetId="57" hidden="1">#REF!</definedName>
    <definedName name="___thinkcellw0UAAAEAAAAEAAAA5xyaWXkZgEyHwps0ajGVfA" localSheetId="58" hidden="1">#REF!</definedName>
    <definedName name="___thinkcellw0UAAAEAAAAEAAAA5xyaWXkZgEyHwps0ajGVfA" hidden="1">#REF!</definedName>
    <definedName name="___thinkcellw0UAAAEAAAAEAAAA8VJPHyZcuUK2jZCH3nnmCQ" localSheetId="4" hidden="1">#REF!</definedName>
    <definedName name="___thinkcellw0UAAAEAAAAEAAAA8VJPHyZcuUK2jZCH3nnmCQ" localSheetId="13" hidden="1">#REF!</definedName>
    <definedName name="___thinkcellw0UAAAEAAAAEAAAA8VJPHyZcuUK2jZCH3nnmCQ" localSheetId="24" hidden="1">#REF!</definedName>
    <definedName name="___thinkcellw0UAAAEAAAAEAAAA8VJPHyZcuUK2jZCH3nnmCQ" localSheetId="43" hidden="1">#REF!</definedName>
    <definedName name="___thinkcellw0UAAAEAAAAEAAAA8VJPHyZcuUK2jZCH3nnmCQ" localSheetId="45" hidden="1">#REF!</definedName>
    <definedName name="___thinkcellw0UAAAEAAAAEAAAA8VJPHyZcuUK2jZCH3nnmCQ" localSheetId="49" hidden="1">#REF!</definedName>
    <definedName name="___thinkcellw0UAAAEAAAAEAAAA8VJPHyZcuUK2jZCH3nnmCQ" localSheetId="57" hidden="1">#REF!</definedName>
    <definedName name="___thinkcellw0UAAAEAAAAEAAAA8VJPHyZcuUK2jZCH3nnmCQ" localSheetId="58" hidden="1">#REF!</definedName>
    <definedName name="___thinkcellw0UAAAEAAAAEAAAA8VJPHyZcuUK2jZCH3nnmCQ" hidden="1">#REF!</definedName>
    <definedName name="___thinkcellw0UAAAEAAAAEAAAAEWMTeFdjUUCbyXa0OTH96Q" localSheetId="13" hidden="1">#REF!</definedName>
    <definedName name="___thinkcellw0UAAAEAAAAEAAAAEWMTeFdjUUCbyXa0OTH96Q" localSheetId="24" hidden="1">#REF!</definedName>
    <definedName name="___thinkcellw0UAAAEAAAAEAAAAEWMTeFdjUUCbyXa0OTH96Q" localSheetId="43" hidden="1">#REF!</definedName>
    <definedName name="___thinkcellw0UAAAEAAAAEAAAAEWMTeFdjUUCbyXa0OTH96Q" localSheetId="45" hidden="1">#REF!</definedName>
    <definedName name="___thinkcellw0UAAAEAAAAEAAAAEWMTeFdjUUCbyXa0OTH96Q" localSheetId="49" hidden="1">#REF!</definedName>
    <definedName name="___thinkcellw0UAAAEAAAAEAAAAEWMTeFdjUUCbyXa0OTH96Q" localSheetId="58" hidden="1">#REF!</definedName>
    <definedName name="___thinkcellw0UAAAEAAAAEAAAAEWMTeFdjUUCbyXa0OTH96Q" hidden="1">#REF!</definedName>
    <definedName name="___thinkcellw0UAAAEAAAAEAAAAgoRZYiA3XEmtxSPoa.AXSA" localSheetId="13" hidden="1">#REF!</definedName>
    <definedName name="___thinkcellw0UAAAEAAAAEAAAAgoRZYiA3XEmtxSPoa.AXSA" localSheetId="24" hidden="1">#REF!</definedName>
    <definedName name="___thinkcellw0UAAAEAAAAEAAAAgoRZYiA3XEmtxSPoa.AXSA" localSheetId="43" hidden="1">#REF!</definedName>
    <definedName name="___thinkcellw0UAAAEAAAAEAAAAgoRZYiA3XEmtxSPoa.AXSA" localSheetId="45" hidden="1">#REF!</definedName>
    <definedName name="___thinkcellw0UAAAEAAAAEAAAAgoRZYiA3XEmtxSPoa.AXSA" localSheetId="49" hidden="1">#REF!</definedName>
    <definedName name="___thinkcellw0UAAAEAAAAEAAAAgoRZYiA3XEmtxSPoa.AXSA" localSheetId="58" hidden="1">#REF!</definedName>
    <definedName name="___thinkcellw0UAAAEAAAAEAAAAgoRZYiA3XEmtxSPoa.AXSA" hidden="1">#REF!</definedName>
    <definedName name="___thinkcellw0UAAAEAAAAEAAAAI4PkO41VgEiMh1kA9fFTKw" localSheetId="13" hidden="1">#REF!</definedName>
    <definedName name="___thinkcellw0UAAAEAAAAEAAAAI4PkO41VgEiMh1kA9fFTKw" localSheetId="24" hidden="1">#REF!</definedName>
    <definedName name="___thinkcellw0UAAAEAAAAEAAAAI4PkO41VgEiMh1kA9fFTKw" localSheetId="43" hidden="1">#REF!</definedName>
    <definedName name="___thinkcellw0UAAAEAAAAEAAAAI4PkO41VgEiMh1kA9fFTKw" localSheetId="45" hidden="1">#REF!</definedName>
    <definedName name="___thinkcellw0UAAAEAAAAEAAAAI4PkO41VgEiMh1kA9fFTKw" localSheetId="49" hidden="1">#REF!</definedName>
    <definedName name="___thinkcellw0UAAAEAAAAEAAAAI4PkO41VgEiMh1kA9fFTKw" localSheetId="58" hidden="1">#REF!</definedName>
    <definedName name="___thinkcellw0UAAAEAAAAEAAAAI4PkO41VgEiMh1kA9fFTKw" hidden="1">#REF!</definedName>
    <definedName name="___thinkcellw0UAAAEAAAAEAAAAIPauIYyKgEGXT1RFw0TmPQ" localSheetId="13" hidden="1">#REF!</definedName>
    <definedName name="___thinkcellw0UAAAEAAAAEAAAAIPauIYyKgEGXT1RFw0TmPQ" localSheetId="24" hidden="1">#REF!</definedName>
    <definedName name="___thinkcellw0UAAAEAAAAEAAAAIPauIYyKgEGXT1RFw0TmPQ" localSheetId="43" hidden="1">#REF!</definedName>
    <definedName name="___thinkcellw0UAAAEAAAAEAAAAIPauIYyKgEGXT1RFw0TmPQ" localSheetId="45" hidden="1">#REF!</definedName>
    <definedName name="___thinkcellw0UAAAEAAAAEAAAAIPauIYyKgEGXT1RFw0TmPQ" localSheetId="49" hidden="1">#REF!</definedName>
    <definedName name="___thinkcellw0UAAAEAAAAEAAAAIPauIYyKgEGXT1RFw0TmPQ" localSheetId="58" hidden="1">#REF!</definedName>
    <definedName name="___thinkcellw0UAAAEAAAAEAAAAIPauIYyKgEGXT1RFw0TmPQ" hidden="1">#REF!</definedName>
    <definedName name="___thinkcellw0UAAAEAAAAEAAAAJEC2akB.iU2cB_BHnEHNzg" localSheetId="13" hidden="1">#REF!</definedName>
    <definedName name="___thinkcellw0UAAAEAAAAEAAAAJEC2akB.iU2cB_BHnEHNzg" localSheetId="24" hidden="1">#REF!</definedName>
    <definedName name="___thinkcellw0UAAAEAAAAEAAAAJEC2akB.iU2cB_BHnEHNzg" localSheetId="43" hidden="1">#REF!</definedName>
    <definedName name="___thinkcellw0UAAAEAAAAEAAAAJEC2akB.iU2cB_BHnEHNzg" localSheetId="45" hidden="1">#REF!</definedName>
    <definedName name="___thinkcellw0UAAAEAAAAEAAAAJEC2akB.iU2cB_BHnEHNzg" localSheetId="49" hidden="1">#REF!</definedName>
    <definedName name="___thinkcellw0UAAAEAAAAEAAAAJEC2akB.iU2cB_BHnEHNzg" localSheetId="58" hidden="1">#REF!</definedName>
    <definedName name="___thinkcellw0UAAAEAAAAEAAAAJEC2akB.iU2cB_BHnEHNzg" hidden="1">#REF!</definedName>
    <definedName name="___thinkcellw0UAAAEAAAAEAAAAJF.CU2OIZ0Ot3Qn1gJhKjQ" localSheetId="13" hidden="1">#REF!</definedName>
    <definedName name="___thinkcellw0UAAAEAAAAEAAAAJF.CU2OIZ0Ot3Qn1gJhKjQ" localSheetId="24" hidden="1">#REF!</definedName>
    <definedName name="___thinkcellw0UAAAEAAAAEAAAAJF.CU2OIZ0Ot3Qn1gJhKjQ" localSheetId="43" hidden="1">#REF!</definedName>
    <definedName name="___thinkcellw0UAAAEAAAAEAAAAJF.CU2OIZ0Ot3Qn1gJhKjQ" localSheetId="45" hidden="1">#REF!</definedName>
    <definedName name="___thinkcellw0UAAAEAAAAEAAAAJF.CU2OIZ0Ot3Qn1gJhKjQ" localSheetId="49" hidden="1">#REF!</definedName>
    <definedName name="___thinkcellw0UAAAEAAAAEAAAAJF.CU2OIZ0Ot3Qn1gJhKjQ" localSheetId="58" hidden="1">#REF!</definedName>
    <definedName name="___thinkcellw0UAAAEAAAAEAAAAJF.CU2OIZ0Ot3Qn1gJhKjQ" hidden="1">#REF!</definedName>
    <definedName name="___thinkcellw0UAAAEAAAAEAAAAmGDfrtc_fk63D9uVS2Fgkw" localSheetId="13" hidden="1">#REF!</definedName>
    <definedName name="___thinkcellw0UAAAEAAAAEAAAAmGDfrtc_fk63D9uVS2Fgkw" localSheetId="24" hidden="1">#REF!</definedName>
    <definedName name="___thinkcellw0UAAAEAAAAEAAAAmGDfrtc_fk63D9uVS2Fgkw" localSheetId="43" hidden="1">#REF!</definedName>
    <definedName name="___thinkcellw0UAAAEAAAAEAAAAmGDfrtc_fk63D9uVS2Fgkw" localSheetId="45" hidden="1">#REF!</definedName>
    <definedName name="___thinkcellw0UAAAEAAAAEAAAAmGDfrtc_fk63D9uVS2Fgkw" localSheetId="49" hidden="1">#REF!</definedName>
    <definedName name="___thinkcellw0UAAAEAAAAEAAAAmGDfrtc_fk63D9uVS2Fgkw" localSheetId="58" hidden="1">#REF!</definedName>
    <definedName name="___thinkcellw0UAAAEAAAAEAAAAmGDfrtc_fk63D9uVS2Fgkw" hidden="1">#REF!</definedName>
    <definedName name="___thinkcellw0UAAAEAAAAEAAAASu9GIqf4hUa3xuNQSxfZrA" localSheetId="13" hidden="1">#REF!</definedName>
    <definedName name="___thinkcellw0UAAAEAAAAEAAAASu9GIqf4hUa3xuNQSxfZrA" localSheetId="24" hidden="1">#REF!</definedName>
    <definedName name="___thinkcellw0UAAAEAAAAEAAAASu9GIqf4hUa3xuNQSxfZrA" localSheetId="43" hidden="1">#REF!</definedName>
    <definedName name="___thinkcellw0UAAAEAAAAEAAAASu9GIqf4hUa3xuNQSxfZrA" localSheetId="45" hidden="1">#REF!</definedName>
    <definedName name="___thinkcellw0UAAAEAAAAEAAAASu9GIqf4hUa3xuNQSxfZrA" localSheetId="49" hidden="1">#REF!</definedName>
    <definedName name="___thinkcellw0UAAAEAAAAEAAAASu9GIqf4hUa3xuNQSxfZrA" localSheetId="58" hidden="1">#REF!</definedName>
    <definedName name="___thinkcellw0UAAAEAAAAEAAAASu9GIqf4hUa3xuNQSxfZrA" hidden="1">#REF!</definedName>
    <definedName name="___thinkcellw0UAAAEAAAAEAAAAusL3hwx67EqHEzibzARwfQ" localSheetId="13" hidden="1">#REF!</definedName>
    <definedName name="___thinkcellw0UAAAEAAAAEAAAAusL3hwx67EqHEzibzARwfQ" localSheetId="24" hidden="1">#REF!</definedName>
    <definedName name="___thinkcellw0UAAAEAAAAEAAAAusL3hwx67EqHEzibzARwfQ" localSheetId="43" hidden="1">#REF!</definedName>
    <definedName name="___thinkcellw0UAAAEAAAAEAAAAusL3hwx67EqHEzibzARwfQ" localSheetId="45" hidden="1">#REF!</definedName>
    <definedName name="___thinkcellw0UAAAEAAAAEAAAAusL3hwx67EqHEzibzARwfQ" localSheetId="49" hidden="1">#REF!</definedName>
    <definedName name="___thinkcellw0UAAAEAAAAEAAAAusL3hwx67EqHEzibzARwfQ" localSheetId="58" hidden="1">#REF!</definedName>
    <definedName name="___thinkcellw0UAAAEAAAAEAAAAusL3hwx67EqHEzibzARwfQ" hidden="1">#REF!</definedName>
    <definedName name="___thinkcellw0UAAAEAAAAEAAAAvGtKoIremkas90vXkGsHKQ" localSheetId="13" hidden="1">#REF!</definedName>
    <definedName name="___thinkcellw0UAAAEAAAAEAAAAvGtKoIremkas90vXkGsHKQ" localSheetId="24" hidden="1">#REF!</definedName>
    <definedName name="___thinkcellw0UAAAEAAAAEAAAAvGtKoIremkas90vXkGsHKQ" localSheetId="43" hidden="1">#REF!</definedName>
    <definedName name="___thinkcellw0UAAAEAAAAEAAAAvGtKoIremkas90vXkGsHKQ" localSheetId="45" hidden="1">#REF!</definedName>
    <definedName name="___thinkcellw0UAAAEAAAAEAAAAvGtKoIremkas90vXkGsHKQ" localSheetId="49" hidden="1">#REF!</definedName>
    <definedName name="___thinkcellw0UAAAEAAAAEAAAAvGtKoIremkas90vXkGsHKQ" localSheetId="58" hidden="1">#REF!</definedName>
    <definedName name="___thinkcellw0UAAAEAAAAEAAAAvGtKoIremkas90vXkGsHKQ" hidden="1">#REF!</definedName>
    <definedName name="___thinkcellw0UAAAEAAAAEAAAAwztuAXK4xkyEAhiw4AECpA" localSheetId="13" hidden="1">#REF!</definedName>
    <definedName name="___thinkcellw0UAAAEAAAAEAAAAwztuAXK4xkyEAhiw4AECpA" localSheetId="24" hidden="1">#REF!</definedName>
    <definedName name="___thinkcellw0UAAAEAAAAEAAAAwztuAXK4xkyEAhiw4AECpA" localSheetId="43" hidden="1">#REF!</definedName>
    <definedName name="___thinkcellw0UAAAEAAAAEAAAAwztuAXK4xkyEAhiw4AECpA" localSheetId="45" hidden="1">#REF!</definedName>
    <definedName name="___thinkcellw0UAAAEAAAAEAAAAwztuAXK4xkyEAhiw4AECpA" localSheetId="49" hidden="1">#REF!</definedName>
    <definedName name="___thinkcellw0UAAAEAAAAEAAAAwztuAXK4xkyEAhiw4AECpA" localSheetId="58" hidden="1">#REF!</definedName>
    <definedName name="___thinkcellw0UAAAEAAAAEAAAAwztuAXK4xkyEAhiw4AECpA" hidden="1">#REF!</definedName>
    <definedName name="___thinkcellw0UAAAEAAAAEAAAAYTOYqKMxIk667t.Mr7V2Ag" localSheetId="13" hidden="1">#REF!</definedName>
    <definedName name="___thinkcellw0UAAAEAAAAEAAAAYTOYqKMxIk667t.Mr7V2Ag" localSheetId="24" hidden="1">#REF!</definedName>
    <definedName name="___thinkcellw0UAAAEAAAAEAAAAYTOYqKMxIk667t.Mr7V2Ag" localSheetId="43" hidden="1">#REF!</definedName>
    <definedName name="___thinkcellw0UAAAEAAAAEAAAAYTOYqKMxIk667t.Mr7V2Ag" localSheetId="45" hidden="1">#REF!</definedName>
    <definedName name="___thinkcellw0UAAAEAAAAEAAAAYTOYqKMxIk667t.Mr7V2Ag" localSheetId="49" hidden="1">#REF!</definedName>
    <definedName name="___thinkcellw0UAAAEAAAAEAAAAYTOYqKMxIk667t.Mr7V2Ag" localSheetId="58" hidden="1">#REF!</definedName>
    <definedName name="___thinkcellw0UAAAEAAAAEAAAAYTOYqKMxIk667t.Mr7V2Ag" hidden="1">#REF!</definedName>
    <definedName name="_1__123Graph_ACHART_1" hidden="1">[5]ago03!$F$10:$F$14</definedName>
    <definedName name="_11__123Graph_CCHART_8" hidden="1">[5]ago03!$M$146:$AN$146</definedName>
    <definedName name="_13__123Graph_LBL_ACHART_3" hidden="1">[5]ago03!$M$35:$M$47</definedName>
    <definedName name="_14__123Graph_LBL_ACHART_8" hidden="1">[5]ago03!$M$128:$AN$128</definedName>
    <definedName name="_15__123Graph_LBL_BCHART_8" hidden="1">[5]ago03!$M$137:$AN$137</definedName>
    <definedName name="_16__123Graph_LBL_CCHART_8" hidden="1">[5]ago03!$M$146:$AN$146</definedName>
    <definedName name="_17__123Graph_XCHART_1" hidden="1">[5]ago03!$C$10:$C$14</definedName>
    <definedName name="_18__123Graph_XCHART_3" hidden="1">[5]ago03!$L$35:$L$47</definedName>
    <definedName name="_2__123Graph_ACHART_3" hidden="1">[5]ago03!$M$35:$M$47</definedName>
    <definedName name="_2016" localSheetId="24" hidden="1">#REF!</definedName>
    <definedName name="_2016" localSheetId="43" hidden="1">#REF!</definedName>
    <definedName name="_2016" localSheetId="45" hidden="1">#REF!</definedName>
    <definedName name="_2016" localSheetId="49" hidden="1">#REF!</definedName>
    <definedName name="_2016" localSheetId="58" hidden="1">#REF!</definedName>
    <definedName name="_2016" hidden="1">#REF!</definedName>
    <definedName name="_23__123Graph_XCHART_8" hidden="1">[5]ago03!$M$121:$AN$121</definedName>
    <definedName name="_7__123Graph_ACHART_8" hidden="1">[5]ago03!$M$128:$AN$128</definedName>
    <definedName name="_9__123Graph_BCHART_8" hidden="1">[5]ago03!$M$137:$AN$137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1831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localSheetId="4" hidden="1">#REF!</definedName>
    <definedName name="_Fill" localSheetId="13" hidden="1">#REF!</definedName>
    <definedName name="_Fill" localSheetId="24" hidden="1">#REF!</definedName>
    <definedName name="_Fill" localSheetId="43" hidden="1">#REF!</definedName>
    <definedName name="_Fill" localSheetId="45" hidden="1">#REF!</definedName>
    <definedName name="_Fill" localSheetId="49" hidden="1">#REF!</definedName>
    <definedName name="_Fill" localSheetId="57" hidden="1">#REF!</definedName>
    <definedName name="_Fill" localSheetId="58" hidden="1">#REF!</definedName>
    <definedName name="_Fill" hidden="1">#REF!</definedName>
    <definedName name="_Key1" localSheetId="4" hidden="1">#REF!</definedName>
    <definedName name="_Key1" localSheetId="13" hidden="1">#REF!</definedName>
    <definedName name="_Key1" localSheetId="24" hidden="1">#REF!</definedName>
    <definedName name="_Key1" localSheetId="43" hidden="1">#REF!</definedName>
    <definedName name="_Key1" localSheetId="45" hidden="1">#REF!</definedName>
    <definedName name="_Key1" localSheetId="49" hidden="1">#REF!</definedName>
    <definedName name="_Key1" localSheetId="57" hidden="1">#REF!</definedName>
    <definedName name="_Key1" localSheetId="58" hidden="1">#REF!</definedName>
    <definedName name="_Key1" hidden="1">#REF!</definedName>
    <definedName name="_Key10" localSheetId="4" hidden="1">#REF!</definedName>
    <definedName name="_Key10" localSheetId="13" hidden="1">#REF!</definedName>
    <definedName name="_Key10" localSheetId="24" hidden="1">#REF!</definedName>
    <definedName name="_Key10" localSheetId="43" hidden="1">#REF!</definedName>
    <definedName name="_Key10" localSheetId="45" hidden="1">#REF!</definedName>
    <definedName name="_Key10" localSheetId="49" hidden="1">#REF!</definedName>
    <definedName name="_Key10" localSheetId="57" hidden="1">#REF!</definedName>
    <definedName name="_Key10" localSheetId="58" hidden="1">#REF!</definedName>
    <definedName name="_Key10" hidden="1">#REF!</definedName>
    <definedName name="_Key12" localSheetId="13" hidden="1">#REF!</definedName>
    <definedName name="_Key12" localSheetId="24" hidden="1">#REF!</definedName>
    <definedName name="_Key12" localSheetId="43" hidden="1">#REF!</definedName>
    <definedName name="_Key12" localSheetId="45" hidden="1">#REF!</definedName>
    <definedName name="_Key12" localSheetId="49" hidden="1">#REF!</definedName>
    <definedName name="_Key12" localSheetId="58" hidden="1">#REF!</definedName>
    <definedName name="_Key12" hidden="1">#REF!</definedName>
    <definedName name="_Key2" localSheetId="4" hidden="1">#REF!</definedName>
    <definedName name="_Key2" localSheetId="13" hidden="1">#REF!</definedName>
    <definedName name="_Key2" localSheetId="24" hidden="1">#REF!</definedName>
    <definedName name="_Key2" localSheetId="43" hidden="1">#REF!</definedName>
    <definedName name="_Key2" localSheetId="45" hidden="1">#REF!</definedName>
    <definedName name="_Key2" localSheetId="49" hidden="1">#REF!</definedName>
    <definedName name="_Key2" localSheetId="58" hidden="1">#REF!</definedName>
    <definedName name="_Key2" hidden="1">#REF!</definedName>
    <definedName name="_Order1" hidden="1">255</definedName>
    <definedName name="_Order2" hidden="1">255</definedName>
    <definedName name="_Sort" localSheetId="4" hidden="1">#REF!</definedName>
    <definedName name="_Sort" localSheetId="13" hidden="1">#REF!</definedName>
    <definedName name="_Sort" localSheetId="24" hidden="1">#REF!</definedName>
    <definedName name="_Sort" localSheetId="43" hidden="1">#REF!</definedName>
    <definedName name="_Sort" localSheetId="45" hidden="1">#REF!</definedName>
    <definedName name="_Sort" localSheetId="49" hidden="1">#REF!</definedName>
    <definedName name="_Sort" localSheetId="57" hidden="1">#REF!</definedName>
    <definedName name="_Sort" localSheetId="58" hidden="1">#REF!</definedName>
    <definedName name="_Sort" hidden="1">#REF!</definedName>
    <definedName name="AccessDatabase" hidden="1">"D:\Areatrab\LAB\PlanosAnuais\TodosClientes\Mdbs\PA_2002_DB.mdb"</definedName>
    <definedName name="anscount" hidden="1">21</definedName>
    <definedName name="AS2DocOpenMode" hidden="1">"AS2DocumentEdit"</definedName>
    <definedName name="asw" localSheetId="43" hidden="1">{#N/A,#N/A,FALSE,"Graf_MT";#N/A,#N/A,FALSE,"Graf_PTs";#N/A,#N/A,FALSE,"Graf_BT";#N/A,#N/A,FALSE,"Graf_Contadores"}</definedName>
    <definedName name="asw" localSheetId="58" hidden="1">{#N/A,#N/A,FALSE,"Graf_MT";#N/A,#N/A,FALSE,"Graf_PTs";#N/A,#N/A,FALSE,"Graf_BT";#N/A,#N/A,FALSE,"Graf_Contadores"}</definedName>
    <definedName name="asw" hidden="1">{#N/A,#N/A,FALSE,"Graf_MT";#N/A,#N/A,FALSE,"Graf_PTs";#N/A,#N/A,FALSE,"Graf_BT";#N/A,#N/A,FALSE,"Graf_Contadores"}</definedName>
    <definedName name="d" localSheetId="43" hidden="1">{#N/A,#N/A,FALSE,"Pag.01"}</definedName>
    <definedName name="df" localSheetId="13" hidden="1">#REF!</definedName>
    <definedName name="df" localSheetId="24" hidden="1">#REF!</definedName>
    <definedName name="df" localSheetId="43" hidden="1">#REF!</definedName>
    <definedName name="df" localSheetId="45" hidden="1">#REF!</definedName>
    <definedName name="df" localSheetId="49" hidden="1">#REF!</definedName>
    <definedName name="df" localSheetId="58" hidden="1">#REF!</definedName>
    <definedName name="df" hidden="1">#REF!</definedName>
    <definedName name="dwq" localSheetId="43" hidden="1">{#N/A,#N/A,FALSE,"Pag.01"}</definedName>
    <definedName name="dwq" localSheetId="58" hidden="1">{#N/A,#N/A,FALSE,"Pag.01"}</definedName>
    <definedName name="dwq" hidden="1">{#N/A,#N/A,FALSE,"Pag.01"}</definedName>
    <definedName name="ef" localSheetId="13" hidden="1">#REF!</definedName>
    <definedName name="ef" localSheetId="24" hidden="1">#REF!</definedName>
    <definedName name="ef" localSheetId="43" hidden="1">#REF!</definedName>
    <definedName name="ef" localSheetId="45" hidden="1">#REF!</definedName>
    <definedName name="ef" localSheetId="49" hidden="1">#REF!</definedName>
    <definedName name="ef" localSheetId="57" hidden="1">#REF!</definedName>
    <definedName name="ef" localSheetId="58" hidden="1">#REF!</definedName>
    <definedName name="ef" hidden="1">#REF!</definedName>
    <definedName name="EV__LASTREFTIME__" localSheetId="4" hidden="1">40567.7804166667</definedName>
    <definedName name="EV__LASTREFTIME__" localSheetId="43" hidden="1">38856.5859259259</definedName>
    <definedName name="EV__LASTREFTIME__" hidden="1">38856.5859259259</definedName>
    <definedName name="f" localSheetId="43" hidden="1">#REF!</definedName>
    <definedName name="f" localSheetId="57" hidden="1">#REF!</definedName>
    <definedName name="frf" localSheetId="13" hidden="1">#REF!</definedName>
    <definedName name="frf" localSheetId="24" hidden="1">#REF!</definedName>
    <definedName name="frf" localSheetId="43" hidden="1">#REF!</definedName>
    <definedName name="frf" localSheetId="45" hidden="1">#REF!</definedName>
    <definedName name="frf" localSheetId="49" hidden="1">#REF!</definedName>
    <definedName name="frf" localSheetId="57" hidden="1">#REF!</definedName>
    <definedName name="frf" localSheetId="58" hidden="1">#REF!</definedName>
    <definedName name="frf" hidden="1">#REF!</definedName>
    <definedName name="g" localSheetId="4" hidden="1">#REF!</definedName>
    <definedName name="g" localSheetId="43" hidden="1">#REF!</definedName>
    <definedName name="g" localSheetId="57" hidden="1">#REF!</definedName>
    <definedName name="HTML_CodePage" hidden="1">1252</definedName>
    <definedName name="HTML_Control" localSheetId="4" hidden="1">{"'Parte I (BPA)'!$A$1:$A$3"}</definedName>
    <definedName name="HTML_Control" localSheetId="43" hidden="1">{"'Parte I (BPA)'!$A$1:$A$3"}</definedName>
    <definedName name="HTML_Control" localSheetId="54" hidden="1">{"'Front_Page'!$F$190"}</definedName>
    <definedName name="HTML_Control" localSheetId="57" hidden="1">{"'Parte I (BPA)'!$A$1:$A$3"}</definedName>
    <definedName name="HTML_Control" localSheetId="58" hidden="1">{"'Front_Page'!$F$190"}</definedName>
    <definedName name="HTML_Control" hidden="1">{"'Parte I (BPA)'!$A$1:$A$3"}</definedName>
    <definedName name="HTML_Description" hidden="1">""</definedName>
    <definedName name="HTML_Email" hidden="1">""</definedName>
    <definedName name="HTML_Header" localSheetId="4" hidden="1">"Parte I (BPA)"</definedName>
    <definedName name="HTML_Header" localSheetId="43" hidden="1">"Parte I (BPA)"</definedName>
    <definedName name="HTML_Header" localSheetId="54" hidden="1">"Sheet1"</definedName>
    <definedName name="HTML_Header" localSheetId="58" hidden="1">"Sheet1"</definedName>
    <definedName name="HTML_Header" hidden="1">"FRONT_PAGE"</definedName>
    <definedName name="HTML_LastUpdate" localSheetId="4" hidden="1">"04.08.2000"</definedName>
    <definedName name="HTML_LastUpdate" localSheetId="43" hidden="1">"04.08.2000"</definedName>
    <definedName name="HTML_LastUpdate" localSheetId="54" hidden="1">"9/27/02"</definedName>
    <definedName name="HTML_LastUpdate" localSheetId="58" hidden="1">"9/27/02"</definedName>
    <definedName name="HTML_LastUpdate" hidden="1">"09/10/2002"</definedName>
    <definedName name="HTML_LineAfter" hidden="1">FALSE</definedName>
    <definedName name="HTML_LineBefore" hidden="1">FALSE</definedName>
    <definedName name="HTML_Name" localSheetId="4" hidden="1">"Rui Soares"</definedName>
    <definedName name="HTML_Name" localSheetId="43" hidden="1">"Rui Soares"</definedName>
    <definedName name="HTML_Name" localSheetId="54" hidden="1">""</definedName>
    <definedName name="HTML_Name" localSheetId="58" hidden="1">""</definedName>
    <definedName name="HTML_Name" hidden="1">"ferferre"</definedName>
    <definedName name="HTML_OBDlg2" hidden="1">TRUE</definedName>
    <definedName name="HTML_OBDlg4" hidden="1">TRUE</definedName>
    <definedName name="HTML_OS" hidden="1">0</definedName>
    <definedName name="HTML_PathFile" localSheetId="4" hidden="1">"I:\Data\Mapas de Provisões\2000\MyHTML.htm"</definedName>
    <definedName name="HTML_PathFile" localSheetId="43" hidden="1">"I:\Data\Mapas de Provisões\2000\MyHTML.htm"</definedName>
    <definedName name="HTML_PathFile" localSheetId="54" hidden="1">"E:\Plest\Inf_Gestão_2002\Investimento\Agosto\Grafico_AGO_02.htm"</definedName>
    <definedName name="HTML_PathFile" localSheetId="58" hidden="1">"E:\Plest\Inf_Gestão_2002\Investimento\Agosto\Grafico_AGO_02.htm"</definedName>
    <definedName name="HTML_PathFile" hidden="1">"L:\Plest\Inf_Gestão_2002\Orç_Exploração\Setembro\Graficos\MyHTML.htm"</definedName>
    <definedName name="HTML_Title" localSheetId="4" hidden="1">"BCP Act Global - 2"</definedName>
    <definedName name="HTML_Title" localSheetId="43" hidden="1">"BCP Act Global - 2"</definedName>
    <definedName name="HTML_Title" localSheetId="54" hidden="1">""</definedName>
    <definedName name="HTML_Title" localSheetId="58" hidden="1">""</definedName>
    <definedName name="HTML_Title" hidden="1">"Orç_p_Centro_Custo_2"</definedName>
    <definedName name="limcount" hidden="1">21</definedName>
    <definedName name="marta" localSheetId="24" hidden="1">#REF!</definedName>
    <definedName name="marta" localSheetId="45" hidden="1">#REF!</definedName>
    <definedName name="marta" localSheetId="49" hidden="1">#REF!</definedName>
    <definedName name="marta" localSheetId="58" hidden="1">#REF!</definedName>
    <definedName name="marta" hidden="1">#REF!</definedName>
    <definedName name="Pal_Workbook_GUID" hidden="1">"72R1A7TSHV953ZFTRISYMIWZ"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" localSheetId="43" hidden="1">#REF!</definedName>
    <definedName name="sada" localSheetId="13" hidden="1">'[6]Off-Shore'!#REF!</definedName>
    <definedName name="sada" localSheetId="24" hidden="1">'[6]Off-Shore'!#REF!</definedName>
    <definedName name="sada" localSheetId="43" hidden="1">'[7]Off-Shore'!#REF!</definedName>
    <definedName name="sada" localSheetId="45" hidden="1">'[6]Off-Shore'!#REF!</definedName>
    <definedName name="sada" localSheetId="49" hidden="1">'[6]Off-Shore'!#REF!</definedName>
    <definedName name="sada" localSheetId="57" hidden="1">'[8]Off-Shore'!#REF!</definedName>
    <definedName name="sada" localSheetId="58" hidden="1">'[9]Off-Shore'!#REF!</definedName>
    <definedName name="sada" hidden="1">'[6]Off-Shore'!#REF!</definedName>
    <definedName name="sadf" localSheetId="43" hidden="1">{"'Parte I (BPA)'!$A$1:$A$3"}</definedName>
    <definedName name="sadf" localSheetId="58" hidden="1">{"'Parte I (BPA)'!$A$1:$A$3"}</definedName>
    <definedName name="sadf" hidden="1">{"'Parte I (BPA)'!$A$1:$A$3"}</definedName>
    <definedName name="SAPBEXrevision" hidden="1">1</definedName>
    <definedName name="SAPBEXsysID" hidden="1">"PW1"</definedName>
    <definedName name="SAPBEXwbID" localSheetId="4" hidden="1">"3JGKH3H9E8QXY6XFBZVZDMFO6"</definedName>
    <definedName name="SAPBEXwbID" hidden="1">"3P8AAZDXBZQXGBSZCUZ1CISPI"</definedName>
    <definedName name="sencount" hidden="1">21</definedName>
    <definedName name="ss" localSheetId="43" hidden="1">{#N/A,#N/A,FALSE,"Graf_MT";#N/A,#N/A,FALSE,"Graf_PTs";#N/A,#N/A,FALSE,"Graf_BT";#N/A,#N/A,FALSE,"Graf_Contadores"}</definedName>
    <definedName name="ss" localSheetId="58" hidden="1">{#N/A,#N/A,FALSE,"Graf_MT";#N/A,#N/A,FALSE,"Graf_PTs";#N/A,#N/A,FALSE,"Graf_BT";#N/A,#N/A,FALSE,"Graf_Contadores"}</definedName>
    <definedName name="ss" hidden="1">{#N/A,#N/A,FALSE,"Graf_MT";#N/A,#N/A,FALSE,"Graf_PTs";#N/A,#N/A,FALSE,"Graf_BT";#N/A,#N/A,FALSE,"Graf_Contadores"}</definedName>
    <definedName name="TextRefCopyRangeCount" hidden="1">11</definedName>
    <definedName name="wrn.Fuel._.3.5." localSheetId="43" hidden="1">{#N/A,#N/A,FALSE,"Fuel 3.5%"}</definedName>
    <definedName name="wrn.Fuel._.3.5." localSheetId="58" hidden="1">{#N/A,#N/A,FALSE,"Fuel 3.5%"}</definedName>
    <definedName name="wrn.Fuel._.3.5." hidden="1">{#N/A,#N/A,FALSE,"Fuel 3.5%"}</definedName>
    <definedName name="wrn.impressao." localSheetId="4" hidden="1">{#N/A,#N/A,FALSE,"FPVA_CMVMC";#N/A,#N/A,FALSE,"FPVA_FSE";#N/A,#N/A,FALSE,"FPVA_Pessoal";#N/A,#N/A,FALSE,"FPVA_Plano_Invest.";#N/A,#N/A,FALSE,"FPVA_Mapa FM";#N/A,#N/A,FALSE,"FPVA_DR";#N/A,#N/A,FALSE,"FPVA_Balanço";#N/A,#N/A,FALSE,"FPVA_Valor"}</definedName>
    <definedName name="wrn.impressao." localSheetId="43" hidden="1">{#N/A,#N/A,FALSE,"FPVA_CMVMC";#N/A,#N/A,FALSE,"FPVA_FSE";#N/A,#N/A,FALSE,"FPVA_Pessoal";#N/A,#N/A,FALSE,"FPVA_Plano_Invest.";#N/A,#N/A,FALSE,"FPVA_Mapa FM";#N/A,#N/A,FALSE,"FPVA_DR";#N/A,#N/A,FALSE,"FPVA_Balanço";#N/A,#N/A,FALSE,"FPVA_Valor"}</definedName>
    <definedName name="wrn.impressao." localSheetId="57" hidden="1">{#N/A,#N/A,FALSE,"FPVA_CMVMC";#N/A,#N/A,FALSE,"FPVA_FSE";#N/A,#N/A,FALSE,"FPVA_Pessoal";#N/A,#N/A,FALSE,"FPVA_Plano_Invest.";#N/A,#N/A,FALSE,"FPVA_Mapa FM";#N/A,#N/A,FALSE,"FPVA_DR";#N/A,#N/A,FALSE,"FPVA_Balanço";#N/A,#N/A,FALSE,"FPVA_Valor"}</definedName>
    <definedName name="wrn.impressao." localSheetId="58" hidden="1">{#N/A,#N/A,FALSE,"FPVA_CMVMC";#N/A,#N/A,FALSE,"FPVA_FSE";#N/A,#N/A,FALSE,"FPVA_Pessoal";#N/A,#N/A,FALSE,"FPVA_Plano_Invest.";#N/A,#N/A,FALSE,"FPVA_Mapa FM";#N/A,#N/A,FALSE,"FPVA_DR";#N/A,#N/A,FALSE,"FPVA_Balanço";#N/A,#N/A,FALSE,"FPVA_Valor"}</definedName>
    <definedName name="wrn.impressao." hidden="1">{#N/A,#N/A,FALSE,"FPVA_CMVMC";#N/A,#N/A,FALSE,"FPVA_FSE";#N/A,#N/A,FALSE,"FPVA_Pessoal";#N/A,#N/A,FALSE,"FPVA_Plano_Invest.";#N/A,#N/A,FALSE,"FPVA_Mapa FM";#N/A,#N/A,FALSE,"FPVA_DR";#N/A,#N/A,FALSE,"FPVA_Balanço";#N/A,#N/A,FALSE,"FPVA_Valor"}</definedName>
    <definedName name="wrn.impressão." localSheetId="4" hidden="1">{#N/A,#N/A,FALSE,"CA_FSE";#N/A,#N/A,FALSE,"CA_Pessoal";#N/A,#N/A,FALSE,"CA_Plano_Invest.";#N/A,#N/A,FALSE,"CA_Mapa FM";#N/A,#N/A,FALSE,"CA_DR";#N/A,#N/A,FALSE,"CA_Balanço";#N/A,#N/A,FALSE,"CA_Valor"}</definedName>
    <definedName name="wrn.impressão." localSheetId="43" hidden="1">{#N/A,#N/A,FALSE,"CA_FSE";#N/A,#N/A,FALSE,"CA_Pessoal";#N/A,#N/A,FALSE,"CA_Plano_Invest.";#N/A,#N/A,FALSE,"CA_Mapa FM";#N/A,#N/A,FALSE,"CA_DR";#N/A,#N/A,FALSE,"CA_Balanço";#N/A,#N/A,FALSE,"CA_Valor"}</definedName>
    <definedName name="wrn.impressão." localSheetId="57" hidden="1">{#N/A,#N/A,FALSE,"CA_FSE";#N/A,#N/A,FALSE,"CA_Pessoal";#N/A,#N/A,FALSE,"CA_Plano_Invest.";#N/A,#N/A,FALSE,"CA_Mapa FM";#N/A,#N/A,FALSE,"CA_DR";#N/A,#N/A,FALSE,"CA_Balanço";#N/A,#N/A,FALSE,"CA_Valor"}</definedName>
    <definedName name="wrn.impressão." localSheetId="58" hidden="1">{#N/A,#N/A,FALSE,"CA_FSE";#N/A,#N/A,FALSE,"CA_Pessoal";#N/A,#N/A,FALSE,"CA_Plano_Invest.";#N/A,#N/A,FALSE,"CA_Mapa FM";#N/A,#N/A,FALSE,"CA_DR";#N/A,#N/A,FALSE,"CA_Balanço";#N/A,#N/A,FALSE,"CA_Valor"}</definedName>
    <definedName name="wrn.impressão." hidden="1">{#N/A,#N/A,FALSE,"CA_FSE";#N/A,#N/A,FALSE,"CA_Pessoal";#N/A,#N/A,FALSE,"CA_Plano_Invest.";#N/A,#N/A,FALSE,"CA_Mapa FM";#N/A,#N/A,FALSE,"CA_DR";#N/A,#N/A,FALSE,"CA_Balanço";#N/A,#N/A,FALSE,"CA_Valor"}</definedName>
    <definedName name="wrn.pag.00" localSheetId="4" hidden="1">{#N/A,#N/A,FALSE,"Pag.01"}</definedName>
    <definedName name="wrn.pag.00" localSheetId="43" hidden="1">{#N/A,#N/A,FALSE,"Pag.01"}</definedName>
    <definedName name="wrn.pag.00" localSheetId="57" hidden="1">{#N/A,#N/A,FALSE,"Pag.01"}</definedName>
    <definedName name="wrn.pag.00" localSheetId="58" hidden="1">{#N/A,#N/A,FALSE,"Pag.01"}</definedName>
    <definedName name="wrn.pag.00" hidden="1">{#N/A,#N/A,FALSE,"Pag.01"}</definedName>
    <definedName name="wrn.pag.000" localSheetId="4" hidden="1">{#N/A,#N/A,FALSE,"Pag.01"}</definedName>
    <definedName name="wrn.pag.000" localSheetId="43" hidden="1">{#N/A,#N/A,FALSE,"Pag.01"}</definedName>
    <definedName name="wrn.pag.000" localSheetId="57" hidden="1">{#N/A,#N/A,FALSE,"Pag.01"}</definedName>
    <definedName name="wrn.pag.000" localSheetId="58" hidden="1">{#N/A,#N/A,FALSE,"Pag.01"}</definedName>
    <definedName name="wrn.pag.000" hidden="1">{#N/A,#N/A,FALSE,"Pag.01"}</definedName>
    <definedName name="wrn.pag.0000" localSheetId="4" hidden="1">{#N/A,#N/A,FALSE,"Pag.01"}</definedName>
    <definedName name="wrn.pag.0000" localSheetId="43" hidden="1">{#N/A,#N/A,FALSE,"Pag.01"}</definedName>
    <definedName name="wrn.pag.0000" localSheetId="57" hidden="1">{#N/A,#N/A,FALSE,"Pag.01"}</definedName>
    <definedName name="wrn.pag.0000" localSheetId="58" hidden="1">{#N/A,#N/A,FALSE,"Pag.01"}</definedName>
    <definedName name="wrn.pag.0000" hidden="1">{#N/A,#N/A,FALSE,"Pag.01"}</definedName>
    <definedName name="wrn.pag.00000" localSheetId="4" hidden="1">{#N/A,#N/A,FALSE,"Pag.01"}</definedName>
    <definedName name="wrn.pag.00000" localSheetId="43" hidden="1">{#N/A,#N/A,FALSE,"Pag.01"}</definedName>
    <definedName name="wrn.pag.00000" localSheetId="57" hidden="1">{#N/A,#N/A,FALSE,"Pag.01"}</definedName>
    <definedName name="wrn.pag.00000" localSheetId="58" hidden="1">{#N/A,#N/A,FALSE,"Pag.01"}</definedName>
    <definedName name="wrn.pag.00000" hidden="1">{#N/A,#N/A,FALSE,"Pag.01"}</definedName>
    <definedName name="wrn.pag.00001" localSheetId="4" hidden="1">{#N/A,#N/A,FALSE,"Pag.01"}</definedName>
    <definedName name="wrn.pag.00001" localSheetId="43" hidden="1">{#N/A,#N/A,FALSE,"Pag.01"}</definedName>
    <definedName name="wrn.pag.00001" localSheetId="57" hidden="1">{#N/A,#N/A,FALSE,"Pag.01"}</definedName>
    <definedName name="wrn.pag.00001" localSheetId="58" hidden="1">{#N/A,#N/A,FALSE,"Pag.01"}</definedName>
    <definedName name="wrn.pag.00001" hidden="1">{#N/A,#N/A,FALSE,"Pag.01"}</definedName>
    <definedName name="wrn.pag.000012" localSheetId="4" hidden="1">{#N/A,#N/A,FALSE,"Pag.01"}</definedName>
    <definedName name="wrn.pag.000012" localSheetId="43" hidden="1">{#N/A,#N/A,FALSE,"Pag.01"}</definedName>
    <definedName name="wrn.pag.000012" localSheetId="57" hidden="1">{#N/A,#N/A,FALSE,"Pag.01"}</definedName>
    <definedName name="wrn.pag.000012" localSheetId="58" hidden="1">{#N/A,#N/A,FALSE,"Pag.01"}</definedName>
    <definedName name="wrn.pag.000012" hidden="1">{#N/A,#N/A,FALSE,"Pag.01"}</definedName>
    <definedName name="WRN.PAG.01" localSheetId="4" hidden="1">{#N/A,#N/A,FALSE,"Pag.01"}</definedName>
    <definedName name="WRN.PAG.01" localSheetId="43" hidden="1">{#N/A,#N/A,FALSE,"Pag.01"}</definedName>
    <definedName name="WRN.PAG.01" localSheetId="57" hidden="1">{#N/A,#N/A,FALSE,"Pag.01"}</definedName>
    <definedName name="WRN.PAG.01" localSheetId="58" hidden="1">{#N/A,#N/A,FALSE,"Pag.01"}</definedName>
    <definedName name="WRN.PAG.01" hidden="1">{#N/A,#N/A,FALSE,"Pag.01"}</definedName>
    <definedName name="wrn.pag.01." localSheetId="4" hidden="1">{#N/A,#N/A,FALSE,"Pag.01"}</definedName>
    <definedName name="wrn.pag.01." localSheetId="43" hidden="1">{#N/A,#N/A,FALSE,"Pag.01"}</definedName>
    <definedName name="wrn.pag.01." localSheetId="57" hidden="1">{#N/A,#N/A,FALSE,"Pag.01"}</definedName>
    <definedName name="wrn.pag.01." localSheetId="58" hidden="1">{#N/A,#N/A,FALSE,"Pag.01"}</definedName>
    <definedName name="wrn.pag.01." hidden="1">{#N/A,#N/A,FALSE,"Pag.01"}</definedName>
    <definedName name="wrn.pag.010" localSheetId="4" hidden="1">{#N/A,#N/A,FALSE,"Pag.01"}</definedName>
    <definedName name="wrn.pag.010" localSheetId="43" hidden="1">{#N/A,#N/A,FALSE,"Pag.01"}</definedName>
    <definedName name="wrn.pag.010" localSheetId="57" hidden="1">{#N/A,#N/A,FALSE,"Pag.01"}</definedName>
    <definedName name="wrn.pag.010" localSheetId="58" hidden="1">{#N/A,#N/A,FALSE,"Pag.01"}</definedName>
    <definedName name="wrn.pag.010" hidden="1">{#N/A,#N/A,FALSE,"Pag.01"}</definedName>
    <definedName name="wrn.pag.01000" localSheetId="4" hidden="1">{#N/A,#N/A,FALSE,"Pag.01"}</definedName>
    <definedName name="wrn.pag.01000" localSheetId="43" hidden="1">{#N/A,#N/A,FALSE,"Pag.01"}</definedName>
    <definedName name="wrn.pag.01000" localSheetId="57" hidden="1">{#N/A,#N/A,FALSE,"Pag.01"}</definedName>
    <definedName name="wrn.pag.01000" localSheetId="58" hidden="1">{#N/A,#N/A,FALSE,"Pag.01"}</definedName>
    <definedName name="wrn.pag.01000" hidden="1">{#N/A,#N/A,FALSE,"Pag.01"}</definedName>
    <definedName name="wrn.pag.010000" localSheetId="4" hidden="1">{#N/A,#N/A,FALSE,"Pag.01"}</definedName>
    <definedName name="wrn.pag.010000" localSheetId="43" hidden="1">{#N/A,#N/A,FALSE,"Pag.01"}</definedName>
    <definedName name="wrn.pag.010000" localSheetId="57" hidden="1">{#N/A,#N/A,FALSE,"Pag.01"}</definedName>
    <definedName name="wrn.pag.010000" localSheetId="58" hidden="1">{#N/A,#N/A,FALSE,"Pag.01"}</definedName>
    <definedName name="wrn.pag.010000" hidden="1">{#N/A,#N/A,FALSE,"Pag.01"}</definedName>
    <definedName name="wrn.pag.0100000" localSheetId="4" hidden="1">{#N/A,#N/A,FALSE,"Pag.01"}</definedName>
    <definedName name="wrn.pag.0100000" localSheetId="43" hidden="1">{#N/A,#N/A,FALSE,"Pag.01"}</definedName>
    <definedName name="wrn.pag.0100000" localSheetId="57" hidden="1">{#N/A,#N/A,FALSE,"Pag.01"}</definedName>
    <definedName name="wrn.pag.0100000" localSheetId="58" hidden="1">{#N/A,#N/A,FALSE,"Pag.01"}</definedName>
    <definedName name="wrn.pag.0100000" hidden="1">{#N/A,#N/A,FALSE,"Pag.01"}</definedName>
    <definedName name="wrn.pag.011" localSheetId="4" hidden="1">{#N/A,#N/A,FALSE,"Pag.01"}</definedName>
    <definedName name="wrn.pag.011" localSheetId="43" hidden="1">{#N/A,#N/A,FALSE,"Pag.01"}</definedName>
    <definedName name="wrn.pag.011" localSheetId="57" hidden="1">{#N/A,#N/A,FALSE,"Pag.01"}</definedName>
    <definedName name="wrn.pag.011" localSheetId="58" hidden="1">{#N/A,#N/A,FALSE,"Pag.01"}</definedName>
    <definedName name="wrn.pag.011" hidden="1">{#N/A,#N/A,FALSE,"Pag.01"}</definedName>
    <definedName name="wrn.pag.0110" localSheetId="4" hidden="1">{#N/A,#N/A,FALSE,"Pag.01"}</definedName>
    <definedName name="wrn.pag.0110" localSheetId="43" hidden="1">{#N/A,#N/A,FALSE,"Pag.01"}</definedName>
    <definedName name="wrn.pag.0110" localSheetId="57" hidden="1">{#N/A,#N/A,FALSE,"Pag.01"}</definedName>
    <definedName name="wrn.pag.0110" localSheetId="58" hidden="1">{#N/A,#N/A,FALSE,"Pag.01"}</definedName>
    <definedName name="wrn.pag.0110" hidden="1">{#N/A,#N/A,FALSE,"Pag.01"}</definedName>
    <definedName name="wrn.pag.0110000" localSheetId="4" hidden="1">{#N/A,#N/A,FALSE,"Pag.01"}</definedName>
    <definedName name="wrn.pag.0110000" localSheetId="43" hidden="1">{#N/A,#N/A,FALSE,"Pag.01"}</definedName>
    <definedName name="wrn.pag.0110000" localSheetId="57" hidden="1">{#N/A,#N/A,FALSE,"Pag.01"}</definedName>
    <definedName name="wrn.pag.0110000" localSheetId="58" hidden="1">{#N/A,#N/A,FALSE,"Pag.01"}</definedName>
    <definedName name="wrn.pag.0110000" hidden="1">{#N/A,#N/A,FALSE,"Pag.01"}</definedName>
    <definedName name="wrn.pag.01200" localSheetId="4" hidden="1">{#N/A,#N/A,FALSE,"Pag.01"}</definedName>
    <definedName name="wrn.pag.01200" localSheetId="43" hidden="1">{#N/A,#N/A,FALSE,"Pag.01"}</definedName>
    <definedName name="wrn.pag.01200" localSheetId="57" hidden="1">{#N/A,#N/A,FALSE,"Pag.01"}</definedName>
    <definedName name="wrn.pag.01200" localSheetId="58" hidden="1">{#N/A,#N/A,FALSE,"Pag.01"}</definedName>
    <definedName name="wrn.pag.01200" hidden="1">{#N/A,#N/A,FALSE,"Pag.01"}</definedName>
    <definedName name="wrn.pag.012547" localSheetId="4" hidden="1">{#N/A,#N/A,FALSE,"Pag.01"}</definedName>
    <definedName name="wrn.pag.012547" localSheetId="43" hidden="1">{#N/A,#N/A,FALSE,"Pag.01"}</definedName>
    <definedName name="wrn.pag.012547" localSheetId="57" hidden="1">{#N/A,#N/A,FALSE,"Pag.01"}</definedName>
    <definedName name="wrn.pag.012547" localSheetId="58" hidden="1">{#N/A,#N/A,FALSE,"Pag.01"}</definedName>
    <definedName name="wrn.pag.012547" hidden="1">{#N/A,#N/A,FALSE,"Pag.01"}</definedName>
    <definedName name="wrn.pag.013" localSheetId="4" hidden="1">{#N/A,#N/A,FALSE,"Pag.01"}</definedName>
    <definedName name="wrn.pag.013" localSheetId="43" hidden="1">{#N/A,#N/A,FALSE,"Pag.01"}</definedName>
    <definedName name="wrn.pag.013" localSheetId="57" hidden="1">{#N/A,#N/A,FALSE,"Pag.01"}</definedName>
    <definedName name="wrn.pag.013" localSheetId="58" hidden="1">{#N/A,#N/A,FALSE,"Pag.01"}</definedName>
    <definedName name="wrn.pag.013" hidden="1">{#N/A,#N/A,FALSE,"Pag.01"}</definedName>
    <definedName name="wrn.pag.0130" localSheetId="4" hidden="1">{#N/A,#N/A,FALSE,"Pag.01"}</definedName>
    <definedName name="wrn.pag.0130" localSheetId="43" hidden="1">{#N/A,#N/A,FALSE,"Pag.01"}</definedName>
    <definedName name="wrn.pag.0130" localSheetId="57" hidden="1">{#N/A,#N/A,FALSE,"Pag.01"}</definedName>
    <definedName name="wrn.pag.0130" localSheetId="58" hidden="1">{#N/A,#N/A,FALSE,"Pag.01"}</definedName>
    <definedName name="wrn.pag.0130" hidden="1">{#N/A,#N/A,FALSE,"Pag.01"}</definedName>
    <definedName name="wrn.pag.0130000" localSheetId="4" hidden="1">{#N/A,#N/A,FALSE,"Pag.01"}</definedName>
    <definedName name="wrn.pag.0130000" localSheetId="43" hidden="1">{#N/A,#N/A,FALSE,"Pag.01"}</definedName>
    <definedName name="wrn.pag.0130000" localSheetId="57" hidden="1">{#N/A,#N/A,FALSE,"Pag.01"}</definedName>
    <definedName name="wrn.pag.0130000" localSheetId="58" hidden="1">{#N/A,#N/A,FALSE,"Pag.01"}</definedName>
    <definedName name="wrn.pag.0130000" hidden="1">{#N/A,#N/A,FALSE,"Pag.01"}</definedName>
    <definedName name="wrn.pag.014" localSheetId="4" hidden="1">{#N/A,#N/A,FALSE,"Pag.01"}</definedName>
    <definedName name="wrn.pag.014" localSheetId="43" hidden="1">{#N/A,#N/A,FALSE,"Pag.01"}</definedName>
    <definedName name="wrn.pag.014" localSheetId="57" hidden="1">{#N/A,#N/A,FALSE,"Pag.01"}</definedName>
    <definedName name="wrn.pag.014" localSheetId="58" hidden="1">{#N/A,#N/A,FALSE,"Pag.01"}</definedName>
    <definedName name="wrn.pag.014" hidden="1">{#N/A,#N/A,FALSE,"Pag.01"}</definedName>
    <definedName name="wrn.pag.0140" localSheetId="4" hidden="1">{#N/A,#N/A,FALSE,"Pag.01"}</definedName>
    <definedName name="wrn.pag.0140" localSheetId="43" hidden="1">{#N/A,#N/A,FALSE,"Pag.01"}</definedName>
    <definedName name="wrn.pag.0140" localSheetId="57" hidden="1">{#N/A,#N/A,FALSE,"Pag.01"}</definedName>
    <definedName name="wrn.pag.0140" localSheetId="58" hidden="1">{#N/A,#N/A,FALSE,"Pag.01"}</definedName>
    <definedName name="wrn.pag.0140" hidden="1">{#N/A,#N/A,FALSE,"Pag.01"}</definedName>
    <definedName name="wrn.pag.0140000" localSheetId="4" hidden="1">{#N/A,#N/A,FALSE,"Pag.01"}</definedName>
    <definedName name="wrn.pag.0140000" localSheetId="43" hidden="1">{#N/A,#N/A,FALSE,"Pag.01"}</definedName>
    <definedName name="wrn.pag.0140000" localSheetId="57" hidden="1">{#N/A,#N/A,FALSE,"Pag.01"}</definedName>
    <definedName name="wrn.pag.0140000" localSheetId="58" hidden="1">{#N/A,#N/A,FALSE,"Pag.01"}</definedName>
    <definedName name="wrn.pag.0140000" hidden="1">{#N/A,#N/A,FALSE,"Pag.01"}</definedName>
    <definedName name="wrn.pag.0140563" localSheetId="4" hidden="1">{#N/A,#N/A,FALSE,"Pag.01"}</definedName>
    <definedName name="wrn.pag.0140563" localSheetId="43" hidden="1">{#N/A,#N/A,FALSE,"Pag.01"}</definedName>
    <definedName name="wrn.pag.0140563" localSheetId="57" hidden="1">{#N/A,#N/A,FALSE,"Pag.01"}</definedName>
    <definedName name="wrn.pag.0140563" localSheetId="58" hidden="1">{#N/A,#N/A,FALSE,"Pag.01"}</definedName>
    <definedName name="wrn.pag.0140563" hidden="1">{#N/A,#N/A,FALSE,"Pag.01"}</definedName>
    <definedName name="wrn.pag.0147456" localSheetId="4" hidden="1">{#N/A,#N/A,FALSE,"Pag.01"}</definedName>
    <definedName name="wrn.pag.0147456" localSheetId="43" hidden="1">{#N/A,#N/A,FALSE,"Pag.01"}</definedName>
    <definedName name="wrn.pag.0147456" localSheetId="57" hidden="1">{#N/A,#N/A,FALSE,"Pag.01"}</definedName>
    <definedName name="wrn.pag.0147456" localSheetId="58" hidden="1">{#N/A,#N/A,FALSE,"Pag.01"}</definedName>
    <definedName name="wrn.pag.0147456" hidden="1">{#N/A,#N/A,FALSE,"Pag.01"}</definedName>
    <definedName name="wrn.pag.015" localSheetId="4" hidden="1">{#N/A,#N/A,FALSE,"Pag.01"}</definedName>
    <definedName name="wrn.pag.015" localSheetId="43" hidden="1">{#N/A,#N/A,FALSE,"Pag.01"}</definedName>
    <definedName name="wrn.pag.015" localSheetId="57" hidden="1">{#N/A,#N/A,FALSE,"Pag.01"}</definedName>
    <definedName name="wrn.pag.015" localSheetId="58" hidden="1">{#N/A,#N/A,FALSE,"Pag.01"}</definedName>
    <definedName name="wrn.pag.015" hidden="1">{#N/A,#N/A,FALSE,"Pag.01"}</definedName>
    <definedName name="wrn.pag.0150" localSheetId="4" hidden="1">{#N/A,#N/A,FALSE,"Pag.01"}</definedName>
    <definedName name="wrn.pag.0150" localSheetId="43" hidden="1">{#N/A,#N/A,FALSE,"Pag.01"}</definedName>
    <definedName name="wrn.pag.0150" localSheetId="57" hidden="1">{#N/A,#N/A,FALSE,"Pag.01"}</definedName>
    <definedName name="wrn.pag.0150" localSheetId="58" hidden="1">{#N/A,#N/A,FALSE,"Pag.01"}</definedName>
    <definedName name="wrn.pag.0150" hidden="1">{#N/A,#N/A,FALSE,"Pag.01"}</definedName>
    <definedName name="wrn.pag.01500000" localSheetId="4" hidden="1">{#N/A,#N/A,FALSE,"Pag.01"}</definedName>
    <definedName name="wrn.pag.01500000" localSheetId="43" hidden="1">{#N/A,#N/A,FALSE,"Pag.01"}</definedName>
    <definedName name="wrn.pag.01500000" localSheetId="57" hidden="1">{#N/A,#N/A,FALSE,"Pag.01"}</definedName>
    <definedName name="wrn.pag.01500000" localSheetId="58" hidden="1">{#N/A,#N/A,FALSE,"Pag.01"}</definedName>
    <definedName name="wrn.pag.01500000" hidden="1">{#N/A,#N/A,FALSE,"Pag.01"}</definedName>
    <definedName name="wrn.pag.015320" localSheetId="4" hidden="1">{#N/A,#N/A,FALSE,"Pag.01"}</definedName>
    <definedName name="wrn.pag.015320" localSheetId="43" hidden="1">{#N/A,#N/A,FALSE,"Pag.01"}</definedName>
    <definedName name="wrn.pag.015320" localSheetId="57" hidden="1">{#N/A,#N/A,FALSE,"Pag.01"}</definedName>
    <definedName name="wrn.pag.015320" localSheetId="58" hidden="1">{#N/A,#N/A,FALSE,"Pag.01"}</definedName>
    <definedName name="wrn.pag.015320" hidden="1">{#N/A,#N/A,FALSE,"Pag.01"}</definedName>
    <definedName name="wrn.pag.015468" localSheetId="4" hidden="1">{#N/A,#N/A,FALSE,"Pag.01"}</definedName>
    <definedName name="wrn.pag.015468" localSheetId="43" hidden="1">{#N/A,#N/A,FALSE,"Pag.01"}</definedName>
    <definedName name="wrn.pag.015468" localSheetId="57" hidden="1">{#N/A,#N/A,FALSE,"Pag.01"}</definedName>
    <definedName name="wrn.pag.015468" localSheetId="58" hidden="1">{#N/A,#N/A,FALSE,"Pag.01"}</definedName>
    <definedName name="wrn.pag.015468" hidden="1">{#N/A,#N/A,FALSE,"Pag.01"}</definedName>
    <definedName name="wrn.pag.016" localSheetId="4" hidden="1">{#N/A,#N/A,FALSE,"Pag.01"}</definedName>
    <definedName name="wrn.pag.016" localSheetId="43" hidden="1">{#N/A,#N/A,FALSE,"Pag.01"}</definedName>
    <definedName name="wrn.pag.016" localSheetId="57" hidden="1">{#N/A,#N/A,FALSE,"Pag.01"}</definedName>
    <definedName name="wrn.pag.016" localSheetId="58" hidden="1">{#N/A,#N/A,FALSE,"Pag.01"}</definedName>
    <definedName name="wrn.pag.016" hidden="1">{#N/A,#N/A,FALSE,"Pag.01"}</definedName>
    <definedName name="wrn.pag.0160" localSheetId="4" hidden="1">{#N/A,#N/A,FALSE,"Pag.01"}</definedName>
    <definedName name="wrn.pag.0160" localSheetId="43" hidden="1">{#N/A,#N/A,FALSE,"Pag.01"}</definedName>
    <definedName name="wrn.pag.0160" localSheetId="57" hidden="1">{#N/A,#N/A,FALSE,"Pag.01"}</definedName>
    <definedName name="wrn.pag.0160" localSheetId="58" hidden="1">{#N/A,#N/A,FALSE,"Pag.01"}</definedName>
    <definedName name="wrn.pag.0160" hidden="1">{#N/A,#N/A,FALSE,"Pag.01"}</definedName>
    <definedName name="wrn.pag.016000" localSheetId="4" hidden="1">{#N/A,#N/A,FALSE,"Pag.01"}</definedName>
    <definedName name="wrn.pag.016000" localSheetId="43" hidden="1">{#N/A,#N/A,FALSE,"Pag.01"}</definedName>
    <definedName name="wrn.pag.016000" localSheetId="57" hidden="1">{#N/A,#N/A,FALSE,"Pag.01"}</definedName>
    <definedName name="wrn.pag.016000" localSheetId="58" hidden="1">{#N/A,#N/A,FALSE,"Pag.01"}</definedName>
    <definedName name="wrn.pag.016000" hidden="1">{#N/A,#N/A,FALSE,"Pag.01"}</definedName>
    <definedName name="wrn.pag.01603254" localSheetId="4" hidden="1">{#N/A,#N/A,FALSE,"Pag.01"}</definedName>
    <definedName name="wrn.pag.01603254" localSheetId="43" hidden="1">{#N/A,#N/A,FALSE,"Pag.01"}</definedName>
    <definedName name="wrn.pag.01603254" localSheetId="57" hidden="1">{#N/A,#N/A,FALSE,"Pag.01"}</definedName>
    <definedName name="wrn.pag.01603254" localSheetId="58" hidden="1">{#N/A,#N/A,FALSE,"Pag.01"}</definedName>
    <definedName name="wrn.pag.01603254" hidden="1">{#N/A,#N/A,FALSE,"Pag.01"}</definedName>
    <definedName name="wrn.pag.0165487" localSheetId="4" hidden="1">{#N/A,#N/A,FALSE,"Pag.01"}</definedName>
    <definedName name="wrn.pag.0165487" localSheetId="43" hidden="1">{#N/A,#N/A,FALSE,"Pag.01"}</definedName>
    <definedName name="wrn.pag.0165487" localSheetId="57" hidden="1">{#N/A,#N/A,FALSE,"Pag.01"}</definedName>
    <definedName name="wrn.pag.0165487" localSheetId="58" hidden="1">{#N/A,#N/A,FALSE,"Pag.01"}</definedName>
    <definedName name="wrn.pag.0165487" hidden="1">{#N/A,#N/A,FALSE,"Pag.01"}</definedName>
    <definedName name="wrn.pag.017" localSheetId="4" hidden="1">{#N/A,#N/A,FALSE,"Pag.01"}</definedName>
    <definedName name="wrn.pag.017" localSheetId="43" hidden="1">{#N/A,#N/A,FALSE,"Pag.01"}</definedName>
    <definedName name="wrn.pag.017" localSheetId="57" hidden="1">{#N/A,#N/A,FALSE,"Pag.01"}</definedName>
    <definedName name="wrn.pag.017" localSheetId="58" hidden="1">{#N/A,#N/A,FALSE,"Pag.01"}</definedName>
    <definedName name="wrn.pag.017" hidden="1">{#N/A,#N/A,FALSE,"Pag.01"}</definedName>
    <definedName name="wrn.pag.0170" localSheetId="4" hidden="1">{#N/A,#N/A,FALSE,"Pag.01"}</definedName>
    <definedName name="wrn.pag.0170" localSheetId="43" hidden="1">{#N/A,#N/A,FALSE,"Pag.01"}</definedName>
    <definedName name="wrn.pag.0170" localSheetId="57" hidden="1">{#N/A,#N/A,FALSE,"Pag.01"}</definedName>
    <definedName name="wrn.pag.0170" localSheetId="58" hidden="1">{#N/A,#N/A,FALSE,"Pag.01"}</definedName>
    <definedName name="wrn.pag.0170" hidden="1">{#N/A,#N/A,FALSE,"Pag.01"}</definedName>
    <definedName name="wrn.pag.017000" localSheetId="4" hidden="1">{#N/A,#N/A,FALSE,"Pag.01"}</definedName>
    <definedName name="wrn.pag.017000" localSheetId="43" hidden="1">{#N/A,#N/A,FALSE,"Pag.01"}</definedName>
    <definedName name="wrn.pag.017000" localSheetId="57" hidden="1">{#N/A,#N/A,FALSE,"Pag.01"}</definedName>
    <definedName name="wrn.pag.017000" localSheetId="58" hidden="1">{#N/A,#N/A,FALSE,"Pag.01"}</definedName>
    <definedName name="wrn.pag.017000" hidden="1">{#N/A,#N/A,FALSE,"Pag.01"}</definedName>
    <definedName name="wrn.pag.018" localSheetId="4" hidden="1">{#N/A,#N/A,FALSE,"Pag.01"}</definedName>
    <definedName name="wrn.pag.018" localSheetId="43" hidden="1">{#N/A,#N/A,FALSE,"Pag.01"}</definedName>
    <definedName name="wrn.pag.018" localSheetId="57" hidden="1">{#N/A,#N/A,FALSE,"Pag.01"}</definedName>
    <definedName name="wrn.pag.018" localSheetId="58" hidden="1">{#N/A,#N/A,FALSE,"Pag.01"}</definedName>
    <definedName name="wrn.pag.018" hidden="1">{#N/A,#N/A,FALSE,"Pag.01"}</definedName>
    <definedName name="wrn.pag.018000" localSheetId="4" hidden="1">{#N/A,#N/A,FALSE,"Pag.01"}</definedName>
    <definedName name="wrn.pag.018000" localSheetId="43" hidden="1">{#N/A,#N/A,FALSE,"Pag.01"}</definedName>
    <definedName name="wrn.pag.018000" localSheetId="57" hidden="1">{#N/A,#N/A,FALSE,"Pag.01"}</definedName>
    <definedName name="wrn.pag.018000" localSheetId="58" hidden="1">{#N/A,#N/A,FALSE,"Pag.01"}</definedName>
    <definedName name="wrn.pag.018000" hidden="1">{#N/A,#N/A,FALSE,"Pag.01"}</definedName>
    <definedName name="wrn.pag.02" localSheetId="4" hidden="1">{#N/A,#N/A,FALSE,"Pag.01"}</definedName>
    <definedName name="wrn.pag.02" localSheetId="43" hidden="1">{#N/A,#N/A,FALSE,"Pag.01"}</definedName>
    <definedName name="wrn.pag.02" localSheetId="57" hidden="1">{#N/A,#N/A,FALSE,"Pag.01"}</definedName>
    <definedName name="wrn.pag.02" localSheetId="58" hidden="1">{#N/A,#N/A,FALSE,"Pag.01"}</definedName>
    <definedName name="wrn.pag.02" hidden="1">{#N/A,#N/A,FALSE,"Pag.01"}</definedName>
    <definedName name="wrn.pag.020" localSheetId="4" hidden="1">{#N/A,#N/A,FALSE,"Pag.01"}</definedName>
    <definedName name="wrn.pag.020" localSheetId="43" hidden="1">{#N/A,#N/A,FALSE,"Pag.01"}</definedName>
    <definedName name="wrn.pag.020" localSheetId="57" hidden="1">{#N/A,#N/A,FALSE,"Pag.01"}</definedName>
    <definedName name="wrn.pag.020" localSheetId="58" hidden="1">{#N/A,#N/A,FALSE,"Pag.01"}</definedName>
    <definedName name="wrn.pag.020" hidden="1">{#N/A,#N/A,FALSE,"Pag.01"}</definedName>
    <definedName name="wrn.pag.020000" localSheetId="4" hidden="1">{#N/A,#N/A,FALSE,"Pag.01"}</definedName>
    <definedName name="wrn.pag.020000" localSheetId="43" hidden="1">{#N/A,#N/A,FALSE,"Pag.01"}</definedName>
    <definedName name="wrn.pag.020000" localSheetId="57" hidden="1">{#N/A,#N/A,FALSE,"Pag.01"}</definedName>
    <definedName name="wrn.pag.020000" localSheetId="58" hidden="1">{#N/A,#N/A,FALSE,"Pag.01"}</definedName>
    <definedName name="wrn.pag.020000" hidden="1">{#N/A,#N/A,FALSE,"Pag.01"}</definedName>
    <definedName name="wrn.pag.02145" localSheetId="4" hidden="1">{#N/A,#N/A,FALSE,"Pag.01"}</definedName>
    <definedName name="wrn.pag.02145" localSheetId="43" hidden="1">{#N/A,#N/A,FALSE,"Pag.01"}</definedName>
    <definedName name="wrn.pag.02145" localSheetId="57" hidden="1">{#N/A,#N/A,FALSE,"Pag.01"}</definedName>
    <definedName name="wrn.pag.02145" localSheetId="58" hidden="1">{#N/A,#N/A,FALSE,"Pag.01"}</definedName>
    <definedName name="wrn.pag.02145" hidden="1">{#N/A,#N/A,FALSE,"Pag.01"}</definedName>
    <definedName name="wrn.pag.0214567" localSheetId="4" hidden="1">{#N/A,#N/A,FALSE,"Pag.01"}</definedName>
    <definedName name="wrn.pag.0214567" localSheetId="43" hidden="1">{#N/A,#N/A,FALSE,"Pag.01"}</definedName>
    <definedName name="wrn.pag.0214567" localSheetId="57" hidden="1">{#N/A,#N/A,FALSE,"Pag.01"}</definedName>
    <definedName name="wrn.pag.0214567" localSheetId="58" hidden="1">{#N/A,#N/A,FALSE,"Pag.01"}</definedName>
    <definedName name="wrn.pag.0214567" hidden="1">{#N/A,#N/A,FALSE,"Pag.01"}</definedName>
    <definedName name="wrn.pag.02145879" localSheetId="4" hidden="1">{#N/A,#N/A,FALSE,"Pag.01"}</definedName>
    <definedName name="wrn.pag.02145879" localSheetId="43" hidden="1">{#N/A,#N/A,FALSE,"Pag.01"}</definedName>
    <definedName name="wrn.pag.02145879" localSheetId="57" hidden="1">{#N/A,#N/A,FALSE,"Pag.01"}</definedName>
    <definedName name="wrn.pag.02145879" localSheetId="58" hidden="1">{#N/A,#N/A,FALSE,"Pag.01"}</definedName>
    <definedName name="wrn.pag.02145879" hidden="1">{#N/A,#N/A,FALSE,"Pag.01"}</definedName>
    <definedName name="wrn.pag.02325478" localSheetId="4" hidden="1">{#N/A,#N/A,FALSE,"Pag.01"}</definedName>
    <definedName name="wrn.pag.02325478" localSheetId="43" hidden="1">{#N/A,#N/A,FALSE,"Pag.01"}</definedName>
    <definedName name="wrn.pag.02325478" localSheetId="57" hidden="1">{#N/A,#N/A,FALSE,"Pag.01"}</definedName>
    <definedName name="wrn.pag.02325478" localSheetId="58" hidden="1">{#N/A,#N/A,FALSE,"Pag.01"}</definedName>
    <definedName name="wrn.pag.02325478" hidden="1">{#N/A,#N/A,FALSE,"Pag.01"}</definedName>
    <definedName name="wrn.pag.025" localSheetId="4" hidden="1">{#N/A,#N/A,FALSE,"Pag.01"}</definedName>
    <definedName name="wrn.pag.025" localSheetId="43" hidden="1">{#N/A,#N/A,FALSE,"Pag.01"}</definedName>
    <definedName name="wrn.pag.025" localSheetId="57" hidden="1">{#N/A,#N/A,FALSE,"Pag.01"}</definedName>
    <definedName name="wrn.pag.025" localSheetId="58" hidden="1">{#N/A,#N/A,FALSE,"Pag.01"}</definedName>
    <definedName name="wrn.pag.025" hidden="1">{#N/A,#N/A,FALSE,"Pag.01"}</definedName>
    <definedName name="wrn.pag.025000" localSheetId="4" hidden="1">{#N/A,#N/A,FALSE,"Pag.01"}</definedName>
    <definedName name="wrn.pag.025000" localSheetId="43" hidden="1">{#N/A,#N/A,FALSE,"Pag.01"}</definedName>
    <definedName name="wrn.pag.025000" localSheetId="57" hidden="1">{#N/A,#N/A,FALSE,"Pag.01"}</definedName>
    <definedName name="wrn.pag.025000" localSheetId="58" hidden="1">{#N/A,#N/A,FALSE,"Pag.01"}</definedName>
    <definedName name="wrn.pag.025000" hidden="1">{#N/A,#N/A,FALSE,"Pag.01"}</definedName>
    <definedName name="wrn.pag.025476" localSheetId="4" hidden="1">{#N/A,#N/A,FALSE,"Pag.01"}</definedName>
    <definedName name="wrn.pag.025476" localSheetId="43" hidden="1">{#N/A,#N/A,FALSE,"Pag.01"}</definedName>
    <definedName name="wrn.pag.025476" localSheetId="57" hidden="1">{#N/A,#N/A,FALSE,"Pag.01"}</definedName>
    <definedName name="wrn.pag.025476" localSheetId="58" hidden="1">{#N/A,#N/A,FALSE,"Pag.01"}</definedName>
    <definedName name="wrn.pag.025476" hidden="1">{#N/A,#N/A,FALSE,"Pag.01"}</definedName>
    <definedName name="wrn.pag.02564789" localSheetId="4" hidden="1">{#N/A,#N/A,FALSE,"Pag.01"}</definedName>
    <definedName name="wrn.pag.02564789" localSheetId="43" hidden="1">{#N/A,#N/A,FALSE,"Pag.01"}</definedName>
    <definedName name="wrn.pag.02564789" localSheetId="57" hidden="1">{#N/A,#N/A,FALSE,"Pag.01"}</definedName>
    <definedName name="wrn.pag.02564789" localSheetId="58" hidden="1">{#N/A,#N/A,FALSE,"Pag.01"}</definedName>
    <definedName name="wrn.pag.02564789" hidden="1">{#N/A,#N/A,FALSE,"Pag.01"}</definedName>
    <definedName name="wrn.pag.03" localSheetId="4" hidden="1">{#N/A,#N/A,FALSE,"Pag.01"}</definedName>
    <definedName name="wrn.pag.03" localSheetId="43" hidden="1">{#N/A,#N/A,FALSE,"Pag.01"}</definedName>
    <definedName name="wrn.pag.03" localSheetId="57" hidden="1">{#N/A,#N/A,FALSE,"Pag.01"}</definedName>
    <definedName name="wrn.pag.03" localSheetId="58" hidden="1">{#N/A,#N/A,FALSE,"Pag.01"}</definedName>
    <definedName name="wrn.pag.03" hidden="1">{#N/A,#N/A,FALSE,"Pag.01"}</definedName>
    <definedName name="wrn.pag.030" localSheetId="4" hidden="1">{#N/A,#N/A,FALSE,"Pag.01"}</definedName>
    <definedName name="wrn.pag.030" localSheetId="43" hidden="1">{#N/A,#N/A,FALSE,"Pag.01"}</definedName>
    <definedName name="wrn.pag.030" localSheetId="57" hidden="1">{#N/A,#N/A,FALSE,"Pag.01"}</definedName>
    <definedName name="wrn.pag.030" localSheetId="58" hidden="1">{#N/A,#N/A,FALSE,"Pag.01"}</definedName>
    <definedName name="wrn.pag.030" hidden="1">{#N/A,#N/A,FALSE,"Pag.01"}</definedName>
    <definedName name="wrn.pag.0300" localSheetId="4" hidden="1">{#N/A,#N/A,FALSE,"Pag.01"}</definedName>
    <definedName name="wrn.pag.0300" localSheetId="43" hidden="1">{#N/A,#N/A,FALSE,"Pag.01"}</definedName>
    <definedName name="wrn.pag.0300" localSheetId="57" hidden="1">{#N/A,#N/A,FALSE,"Pag.01"}</definedName>
    <definedName name="wrn.pag.0300" localSheetId="58" hidden="1">{#N/A,#N/A,FALSE,"Pag.01"}</definedName>
    <definedName name="wrn.pag.0300" hidden="1">{#N/A,#N/A,FALSE,"Pag.01"}</definedName>
    <definedName name="wrn.pag.03000000" localSheetId="4" hidden="1">{#N/A,#N/A,FALSE,"Pag.01"}</definedName>
    <definedName name="wrn.pag.03000000" localSheetId="43" hidden="1">{#N/A,#N/A,FALSE,"Pag.01"}</definedName>
    <definedName name="wrn.pag.03000000" localSheetId="57" hidden="1">{#N/A,#N/A,FALSE,"Pag.01"}</definedName>
    <definedName name="wrn.pag.03000000" localSheetId="58" hidden="1">{#N/A,#N/A,FALSE,"Pag.01"}</definedName>
    <definedName name="wrn.pag.03000000" hidden="1">{#N/A,#N/A,FALSE,"Pag.01"}</definedName>
    <definedName name="wrn.pag.030000000" localSheetId="4" hidden="1">{#N/A,#N/A,FALSE,"Pag.01"}</definedName>
    <definedName name="wrn.pag.030000000" localSheetId="43" hidden="1">{#N/A,#N/A,FALSE,"Pag.01"}</definedName>
    <definedName name="wrn.pag.030000000" localSheetId="57" hidden="1">{#N/A,#N/A,FALSE,"Pag.01"}</definedName>
    <definedName name="wrn.pag.030000000" localSheetId="58" hidden="1">{#N/A,#N/A,FALSE,"Pag.01"}</definedName>
    <definedName name="wrn.pag.030000000" hidden="1">{#N/A,#N/A,FALSE,"Pag.01"}</definedName>
    <definedName name="wrn.pag.0321475" localSheetId="4" hidden="1">{#N/A,#N/A,FALSE,"Pag.01"}</definedName>
    <definedName name="wrn.pag.0321475" localSheetId="43" hidden="1">{#N/A,#N/A,FALSE,"Pag.01"}</definedName>
    <definedName name="wrn.pag.0321475" localSheetId="57" hidden="1">{#N/A,#N/A,FALSE,"Pag.01"}</definedName>
    <definedName name="wrn.pag.0321475" localSheetId="58" hidden="1">{#N/A,#N/A,FALSE,"Pag.01"}</definedName>
    <definedName name="wrn.pag.0321475" hidden="1">{#N/A,#N/A,FALSE,"Pag.01"}</definedName>
    <definedName name="wrn.pag.032548" localSheetId="4" hidden="1">{#N/A,#N/A,FALSE,"Pag.01"}</definedName>
    <definedName name="wrn.pag.032548" localSheetId="43" hidden="1">{#N/A,#N/A,FALSE,"Pag.01"}</definedName>
    <definedName name="wrn.pag.032548" localSheetId="57" hidden="1">{#N/A,#N/A,FALSE,"Pag.01"}</definedName>
    <definedName name="wrn.pag.032548" localSheetId="58" hidden="1">{#N/A,#N/A,FALSE,"Pag.01"}</definedName>
    <definedName name="wrn.pag.032548" hidden="1">{#N/A,#N/A,FALSE,"Pag.01"}</definedName>
    <definedName name="wrn.pag.0345778" localSheetId="4" hidden="1">{#N/A,#N/A,FALSE,"Pag.01"}</definedName>
    <definedName name="wrn.pag.0345778" localSheetId="43" hidden="1">{#N/A,#N/A,FALSE,"Pag.01"}</definedName>
    <definedName name="wrn.pag.0345778" localSheetId="57" hidden="1">{#N/A,#N/A,FALSE,"Pag.01"}</definedName>
    <definedName name="wrn.pag.0345778" localSheetId="58" hidden="1">{#N/A,#N/A,FALSE,"Pag.01"}</definedName>
    <definedName name="wrn.pag.0345778" hidden="1">{#N/A,#N/A,FALSE,"Pag.01"}</definedName>
    <definedName name="wrn.pag.04" localSheetId="4" hidden="1">{#N/A,#N/A,FALSE,"Pag.01"}</definedName>
    <definedName name="wrn.pag.04" localSheetId="43" hidden="1">{#N/A,#N/A,FALSE,"Pag.01"}</definedName>
    <definedName name="wrn.pag.04" localSheetId="57" hidden="1">{#N/A,#N/A,FALSE,"Pag.01"}</definedName>
    <definedName name="wrn.pag.04" localSheetId="58" hidden="1">{#N/A,#N/A,FALSE,"Pag.01"}</definedName>
    <definedName name="wrn.pag.04" hidden="1">{#N/A,#N/A,FALSE,"Pag.01"}</definedName>
    <definedName name="wrn.pag.040" localSheetId="4" hidden="1">{#N/A,#N/A,FALSE,"Pag.01"}</definedName>
    <definedName name="wrn.pag.040" localSheetId="43" hidden="1">{#N/A,#N/A,FALSE,"Pag.01"}</definedName>
    <definedName name="wrn.pag.040" localSheetId="57" hidden="1">{#N/A,#N/A,FALSE,"Pag.01"}</definedName>
    <definedName name="wrn.pag.040" localSheetId="58" hidden="1">{#N/A,#N/A,FALSE,"Pag.01"}</definedName>
    <definedName name="wrn.pag.040" hidden="1">{#N/A,#N/A,FALSE,"Pag.01"}</definedName>
    <definedName name="wrn.pag.0400" localSheetId="4" hidden="1">{#N/A,#N/A,FALSE,"Pag.01"}</definedName>
    <definedName name="wrn.pag.0400" localSheetId="43" hidden="1">{#N/A,#N/A,FALSE,"Pag.01"}</definedName>
    <definedName name="wrn.pag.0400" localSheetId="57" hidden="1">{#N/A,#N/A,FALSE,"Pag.01"}</definedName>
    <definedName name="wrn.pag.0400" localSheetId="58" hidden="1">{#N/A,#N/A,FALSE,"Pag.01"}</definedName>
    <definedName name="wrn.pag.0400" hidden="1">{#N/A,#N/A,FALSE,"Pag.01"}</definedName>
    <definedName name="wrn.pag.040000000" localSheetId="4" hidden="1">{#N/A,#N/A,FALSE,"Pag.01"}</definedName>
    <definedName name="wrn.pag.040000000" localSheetId="43" hidden="1">{#N/A,#N/A,FALSE,"Pag.01"}</definedName>
    <definedName name="wrn.pag.040000000" localSheetId="57" hidden="1">{#N/A,#N/A,FALSE,"Pag.01"}</definedName>
    <definedName name="wrn.pag.040000000" localSheetId="58" hidden="1">{#N/A,#N/A,FALSE,"Pag.01"}</definedName>
    <definedName name="wrn.pag.040000000" hidden="1">{#N/A,#N/A,FALSE,"Pag.01"}</definedName>
    <definedName name="wrn.pag.040000000000" localSheetId="4" hidden="1">{#N/A,#N/A,FALSE,"Pag.01"}</definedName>
    <definedName name="wrn.pag.040000000000" localSheetId="43" hidden="1">{#N/A,#N/A,FALSE,"Pag.01"}</definedName>
    <definedName name="wrn.pag.040000000000" localSheetId="57" hidden="1">{#N/A,#N/A,FALSE,"Pag.01"}</definedName>
    <definedName name="wrn.pag.040000000000" localSheetId="58" hidden="1">{#N/A,#N/A,FALSE,"Pag.01"}</definedName>
    <definedName name="wrn.pag.040000000000" hidden="1">{#N/A,#N/A,FALSE,"Pag.01"}</definedName>
    <definedName name="wrn.pag.04254789" localSheetId="4" hidden="1">{#N/A,#N/A,FALSE,"Pag.01"}</definedName>
    <definedName name="wrn.pag.04254789" localSheetId="43" hidden="1">{#N/A,#N/A,FALSE,"Pag.01"}</definedName>
    <definedName name="wrn.pag.04254789" localSheetId="57" hidden="1">{#N/A,#N/A,FALSE,"Pag.01"}</definedName>
    <definedName name="wrn.pag.04254789" localSheetId="58" hidden="1">{#N/A,#N/A,FALSE,"Pag.01"}</definedName>
    <definedName name="wrn.pag.04254789" hidden="1">{#N/A,#N/A,FALSE,"Pag.01"}</definedName>
    <definedName name="wrn.pag.04875323" localSheetId="4" hidden="1">{#N/A,#N/A,FALSE,"Pag.01"}</definedName>
    <definedName name="wrn.pag.04875323" localSheetId="43" hidden="1">{#N/A,#N/A,FALSE,"Pag.01"}</definedName>
    <definedName name="wrn.pag.04875323" localSheetId="57" hidden="1">{#N/A,#N/A,FALSE,"Pag.01"}</definedName>
    <definedName name="wrn.pag.04875323" localSheetId="58" hidden="1">{#N/A,#N/A,FALSE,"Pag.01"}</definedName>
    <definedName name="wrn.pag.04875323" hidden="1">{#N/A,#N/A,FALSE,"Pag.01"}</definedName>
    <definedName name="wrn.pag.05" localSheetId="4" hidden="1">{#N/A,#N/A,FALSE,"Pag.01"}</definedName>
    <definedName name="wrn.pag.05" localSheetId="43" hidden="1">{#N/A,#N/A,FALSE,"Pag.01"}</definedName>
    <definedName name="wrn.pag.05" localSheetId="57" hidden="1">{#N/A,#N/A,FALSE,"Pag.01"}</definedName>
    <definedName name="wrn.pag.05" localSheetId="58" hidden="1">{#N/A,#N/A,FALSE,"Pag.01"}</definedName>
    <definedName name="wrn.pag.05" hidden="1">{#N/A,#N/A,FALSE,"Pag.01"}</definedName>
    <definedName name="wrn.pag.050" localSheetId="4" hidden="1">{#N/A,#N/A,FALSE,"Pag.01"}</definedName>
    <definedName name="wrn.pag.050" localSheetId="43" hidden="1">{#N/A,#N/A,FALSE,"Pag.01"}</definedName>
    <definedName name="wrn.pag.050" localSheetId="57" hidden="1">{#N/A,#N/A,FALSE,"Pag.01"}</definedName>
    <definedName name="wrn.pag.050" localSheetId="58" hidden="1">{#N/A,#N/A,FALSE,"Pag.01"}</definedName>
    <definedName name="wrn.pag.050" hidden="1">{#N/A,#N/A,FALSE,"Pag.01"}</definedName>
    <definedName name="wrn.pag.0500" localSheetId="4" hidden="1">{#N/A,#N/A,FALSE,"Pag.01"}</definedName>
    <definedName name="wrn.pag.0500" localSheetId="43" hidden="1">{#N/A,#N/A,FALSE,"Pag.01"}</definedName>
    <definedName name="wrn.pag.0500" localSheetId="57" hidden="1">{#N/A,#N/A,FALSE,"Pag.01"}</definedName>
    <definedName name="wrn.pag.0500" localSheetId="58" hidden="1">{#N/A,#N/A,FALSE,"Pag.01"}</definedName>
    <definedName name="wrn.pag.0500" hidden="1">{#N/A,#N/A,FALSE,"Pag.01"}</definedName>
    <definedName name="wrn.pag.0500000000" localSheetId="4" hidden="1">{#N/A,#N/A,FALSE,"Pag.01"}</definedName>
    <definedName name="wrn.pag.0500000000" localSheetId="43" hidden="1">{#N/A,#N/A,FALSE,"Pag.01"}</definedName>
    <definedName name="wrn.pag.0500000000" localSheetId="57" hidden="1">{#N/A,#N/A,FALSE,"Pag.01"}</definedName>
    <definedName name="wrn.pag.0500000000" localSheetId="58" hidden="1">{#N/A,#N/A,FALSE,"Pag.01"}</definedName>
    <definedName name="wrn.pag.0500000000" hidden="1">{#N/A,#N/A,FALSE,"Pag.01"}</definedName>
    <definedName name="wrn.pag.05000000000" localSheetId="4" hidden="1">{#N/A,#N/A,FALSE,"Pag.01"}</definedName>
    <definedName name="wrn.pag.05000000000" localSheetId="43" hidden="1">{#N/A,#N/A,FALSE,"Pag.01"}</definedName>
    <definedName name="wrn.pag.05000000000" localSheetId="57" hidden="1">{#N/A,#N/A,FALSE,"Pag.01"}</definedName>
    <definedName name="wrn.pag.05000000000" localSheetId="58" hidden="1">{#N/A,#N/A,FALSE,"Pag.01"}</definedName>
    <definedName name="wrn.pag.05000000000" hidden="1">{#N/A,#N/A,FALSE,"Pag.01"}</definedName>
    <definedName name="wrn.pag.05428" localSheetId="4" hidden="1">{#N/A,#N/A,FALSE,"Pag.01"}</definedName>
    <definedName name="wrn.pag.05428" localSheetId="43" hidden="1">{#N/A,#N/A,FALSE,"Pag.01"}</definedName>
    <definedName name="wrn.pag.05428" localSheetId="57" hidden="1">{#N/A,#N/A,FALSE,"Pag.01"}</definedName>
    <definedName name="wrn.pag.05428" localSheetId="58" hidden="1">{#N/A,#N/A,FALSE,"Pag.01"}</definedName>
    <definedName name="wrn.pag.05428" hidden="1">{#N/A,#N/A,FALSE,"Pag.01"}</definedName>
    <definedName name="wrn.pag.056874" localSheetId="4" hidden="1">{#N/A,#N/A,FALSE,"Pag.01"}</definedName>
    <definedName name="wrn.pag.056874" localSheetId="43" hidden="1">{#N/A,#N/A,FALSE,"Pag.01"}</definedName>
    <definedName name="wrn.pag.056874" localSheetId="57" hidden="1">{#N/A,#N/A,FALSE,"Pag.01"}</definedName>
    <definedName name="wrn.pag.056874" localSheetId="58" hidden="1">{#N/A,#N/A,FALSE,"Pag.01"}</definedName>
    <definedName name="wrn.pag.056874" hidden="1">{#N/A,#N/A,FALSE,"Pag.01"}</definedName>
    <definedName name="wrn.pag.06" localSheetId="4" hidden="1">{#N/A,#N/A,FALSE,"Pag.01"}</definedName>
    <definedName name="wrn.pag.06" localSheetId="43" hidden="1">{#N/A,#N/A,FALSE,"Pag.01"}</definedName>
    <definedName name="wrn.pag.06" localSheetId="57" hidden="1">{#N/A,#N/A,FALSE,"Pag.01"}</definedName>
    <definedName name="wrn.pag.06" localSheetId="58" hidden="1">{#N/A,#N/A,FALSE,"Pag.01"}</definedName>
    <definedName name="wrn.pag.06" hidden="1">{#N/A,#N/A,FALSE,"Pag.01"}</definedName>
    <definedName name="wrn.pag.060" localSheetId="4" hidden="1">{#N/A,#N/A,FALSE,"Pag.01"}</definedName>
    <definedName name="wrn.pag.060" localSheetId="43" hidden="1">{#N/A,#N/A,FALSE,"Pag.01"}</definedName>
    <definedName name="wrn.pag.060" localSheetId="57" hidden="1">{#N/A,#N/A,FALSE,"Pag.01"}</definedName>
    <definedName name="wrn.pag.060" localSheetId="58" hidden="1">{#N/A,#N/A,FALSE,"Pag.01"}</definedName>
    <definedName name="wrn.pag.060" hidden="1">{#N/A,#N/A,FALSE,"Pag.01"}</definedName>
    <definedName name="wrn.pag.0600" localSheetId="4" hidden="1">{#N/A,#N/A,FALSE,"Pag.01"}</definedName>
    <definedName name="wrn.pag.0600" localSheetId="43" hidden="1">{#N/A,#N/A,FALSE,"Pag.01"}</definedName>
    <definedName name="wrn.pag.0600" localSheetId="57" hidden="1">{#N/A,#N/A,FALSE,"Pag.01"}</definedName>
    <definedName name="wrn.pag.0600" localSheetId="58" hidden="1">{#N/A,#N/A,FALSE,"Pag.01"}</definedName>
    <definedName name="wrn.pag.0600" hidden="1">{#N/A,#N/A,FALSE,"Pag.01"}</definedName>
    <definedName name="wrn.pag.0600000000" localSheetId="4" hidden="1">{#N/A,#N/A,FALSE,"Pag.01"}</definedName>
    <definedName name="wrn.pag.0600000000" localSheetId="43" hidden="1">{#N/A,#N/A,FALSE,"Pag.01"}</definedName>
    <definedName name="wrn.pag.0600000000" localSheetId="57" hidden="1">{#N/A,#N/A,FALSE,"Pag.01"}</definedName>
    <definedName name="wrn.pag.0600000000" localSheetId="58" hidden="1">{#N/A,#N/A,FALSE,"Pag.01"}</definedName>
    <definedName name="wrn.pag.0600000000" hidden="1">{#N/A,#N/A,FALSE,"Pag.01"}</definedName>
    <definedName name="wrn.pag.06000000000000000" localSheetId="4" hidden="1">{#N/A,#N/A,FALSE,"Pag.01"}</definedName>
    <definedName name="wrn.pag.06000000000000000" localSheetId="43" hidden="1">{#N/A,#N/A,FALSE,"Pag.01"}</definedName>
    <definedName name="wrn.pag.06000000000000000" localSheetId="57" hidden="1">{#N/A,#N/A,FALSE,"Pag.01"}</definedName>
    <definedName name="wrn.pag.06000000000000000" localSheetId="58" hidden="1">{#N/A,#N/A,FALSE,"Pag.01"}</definedName>
    <definedName name="wrn.pag.06000000000000000" hidden="1">{#N/A,#N/A,FALSE,"Pag.01"}</definedName>
    <definedName name="wrn.pag.07" localSheetId="4" hidden="1">{#N/A,#N/A,FALSE,"Pag.01"}</definedName>
    <definedName name="wrn.pag.07" localSheetId="43" hidden="1">{#N/A,#N/A,FALSE,"Pag.01"}</definedName>
    <definedName name="wrn.pag.07" localSheetId="57" hidden="1">{#N/A,#N/A,FALSE,"Pag.01"}</definedName>
    <definedName name="wrn.pag.07" localSheetId="58" hidden="1">{#N/A,#N/A,FALSE,"Pag.01"}</definedName>
    <definedName name="wrn.pag.07" hidden="1">{#N/A,#N/A,FALSE,"Pag.01"}</definedName>
    <definedName name="wrn.pag.070" localSheetId="4" hidden="1">{#N/A,#N/A,FALSE,"Pag.01"}</definedName>
    <definedName name="wrn.pag.070" localSheetId="43" hidden="1">{#N/A,#N/A,FALSE,"Pag.01"}</definedName>
    <definedName name="wrn.pag.070" localSheetId="57" hidden="1">{#N/A,#N/A,FALSE,"Pag.01"}</definedName>
    <definedName name="wrn.pag.070" localSheetId="58" hidden="1">{#N/A,#N/A,FALSE,"Pag.01"}</definedName>
    <definedName name="wrn.pag.070" hidden="1">{#N/A,#N/A,FALSE,"Pag.01"}</definedName>
    <definedName name="wrn.pag.0700" localSheetId="4" hidden="1">{#N/A,#N/A,FALSE,"Pag.01"}</definedName>
    <definedName name="wrn.pag.0700" localSheetId="43" hidden="1">{#N/A,#N/A,FALSE,"Pag.01"}</definedName>
    <definedName name="wrn.pag.0700" localSheetId="57" hidden="1">{#N/A,#N/A,FALSE,"Pag.01"}</definedName>
    <definedName name="wrn.pag.0700" localSheetId="58" hidden="1">{#N/A,#N/A,FALSE,"Pag.01"}</definedName>
    <definedName name="wrn.pag.0700" hidden="1">{#N/A,#N/A,FALSE,"Pag.01"}</definedName>
    <definedName name="wrn.pag.070000000000" localSheetId="4" hidden="1">{#N/A,#N/A,FALSE,"Pag.01"}</definedName>
    <definedName name="wrn.pag.070000000000" localSheetId="43" hidden="1">{#N/A,#N/A,FALSE,"Pag.01"}</definedName>
    <definedName name="wrn.pag.070000000000" localSheetId="57" hidden="1">{#N/A,#N/A,FALSE,"Pag.01"}</definedName>
    <definedName name="wrn.pag.070000000000" localSheetId="58" hidden="1">{#N/A,#N/A,FALSE,"Pag.01"}</definedName>
    <definedName name="wrn.pag.070000000000" hidden="1">{#N/A,#N/A,FALSE,"Pag.01"}</definedName>
    <definedName name="wrn.pag.07000000000000" localSheetId="4" hidden="1">{#N/A,#N/A,FALSE,"Pag.01"}</definedName>
    <definedName name="wrn.pag.07000000000000" localSheetId="43" hidden="1">{#N/A,#N/A,FALSE,"Pag.01"}</definedName>
    <definedName name="wrn.pag.07000000000000" localSheetId="57" hidden="1">{#N/A,#N/A,FALSE,"Pag.01"}</definedName>
    <definedName name="wrn.pag.07000000000000" localSheetId="58" hidden="1">{#N/A,#N/A,FALSE,"Pag.01"}</definedName>
    <definedName name="wrn.pag.07000000000000" hidden="1">{#N/A,#N/A,FALSE,"Pag.01"}</definedName>
    <definedName name="wrn.pag.09" localSheetId="4" hidden="1">{#N/A,#N/A,FALSE,"Pag.01"}</definedName>
    <definedName name="wrn.pag.09" localSheetId="43" hidden="1">{#N/A,#N/A,FALSE,"Pag.01"}</definedName>
    <definedName name="wrn.pag.09" localSheetId="57" hidden="1">{#N/A,#N/A,FALSE,"Pag.01"}</definedName>
    <definedName name="wrn.pag.09" localSheetId="58" hidden="1">{#N/A,#N/A,FALSE,"Pag.01"}</definedName>
    <definedName name="wrn.pag.09" hidden="1">{#N/A,#N/A,FALSE,"Pag.01"}</definedName>
    <definedName name="wrn.pag.090" localSheetId="4" hidden="1">{#N/A,#N/A,FALSE,"Pag.01"}</definedName>
    <definedName name="wrn.pag.090" localSheetId="43" hidden="1">{#N/A,#N/A,FALSE,"Pag.01"}</definedName>
    <definedName name="wrn.pag.090" localSheetId="57" hidden="1">{#N/A,#N/A,FALSE,"Pag.01"}</definedName>
    <definedName name="wrn.pag.090" localSheetId="58" hidden="1">{#N/A,#N/A,FALSE,"Pag.01"}</definedName>
    <definedName name="wrn.pag.090" hidden="1">{#N/A,#N/A,FALSE,"Pag.01"}</definedName>
    <definedName name="wrn.pag.0900" localSheetId="4" hidden="1">{#N/A,#N/A,FALSE,"Pag.01"}</definedName>
    <definedName name="wrn.pag.0900" localSheetId="43" hidden="1">{#N/A,#N/A,FALSE,"Pag.01"}</definedName>
    <definedName name="wrn.pag.0900" localSheetId="57" hidden="1">{#N/A,#N/A,FALSE,"Pag.01"}</definedName>
    <definedName name="wrn.pag.0900" localSheetId="58" hidden="1">{#N/A,#N/A,FALSE,"Pag.01"}</definedName>
    <definedName name="wrn.pag.0900" hidden="1">{#N/A,#N/A,FALSE,"Pag.01"}</definedName>
    <definedName name="wrn.pag.090000000000" localSheetId="4" hidden="1">{#N/A,#N/A,FALSE,"Pag.01"}</definedName>
    <definedName name="wrn.pag.090000000000" localSheetId="43" hidden="1">{#N/A,#N/A,FALSE,"Pag.01"}</definedName>
    <definedName name="wrn.pag.090000000000" localSheetId="57" hidden="1">{#N/A,#N/A,FALSE,"Pag.01"}</definedName>
    <definedName name="wrn.pag.090000000000" localSheetId="58" hidden="1">{#N/A,#N/A,FALSE,"Pag.01"}</definedName>
    <definedName name="wrn.pag.090000000000" hidden="1">{#N/A,#N/A,FALSE,"Pag.01"}</definedName>
    <definedName name="wrn.pag.09000000000000000000" localSheetId="4" hidden="1">{#N/A,#N/A,FALSE,"Pag.01"}</definedName>
    <definedName name="wrn.pag.09000000000000000000" localSheetId="43" hidden="1">{#N/A,#N/A,FALSE,"Pag.01"}</definedName>
    <definedName name="wrn.pag.09000000000000000000" localSheetId="57" hidden="1">{#N/A,#N/A,FALSE,"Pag.01"}</definedName>
    <definedName name="wrn.pag.09000000000000000000" localSheetId="58" hidden="1">{#N/A,#N/A,FALSE,"Pag.01"}</definedName>
    <definedName name="wrn.pag.09000000000000000000" hidden="1">{#N/A,#N/A,FALSE,"Pag.01"}</definedName>
    <definedName name="wrn.pag.100" localSheetId="4" hidden="1">{#N/A,#N/A,FALSE,"Pag.01"}</definedName>
    <definedName name="wrn.pag.100" localSheetId="43" hidden="1">{#N/A,#N/A,FALSE,"Pag.01"}</definedName>
    <definedName name="wrn.pag.100" localSheetId="57" hidden="1">{#N/A,#N/A,FALSE,"Pag.01"}</definedName>
    <definedName name="wrn.pag.100" localSheetId="58" hidden="1">{#N/A,#N/A,FALSE,"Pag.01"}</definedName>
    <definedName name="wrn.pag.100" hidden="1">{#N/A,#N/A,FALSE,"Pag.01"}</definedName>
    <definedName name="wrn.pag.102145" localSheetId="4" hidden="1">{#N/A,#N/A,FALSE,"Pag.01"}</definedName>
    <definedName name="wrn.pag.102145" localSheetId="43" hidden="1">{#N/A,#N/A,FALSE,"Pag.01"}</definedName>
    <definedName name="wrn.pag.102145" localSheetId="57" hidden="1">{#N/A,#N/A,FALSE,"Pag.01"}</definedName>
    <definedName name="wrn.pag.102145" localSheetId="58" hidden="1">{#N/A,#N/A,FALSE,"Pag.01"}</definedName>
    <definedName name="wrn.pag.102145" hidden="1">{#N/A,#N/A,FALSE,"Pag.01"}</definedName>
    <definedName name="wrn.pag.12" localSheetId="4" hidden="1">{#N/A,#N/A,FALSE,"Pag.01"}</definedName>
    <definedName name="wrn.pag.12" localSheetId="43" hidden="1">{#N/A,#N/A,FALSE,"Pag.01"}</definedName>
    <definedName name="wrn.pag.12" localSheetId="57" hidden="1">{#N/A,#N/A,FALSE,"Pag.01"}</definedName>
    <definedName name="wrn.pag.12" localSheetId="58" hidden="1">{#N/A,#N/A,FALSE,"Pag.01"}</definedName>
    <definedName name="wrn.pag.12" hidden="1">{#N/A,#N/A,FALSE,"Pag.01"}</definedName>
    <definedName name="wrn.pag.120" localSheetId="4" hidden="1">{#N/A,#N/A,FALSE,"Pag.01"}</definedName>
    <definedName name="wrn.pag.120" localSheetId="43" hidden="1">{#N/A,#N/A,FALSE,"Pag.01"}</definedName>
    <definedName name="wrn.pag.120" localSheetId="57" hidden="1">{#N/A,#N/A,FALSE,"Pag.01"}</definedName>
    <definedName name="wrn.pag.120" localSheetId="58" hidden="1">{#N/A,#N/A,FALSE,"Pag.01"}</definedName>
    <definedName name="wrn.pag.120" hidden="1">{#N/A,#N/A,FALSE,"Pag.01"}</definedName>
    <definedName name="wrn.pag.12000000000" localSheetId="4" hidden="1">{#N/A,#N/A,FALSE,"Pag.01"}</definedName>
    <definedName name="wrn.pag.12000000000" localSheetId="43" hidden="1">{#N/A,#N/A,FALSE,"Pag.01"}</definedName>
    <definedName name="wrn.pag.12000000000" localSheetId="57" hidden="1">{#N/A,#N/A,FALSE,"Pag.01"}</definedName>
    <definedName name="wrn.pag.12000000000" localSheetId="58" hidden="1">{#N/A,#N/A,FALSE,"Pag.01"}</definedName>
    <definedName name="wrn.pag.12000000000" hidden="1">{#N/A,#N/A,FALSE,"Pag.01"}</definedName>
    <definedName name="wrn.pag.1200000000000000" localSheetId="4" hidden="1">{#N/A,#N/A,FALSE,"Pag.01"}</definedName>
    <definedName name="wrn.pag.1200000000000000" localSheetId="43" hidden="1">{#N/A,#N/A,FALSE,"Pag.01"}</definedName>
    <definedName name="wrn.pag.1200000000000000" localSheetId="57" hidden="1">{#N/A,#N/A,FALSE,"Pag.01"}</definedName>
    <definedName name="wrn.pag.1200000000000000" localSheetId="58" hidden="1">{#N/A,#N/A,FALSE,"Pag.01"}</definedName>
    <definedName name="wrn.pag.1200000000000000" hidden="1">{#N/A,#N/A,FALSE,"Pag.01"}</definedName>
    <definedName name="wrn.pag.1254789" localSheetId="4" hidden="1">{#N/A,#N/A,FALSE,"Pag.01"}</definedName>
    <definedName name="wrn.pag.1254789" localSheetId="43" hidden="1">{#N/A,#N/A,FALSE,"Pag.01"}</definedName>
    <definedName name="wrn.pag.1254789" localSheetId="57" hidden="1">{#N/A,#N/A,FALSE,"Pag.01"}</definedName>
    <definedName name="wrn.pag.1254789" localSheetId="58" hidden="1">{#N/A,#N/A,FALSE,"Pag.01"}</definedName>
    <definedName name="wrn.pag.1254789" hidden="1">{#N/A,#N/A,FALSE,"Pag.01"}</definedName>
    <definedName name="wrn.pag.214578" localSheetId="4" hidden="1">{#N/A,#N/A,FALSE,"Pag.01"}</definedName>
    <definedName name="wrn.pag.214578" localSheetId="43" hidden="1">{#N/A,#N/A,FALSE,"Pag.01"}</definedName>
    <definedName name="wrn.pag.214578" localSheetId="57" hidden="1">{#N/A,#N/A,FALSE,"Pag.01"}</definedName>
    <definedName name="wrn.pag.214578" localSheetId="58" hidden="1">{#N/A,#N/A,FALSE,"Pag.01"}</definedName>
    <definedName name="wrn.pag.214578" hidden="1">{#N/A,#N/A,FALSE,"Pag.01"}</definedName>
    <definedName name="wrn.pag.214789" localSheetId="4" hidden="1">{#N/A,#N/A,FALSE,"Pag.01"}</definedName>
    <definedName name="wrn.pag.214789" localSheetId="43" hidden="1">{#N/A,#N/A,FALSE,"Pag.01"}</definedName>
    <definedName name="wrn.pag.214789" localSheetId="57" hidden="1">{#N/A,#N/A,FALSE,"Pag.01"}</definedName>
    <definedName name="wrn.pag.214789" localSheetId="58" hidden="1">{#N/A,#N/A,FALSE,"Pag.01"}</definedName>
    <definedName name="wrn.pag.214789" hidden="1">{#N/A,#N/A,FALSE,"Pag.01"}</definedName>
    <definedName name="wrn.pag.23654789" localSheetId="4" hidden="1">{#N/A,#N/A,FALSE,"Pag.01"}</definedName>
    <definedName name="wrn.pag.23654789" localSheetId="43" hidden="1">{#N/A,#N/A,FALSE,"Pag.01"}</definedName>
    <definedName name="wrn.pag.23654789" localSheetId="57" hidden="1">{#N/A,#N/A,FALSE,"Pag.01"}</definedName>
    <definedName name="wrn.pag.23654789" localSheetId="58" hidden="1">{#N/A,#N/A,FALSE,"Pag.01"}</definedName>
    <definedName name="wrn.pag.23654789" hidden="1">{#N/A,#N/A,FALSE,"Pag.01"}</definedName>
    <definedName name="wrn.pag.2547257" localSheetId="4" hidden="1">{#N/A,#N/A,FALSE,"Pag.01"}</definedName>
    <definedName name="wrn.pag.2547257" localSheetId="43" hidden="1">{#N/A,#N/A,FALSE,"Pag.01"}</definedName>
    <definedName name="wrn.pag.2547257" localSheetId="57" hidden="1">{#N/A,#N/A,FALSE,"Pag.01"}</definedName>
    <definedName name="wrn.pag.2547257" localSheetId="58" hidden="1">{#N/A,#N/A,FALSE,"Pag.01"}</definedName>
    <definedName name="wrn.pag.2547257" hidden="1">{#N/A,#N/A,FALSE,"Pag.01"}</definedName>
    <definedName name="wrn.pag.254789" localSheetId="4" hidden="1">{#N/A,#N/A,FALSE,"Pag.01"}</definedName>
    <definedName name="wrn.pag.254789" localSheetId="43" hidden="1">{#N/A,#N/A,FALSE,"Pag.01"}</definedName>
    <definedName name="wrn.pag.254789" localSheetId="57" hidden="1">{#N/A,#N/A,FALSE,"Pag.01"}</definedName>
    <definedName name="wrn.pag.254789" localSheetId="58" hidden="1">{#N/A,#N/A,FALSE,"Pag.01"}</definedName>
    <definedName name="wrn.pag.254789" hidden="1">{#N/A,#N/A,FALSE,"Pag.01"}</definedName>
    <definedName name="wrn.pag.2564789" localSheetId="4" hidden="1">{#N/A,#N/A,FALSE,"Pag.01"}</definedName>
    <definedName name="wrn.pag.2564789" localSheetId="43" hidden="1">{#N/A,#N/A,FALSE,"Pag.01"}</definedName>
    <definedName name="wrn.pag.2564789" localSheetId="57" hidden="1">{#N/A,#N/A,FALSE,"Pag.01"}</definedName>
    <definedName name="wrn.pag.2564789" localSheetId="58" hidden="1">{#N/A,#N/A,FALSE,"Pag.01"}</definedName>
    <definedName name="wrn.pag.2564789" hidden="1">{#N/A,#N/A,FALSE,"Pag.01"}</definedName>
    <definedName name="wrn.pag.458796" localSheetId="4" hidden="1">{#N/A,#N/A,FALSE,"Pag.01"}</definedName>
    <definedName name="wrn.pag.458796" localSheetId="43" hidden="1">{#N/A,#N/A,FALSE,"Pag.01"}</definedName>
    <definedName name="wrn.pag.458796" localSheetId="57" hidden="1">{#N/A,#N/A,FALSE,"Pag.01"}</definedName>
    <definedName name="wrn.pag.458796" localSheetId="58" hidden="1">{#N/A,#N/A,FALSE,"Pag.01"}</definedName>
    <definedName name="wrn.pag.458796" hidden="1">{#N/A,#N/A,FALSE,"Pag.01"}</definedName>
    <definedName name="wrn.pag.500" localSheetId="4" hidden="1">{#N/A,#N/A,FALSE,"Pag.01"}</definedName>
    <definedName name="wrn.pag.500" localSheetId="43" hidden="1">{#N/A,#N/A,FALSE,"Pag.01"}</definedName>
    <definedName name="wrn.pag.500" localSheetId="57" hidden="1">{#N/A,#N/A,FALSE,"Pag.01"}</definedName>
    <definedName name="wrn.pag.500" localSheetId="58" hidden="1">{#N/A,#N/A,FALSE,"Pag.01"}</definedName>
    <definedName name="wrn.pag.500" hidden="1">{#N/A,#N/A,FALSE,"Pag.01"}</definedName>
    <definedName name="wrn.pag.5000" localSheetId="4" hidden="1">{#N/A,#N/A,FALSE,"Pag.01"}</definedName>
    <definedName name="wrn.pag.5000" localSheetId="43" hidden="1">{#N/A,#N/A,FALSE,"Pag.01"}</definedName>
    <definedName name="wrn.pag.5000" localSheetId="57" hidden="1">{#N/A,#N/A,FALSE,"Pag.01"}</definedName>
    <definedName name="wrn.pag.5000" localSheetId="58" hidden="1">{#N/A,#N/A,FALSE,"Pag.01"}</definedName>
    <definedName name="wrn.pag.5000" hidden="1">{#N/A,#N/A,FALSE,"Pag.01"}</definedName>
    <definedName name="wrn.pag.501000" localSheetId="4" hidden="1">{#N/A,#N/A,FALSE,"Pag.01"}</definedName>
    <definedName name="wrn.pag.501000" localSheetId="43" hidden="1">{#N/A,#N/A,FALSE,"Pag.01"}</definedName>
    <definedName name="wrn.pag.501000" localSheetId="57" hidden="1">{#N/A,#N/A,FALSE,"Pag.01"}</definedName>
    <definedName name="wrn.pag.501000" localSheetId="58" hidden="1">{#N/A,#N/A,FALSE,"Pag.01"}</definedName>
    <definedName name="wrn.pag.501000" hidden="1">{#N/A,#N/A,FALSE,"Pag.01"}</definedName>
    <definedName name="wrn.pag.5010000" localSheetId="4" hidden="1">{#N/A,#N/A,FALSE,"Pag.01"}</definedName>
    <definedName name="wrn.pag.5010000" localSheetId="43" hidden="1">{#N/A,#N/A,FALSE,"Pag.01"}</definedName>
    <definedName name="wrn.pag.5010000" localSheetId="57" hidden="1">{#N/A,#N/A,FALSE,"Pag.01"}</definedName>
    <definedName name="wrn.pag.5010000" localSheetId="58" hidden="1">{#N/A,#N/A,FALSE,"Pag.01"}</definedName>
    <definedName name="wrn.pag.5010000" hidden="1">{#N/A,#N/A,FALSE,"Pag.01"}</definedName>
    <definedName name="wrn.pag.50100000000000" localSheetId="4" hidden="1">{#N/A,#N/A,FALSE,"Pag.01"}</definedName>
    <definedName name="wrn.pag.50100000000000" localSheetId="43" hidden="1">{#N/A,#N/A,FALSE,"Pag.01"}</definedName>
    <definedName name="wrn.pag.50100000000000" localSheetId="57" hidden="1">{#N/A,#N/A,FALSE,"Pag.01"}</definedName>
    <definedName name="wrn.pag.50100000000000" localSheetId="58" hidden="1">{#N/A,#N/A,FALSE,"Pag.01"}</definedName>
    <definedName name="wrn.pag.50100000000000" hidden="1">{#N/A,#N/A,FALSE,"Pag.01"}</definedName>
    <definedName name="wrn.pag.5011" localSheetId="4" hidden="1">{#N/A,#N/A,FALSE,"Pag.01"}</definedName>
    <definedName name="wrn.pag.5011" localSheetId="43" hidden="1">{#N/A,#N/A,FALSE,"Pag.01"}</definedName>
    <definedName name="wrn.pag.5011" localSheetId="57" hidden="1">{#N/A,#N/A,FALSE,"Pag.01"}</definedName>
    <definedName name="wrn.pag.5011" localSheetId="58" hidden="1">{#N/A,#N/A,FALSE,"Pag.01"}</definedName>
    <definedName name="wrn.pag.5011" hidden="1">{#N/A,#N/A,FALSE,"Pag.01"}</definedName>
    <definedName name="wrn.pag.501110" localSheetId="4" hidden="1">{#N/A,#N/A,FALSE,"Pag.01"}</definedName>
    <definedName name="wrn.pag.501110" localSheetId="43" hidden="1">{#N/A,#N/A,FALSE,"Pag.01"}</definedName>
    <definedName name="wrn.pag.501110" localSheetId="57" hidden="1">{#N/A,#N/A,FALSE,"Pag.01"}</definedName>
    <definedName name="wrn.pag.501110" localSheetId="58" hidden="1">{#N/A,#N/A,FALSE,"Pag.01"}</definedName>
    <definedName name="wrn.pag.501110" hidden="1">{#N/A,#N/A,FALSE,"Pag.01"}</definedName>
    <definedName name="wrn.pag.5012000" localSheetId="4" hidden="1">{#N/A,#N/A,FALSE,"Pag.01"}</definedName>
    <definedName name="wrn.pag.5012000" localSheetId="43" hidden="1">{#N/A,#N/A,FALSE,"Pag.01"}</definedName>
    <definedName name="wrn.pag.5012000" localSheetId="57" hidden="1">{#N/A,#N/A,FALSE,"Pag.01"}</definedName>
    <definedName name="wrn.pag.5012000" localSheetId="58" hidden="1">{#N/A,#N/A,FALSE,"Pag.01"}</definedName>
    <definedName name="wrn.pag.5012000" hidden="1">{#N/A,#N/A,FALSE,"Pag.01"}</definedName>
    <definedName name="wrn.pag.50123" localSheetId="4" hidden="1">{#N/A,#N/A,FALSE,"Pag.01"}</definedName>
    <definedName name="wrn.pag.50123" localSheetId="43" hidden="1">{#N/A,#N/A,FALSE,"Pag.01"}</definedName>
    <definedName name="wrn.pag.50123" localSheetId="57" hidden="1">{#N/A,#N/A,FALSE,"Pag.01"}</definedName>
    <definedName name="wrn.pag.50123" localSheetId="58" hidden="1">{#N/A,#N/A,FALSE,"Pag.01"}</definedName>
    <definedName name="wrn.pag.50123" hidden="1">{#N/A,#N/A,FALSE,"Pag.01"}</definedName>
    <definedName name="wrn.pag.5013000" localSheetId="4" hidden="1">{#N/A,#N/A,FALSE,"Pag.01"}</definedName>
    <definedName name="wrn.pag.5013000" localSheetId="43" hidden="1">{#N/A,#N/A,FALSE,"Pag.01"}</definedName>
    <definedName name="wrn.pag.5013000" localSheetId="57" hidden="1">{#N/A,#N/A,FALSE,"Pag.01"}</definedName>
    <definedName name="wrn.pag.5013000" localSheetId="58" hidden="1">{#N/A,#N/A,FALSE,"Pag.01"}</definedName>
    <definedName name="wrn.pag.5013000" hidden="1">{#N/A,#N/A,FALSE,"Pag.01"}</definedName>
    <definedName name="wrn.pag.5017" localSheetId="4" hidden="1">{#N/A,#N/A,FALSE,"Pag.01"}</definedName>
    <definedName name="wrn.pag.5017" localSheetId="43" hidden="1">{#N/A,#N/A,FALSE,"Pag.01"}</definedName>
    <definedName name="wrn.pag.5017" localSheetId="57" hidden="1">{#N/A,#N/A,FALSE,"Pag.01"}</definedName>
    <definedName name="wrn.pag.5017" localSheetId="58" hidden="1">{#N/A,#N/A,FALSE,"Pag.01"}</definedName>
    <definedName name="wrn.pag.5017" hidden="1">{#N/A,#N/A,FALSE,"Pag.01"}</definedName>
    <definedName name="wrn.pag.5018" localSheetId="4" hidden="1">{#N/A,#N/A,FALSE,"Pag.01"}</definedName>
    <definedName name="wrn.pag.5018" localSheetId="43" hidden="1">{#N/A,#N/A,FALSE,"Pag.01"}</definedName>
    <definedName name="wrn.pag.5018" localSheetId="57" hidden="1">{#N/A,#N/A,FALSE,"Pag.01"}</definedName>
    <definedName name="wrn.pag.5018" localSheetId="58" hidden="1">{#N/A,#N/A,FALSE,"Pag.01"}</definedName>
    <definedName name="wrn.pag.5018" hidden="1">{#N/A,#N/A,FALSE,"Pag.01"}</definedName>
    <definedName name="wrn.pag.514000" localSheetId="4" hidden="1">{#N/A,#N/A,FALSE,"Pag.01"}</definedName>
    <definedName name="wrn.pag.514000" localSheetId="43" hidden="1">{#N/A,#N/A,FALSE,"Pag.01"}</definedName>
    <definedName name="wrn.pag.514000" localSheetId="57" hidden="1">{#N/A,#N/A,FALSE,"Pag.01"}</definedName>
    <definedName name="wrn.pag.514000" localSheetId="58" hidden="1">{#N/A,#N/A,FALSE,"Pag.01"}</definedName>
    <definedName name="wrn.pag.514000" hidden="1">{#N/A,#N/A,FALSE,"Pag.01"}</definedName>
    <definedName name="wrn.pag.658742" localSheetId="4" hidden="1">{#N/A,#N/A,FALSE,"Pag.01"}</definedName>
    <definedName name="wrn.pag.658742" localSheetId="43" hidden="1">{#N/A,#N/A,FALSE,"Pag.01"}</definedName>
    <definedName name="wrn.pag.658742" localSheetId="57" hidden="1">{#N/A,#N/A,FALSE,"Pag.01"}</definedName>
    <definedName name="wrn.pag.658742" localSheetId="58" hidden="1">{#N/A,#N/A,FALSE,"Pag.01"}</definedName>
    <definedName name="wrn.pag.658742" hidden="1">{#N/A,#N/A,FALSE,"Pag.01"}</definedName>
    <definedName name="wrn.RAsGraf." localSheetId="43" hidden="1">{#N/A,#N/A,FALSE,"Graf_MT";#N/A,#N/A,FALSE,"Graf_PTs";#N/A,#N/A,FALSE,"Graf_BT";#N/A,#N/A,FALSE,"Graf_Contadores"}</definedName>
    <definedName name="wrn.RAsGraf." localSheetId="58" hidden="1">{#N/A,#N/A,FALSE,"Graf_MT";#N/A,#N/A,FALSE,"Graf_PTs";#N/A,#N/A,FALSE,"Graf_BT";#N/A,#N/A,FALSE,"Graf_Contadores"}</definedName>
    <definedName name="wrn.RAsGraf." hidden="1">{#N/A,#N/A,FALSE,"Graf_MT";#N/A,#N/A,FALSE,"Graf_PTs";#N/A,#N/A,FALSE,"Graf_BT";#N/A,#N/A,FALSE,"Graf_Contadores"}</definedName>
    <definedName name="wrn.valor." localSheetId="4" hidden="1">{#N/A,#N/A,FALSE,"CA_DR";#N/A,#N/A,FALSE,"CA_Balanço";#N/A,#N/A,FALSE,"CA_Mapa FM";#N/A,#N/A,FALSE,"CA_Valor"}</definedName>
    <definedName name="wrn.valor." localSheetId="43" hidden="1">{#N/A,#N/A,FALSE,"CA_DR";#N/A,#N/A,FALSE,"CA_Balanço";#N/A,#N/A,FALSE,"CA_Mapa FM";#N/A,#N/A,FALSE,"CA_Valor"}</definedName>
    <definedName name="wrn.valor." localSheetId="57" hidden="1">{#N/A,#N/A,FALSE,"CA_DR";#N/A,#N/A,FALSE,"CA_Balanço";#N/A,#N/A,FALSE,"CA_Mapa FM";#N/A,#N/A,FALSE,"CA_Valor"}</definedName>
    <definedName name="wrn.valor." localSheetId="58" hidden="1">{#N/A,#N/A,FALSE,"CA_DR";#N/A,#N/A,FALSE,"CA_Balanço";#N/A,#N/A,FALSE,"CA_Mapa FM";#N/A,#N/A,FALSE,"CA_Valor"}</definedName>
    <definedName name="wrn.valor." hidden="1">{#N/A,#N/A,FALSE,"CA_DR";#N/A,#N/A,FALSE,"CA_Balanço";#N/A,#N/A,FALSE,"CA_Mapa FM";#N/A,#N/A,FALSE,"CA_Valor"}</definedName>
    <definedName name="XRefCopyRangeCount" hidden="1">1</definedName>
    <definedName name="Y" localSheetId="4" hidden="1">'[6]Off-Shore'!#REF!</definedName>
    <definedName name="Y" localSheetId="43" hidden="1">'[7]Off-Shore'!#REF!</definedName>
    <definedName name="Y" localSheetId="57" hidden="1">'[10]Off-Shore'!#REF!</definedName>
    <definedName name="Z_25D20C57_7074_492D_BCCB_387F60F6C446_.wvu.Cols" localSheetId="0" hidden="1">Índice!$D:$E</definedName>
    <definedName name="Z_25D20C57_7074_492D_BCCB_387F60F6C446_.wvu.PrintArea" localSheetId="11" hidden="1">'Atividade AGS'!$F$5:$P$13</definedName>
    <definedName name="Z_25D20C57_7074_492D_BCCB_387F60F6C446_.wvu.PrintArea" localSheetId="33" hidden="1">'Atividade CEE'!$H$15:$R$23</definedName>
    <definedName name="Z_25D20C57_7074_492D_BCCB_387F60F6C446_.wvu.PrintArea" localSheetId="21" hidden="1">'Atividade DEE'!$E$9:$O$17</definedName>
    <definedName name="Z_25D20C57_7074_492D_BCCB_387F60F6C446_.wvu.PrintArea" localSheetId="1" hidden="1">'Atividade global EEM'!$F$5:$P$13</definedName>
    <definedName name="Z_25D20C57_7074_492D_BCCB_387F60F6C446_.wvu.PrintArea" localSheetId="0" hidden="1">Índice!$B$2:$F$68</definedName>
    <definedName name="Z_25D20C57_7074_492D_BCCB_387F60F6C446_.wvu.PrintArea" localSheetId="2" hidden="1">'N7-01-EEM - Balanço'!$B$2:$H$84</definedName>
    <definedName name="Z_25D20C57_7074_492D_BCCB_387F60F6C446_.wvu.PrintArea" localSheetId="3" hidden="1">'N7-02-EEM - DR'!$B$3:$I$51</definedName>
    <definedName name="Z_25D20C57_7074_492D_BCCB_387F60F6C446_.wvu.PrintArea" localSheetId="4" hidden="1">'N7-03-EEM - DACP'!$B$1:$L$60</definedName>
    <definedName name="Z_25D20C57_7074_492D_BCCB_387F60F6C446_.wvu.PrintArea" localSheetId="5" hidden="1">'N7-04-EEM - FSE'!$C$2:$I$20</definedName>
    <definedName name="Z_25D20C57_7074_492D_BCCB_387F60F6C446_.wvu.PrintArea" localSheetId="6" hidden="1">'N7-05-EEM - Pessoal'!$C$3:$I$37</definedName>
    <definedName name="Z_25D20C57_7074_492D_BCCB_387F60F6C446_.wvu.PrintArea" localSheetId="7" hidden="1">'N7-06-EEM - Out ren e gast '!$B$2:$H$26</definedName>
    <definedName name="Z_25D20C57_7074_492D_BCCB_387F60F6C446_.wvu.PrintArea" localSheetId="8" hidden="1">'N7-07-EEM - TPE'!$C$2:$G$17</definedName>
    <definedName name="Z_25D20C57_7074_492D_BCCB_387F60F6C446_.wvu.PrintArea" localSheetId="9" hidden="1">'N7-08-EEM - PPDA - Expl '!$C$2:$J$15</definedName>
    <definedName name="Z_25D20C57_7074_492D_BCCB_387F60F6C446_.wvu.PrintArea" localSheetId="10" hidden="1">'N7-09-EEM-Ajust'!$C$2:$H$50</definedName>
    <definedName name="Z_25D20C57_7074_492D_BCCB_387F60F6C446_.wvu.PrintArea" localSheetId="12" hidden="1">'N7-10-AGS Imob.'!$C$52:$J$132</definedName>
    <definedName name="Z_25D20C57_7074_492D_BCCB_387F60F6C446_.wvu.PrintArea" localSheetId="13" hidden="1">'N7-11-AGS - Custos central'!$C$3:$M$72</definedName>
    <definedName name="Z_25D20C57_7074_492D_BCCB_387F60F6C446_.wvu.PrintArea" localSheetId="14" hidden="1">'N7-12-AGS - Subsíd'!$C$3:$N$31</definedName>
    <definedName name="Z_25D20C57_7074_492D_BCCB_387F60F6C446_.wvu.PrintArea" localSheetId="15" hidden="1">'N7-13-AGS - Provisões'!$C$2:$I$17</definedName>
    <definedName name="Z_25D20C57_7074_492D_BCCB_387F60F6C446_.wvu.PrintArea" localSheetId="16" hidden="1">'N7-14-AGS - Comb.Lub.'!$C$2:$H$38</definedName>
    <definedName name="Z_25D20C57_7074_492D_BCCB_387F60F6C446_.wvu.PrintArea" localSheetId="17" hidden="1">'N7-15-AGS - COMEP'!$C$3:$D$14</definedName>
    <definedName name="Z_25D20C57_7074_492D_BCCB_387F60F6C446_.wvu.PrintArea" localSheetId="18" hidden="1">'N7-16-AGS CO2'!$B$3:$I$66</definedName>
    <definedName name="Z_25D20C57_7074_492D_BCCB_387F60F6C446_.wvu.PrintArea" localSheetId="19" hidden="1">'N7-17-AGS - Cust adicionais'!$B$2:$F$14</definedName>
    <definedName name="Z_25D20C57_7074_492D_BCCB_387F60F6C446_.wvu.PrintArea" localSheetId="20" hidden="1">'N7-18-AGS - Prov permitidos'!$B$2:$E$52</definedName>
    <definedName name="Z_25D20C57_7074_492D_BCCB_387F60F6C446_.wvu.PrintArea" localSheetId="22" hidden="1">'N7-19-DEE - DR'!$C$2:$F$46</definedName>
    <definedName name="Z_25D20C57_7074_492D_BCCB_387F60F6C446_.wvu.PrintArea" localSheetId="23" hidden="1">'N7-20-DEE Imob. AT_MT'!$C$46:$J$118</definedName>
    <definedName name="Z_25D20C57_7074_492D_BCCB_387F60F6C446_.wvu.PrintArea" localSheetId="24" hidden="1">'N7-20e-DEE Imob. AT_MT PDIRD'!#REF!</definedName>
    <definedName name="Z_25D20C57_7074_492D_BCCB_387F60F6C446_.wvu.PrintArea" localSheetId="25" hidden="1">'N7-21-DEE - PPDA AT_MT'!$C$2:$J$38</definedName>
    <definedName name="Z_25D20C57_7074_492D_BCCB_387F60F6C446_.wvu.PrintArea" localSheetId="26" hidden="1">'N7-22-DEE Imob. BT'!$C$51:$J$130</definedName>
    <definedName name="Z_25D20C57_7074_492D_BCCB_387F60F6C446_.wvu.PrintArea" localSheetId="27" hidden="1">'N7-23-DEE - PPDA BT'!$C$2:$J$77</definedName>
    <definedName name="Z_25D20C57_7074_492D_BCCB_387F60F6C446_.wvu.PrintArea" localSheetId="28" hidden="1">'N7-24-DEE - Subsíd'!$C$2:$O$50</definedName>
    <definedName name="Z_25D20C57_7074_492D_BCCB_387F60F6C446_.wvu.PrintArea" localSheetId="29" hidden="1">'N7-25-DEE Subs_PPDA'!$C$2:$J$50</definedName>
    <definedName name="Z_25D20C57_7074_492D_BCCB_387F60F6C446_.wvu.PrintArea" localSheetId="30" hidden="1">'N7-26-DEE - Provisões'!$C$3:$J$39</definedName>
    <definedName name="Z_25D20C57_7074_492D_BCCB_387F60F6C446_.wvu.PrintArea" localSheetId="31" hidden="1">'N7-27-DEE - Custos adic'!$B$2:$I$16</definedName>
    <definedName name="Z_25D20C57_7074_492D_BCCB_387F60F6C446_.wvu.PrintArea" localSheetId="32" hidden="1">'N7-28-DEE - Prov permitidos'!$B$2:$E$98</definedName>
    <definedName name="Z_25D20C57_7074_492D_BCCB_387F60F6C446_.wvu.PrintArea" localSheetId="34" hidden="1">'N7-29-CEE - DR'!$C$2:$F$46</definedName>
    <definedName name="Z_25D20C57_7074_492D_BCCB_387F60F6C446_.wvu.PrintArea" localSheetId="35" hidden="1">'N7-30-CEE - Imob. AT_MT'!$C$38:$J$98</definedName>
    <definedName name="Z_25D20C57_7074_492D_BCCB_387F60F6C446_.wvu.PrintArea" localSheetId="36" hidden="1">'N7-31-CEE - Imob. BT'!$C$39:$J$98</definedName>
    <definedName name="Z_25D20C57_7074_492D_BCCB_387F60F6C446_.wvu.PrintArea" localSheetId="37" hidden="1">'N7-32-CEE - Subsíd'!$C$2:$L$16</definedName>
    <definedName name="Z_25D20C57_7074_492D_BCCB_387F60F6C446_.wvu.PrintArea" localSheetId="38" hidden="1">'N7-33-CEE - Provisões'!$C$3:$I$39</definedName>
    <definedName name="Z_25D20C57_7074_492D_BCCB_387F60F6C446_.wvu.PrintArea" localSheetId="39" hidden="1">'N7-34-CEE -Custos adic'!$B$2:$G$16</definedName>
    <definedName name="Z_25D20C57_7074_492D_BCCB_387F60F6C446_.wvu.PrintArea" localSheetId="40" hidden="1">'N7-35-CEE - PPEC'!$C$2:$F$15</definedName>
    <definedName name="Z_25D20C57_7074_492D_BCCB_387F60F6C446_.wvu.PrintArea" localSheetId="41" hidden="1">'N7-36-CEE - Prov permitidos'!$B$2:$E$96</definedName>
    <definedName name="Z_25D20C57_7074_492D_BCCB_387F60F6C446_.wvu.PrintArea" localSheetId="46" hidden="1">'N7-39-EEM - Vendas'!$C$2:$G$23</definedName>
    <definedName name="Z_25D20C57_7074_492D_BCCB_387F60F6C446_.wvu.PrintArea" localSheetId="52" hidden="1">'N7-42-AGS - SEPM'!$C$2:$D$30</definedName>
    <definedName name="Z_25D20C57_7074_492D_BCCB_387F60F6C446_.wvu.PrintArea" localSheetId="53" hidden="1">'N7-43_44-AGS - SEIM'!$B$2:$E$174</definedName>
    <definedName name="Z_25D20C57_7074_492D_BCCB_387F60F6C446_.wvu.PrintArea" localSheetId="54" hidden="1">'N7-45-CEE -Crédito consumidores'!$B$1:$M$10</definedName>
    <definedName name="Z_25D20C57_7074_492D_BCCB_387F60F6C446_.wvu.PrintArea" localSheetId="55" hidden="1">'N7-46-Obras'!$B$2:$I$59</definedName>
    <definedName name="Z_25D20C57_7074_492D_BCCB_387F60F6C446_.wvu.PrintArea" localSheetId="56" hidden="1">'N7-47 -EEM -Compensações'!$C$2:$M$31</definedName>
    <definedName name="Z_25D20C57_7074_492D_BCCB_387F60F6C446_.wvu.PrintArea" localSheetId="42" hidden="1">'Qtds e Vendas'!$H$12:$R$20</definedName>
    <definedName name="zz" localSheetId="43" hidden="1">{#N/A,#N/A,FALSE,"Pag.01"}</definedName>
    <definedName name="zz" localSheetId="58" hidden="1">{#N/A,#N/A,FALSE,"Pag.01"}</definedName>
    <definedName name="zz" hidden="1">{#N/A,#N/A,FALSE,"Pag.01"}</definedName>
  </definedNames>
  <calcPr calcId="162913"/>
  <customWorkbookViews>
    <customWorkbookView name="Marco Paço - Vista pessoal" guid="{25D20C57-7074-492D-BCCB-387F60F6C446}" mergeInterval="0" personalView="1" maximized="1" xWindow="-8" yWindow="-8" windowWidth="1936" windowHeight="1186" tabRatio="918" activeSheetId="1"/>
  </customWorkbookViews>
</workbook>
</file>

<file path=xl/calcChain.xml><?xml version="1.0" encoding="utf-8"?>
<calcChain xmlns="http://schemas.openxmlformats.org/spreadsheetml/2006/main">
  <c r="C64" i="1" l="1"/>
  <c r="C62" i="1"/>
  <c r="C63" i="1"/>
  <c r="C65" i="1"/>
  <c r="M156" i="50" l="1"/>
  <c r="M140" i="50"/>
  <c r="M124" i="50"/>
  <c r="M108" i="50"/>
  <c r="M92" i="50"/>
  <c r="M76" i="50"/>
  <c r="M60" i="50"/>
  <c r="M44" i="50"/>
  <c r="J156" i="50"/>
  <c r="J140" i="50"/>
  <c r="J124" i="50"/>
  <c r="J108" i="50"/>
  <c r="J92" i="50"/>
  <c r="J76" i="50"/>
  <c r="J60" i="50"/>
  <c r="J44" i="50"/>
  <c r="F156" i="50"/>
  <c r="F140" i="50"/>
  <c r="F124" i="50"/>
  <c r="F108" i="50"/>
  <c r="F92" i="50"/>
  <c r="F8" i="49" l="1"/>
  <c r="M239" i="50"/>
  <c r="J239" i="50"/>
  <c r="F239" i="50"/>
  <c r="M234" i="50"/>
  <c r="J234" i="50"/>
  <c r="F234" i="50"/>
  <c r="M229" i="50"/>
  <c r="J229" i="50"/>
  <c r="F229" i="50"/>
  <c r="M228" i="50"/>
  <c r="J228" i="50"/>
  <c r="F228" i="50"/>
  <c r="M217" i="50"/>
  <c r="J217" i="50"/>
  <c r="F217" i="50"/>
  <c r="M212" i="50"/>
  <c r="J212" i="50"/>
  <c r="F212" i="50"/>
  <c r="M207" i="50"/>
  <c r="J207" i="50"/>
  <c r="F207" i="50"/>
  <c r="M206" i="50"/>
  <c r="J206" i="50"/>
  <c r="F206" i="50"/>
  <c r="M184" i="50"/>
  <c r="J184" i="50"/>
  <c r="F184" i="50"/>
  <c r="M195" i="50"/>
  <c r="M190" i="50"/>
  <c r="M185" i="50"/>
  <c r="J195" i="50"/>
  <c r="J190" i="50"/>
  <c r="J185" i="50"/>
  <c r="F195" i="50"/>
  <c r="F190" i="50"/>
  <c r="F185" i="50"/>
  <c r="F76" i="50"/>
  <c r="F60" i="50"/>
  <c r="F44" i="50"/>
  <c r="M28" i="50"/>
  <c r="M27" i="50"/>
  <c r="M26" i="50"/>
  <c r="M25" i="50"/>
  <c r="M23" i="50"/>
  <c r="M22" i="50"/>
  <c r="M21" i="50"/>
  <c r="M20" i="50"/>
  <c r="M18" i="50"/>
  <c r="M17" i="50"/>
  <c r="M16" i="50"/>
  <c r="M15" i="50"/>
  <c r="M13" i="50"/>
  <c r="M12" i="50"/>
  <c r="M11" i="50"/>
  <c r="M10" i="50"/>
  <c r="M9" i="50"/>
  <c r="J28" i="50"/>
  <c r="J27" i="50"/>
  <c r="J26" i="50"/>
  <c r="J25" i="50"/>
  <c r="J23" i="50"/>
  <c r="J22" i="50"/>
  <c r="J21" i="50"/>
  <c r="J20" i="50"/>
  <c r="J18" i="50"/>
  <c r="J17" i="50"/>
  <c r="J16" i="50"/>
  <c r="J15" i="50"/>
  <c r="J13" i="50"/>
  <c r="J12" i="50"/>
  <c r="J11" i="50"/>
  <c r="J10" i="50"/>
  <c r="J9" i="50"/>
  <c r="F28" i="50"/>
  <c r="F27" i="50"/>
  <c r="F26" i="50"/>
  <c r="F25" i="50"/>
  <c r="F23" i="50"/>
  <c r="F22" i="50"/>
  <c r="F21" i="50"/>
  <c r="F20" i="50"/>
  <c r="F18" i="50"/>
  <c r="F17" i="50"/>
  <c r="F16" i="50"/>
  <c r="F15" i="50"/>
  <c r="F13" i="50"/>
  <c r="F12" i="50"/>
  <c r="F11" i="50"/>
  <c r="F10" i="50"/>
  <c r="F9" i="50"/>
  <c r="R25" i="14"/>
  <c r="Q25" i="14"/>
  <c r="R13" i="14"/>
  <c r="Q13" i="14"/>
  <c r="I7" i="14"/>
  <c r="T7" i="14" s="1"/>
  <c r="U7" i="14" s="1"/>
  <c r="I24" i="14"/>
  <c r="T24" i="14" s="1"/>
  <c r="U24" i="14" s="1"/>
  <c r="I23" i="14"/>
  <c r="T23" i="14" s="1"/>
  <c r="U23" i="14" s="1"/>
  <c r="I22" i="14"/>
  <c r="T22" i="14" s="1"/>
  <c r="U22" i="14" s="1"/>
  <c r="I21" i="14"/>
  <c r="T21" i="14" s="1"/>
  <c r="U21" i="14" s="1"/>
  <c r="I20" i="14"/>
  <c r="T20" i="14" s="1"/>
  <c r="U20" i="14" s="1"/>
  <c r="I19" i="14"/>
  <c r="T19" i="14" s="1"/>
  <c r="U19" i="14" s="1"/>
  <c r="I8" i="14"/>
  <c r="T8" i="14" s="1"/>
  <c r="U8" i="14" s="1"/>
  <c r="I9" i="14"/>
  <c r="T9" i="14" s="1"/>
  <c r="U9" i="14" s="1"/>
  <c r="I10" i="14"/>
  <c r="T10" i="14" s="1"/>
  <c r="U10" i="14" s="1"/>
  <c r="I11" i="14"/>
  <c r="T11" i="14" s="1"/>
  <c r="U11" i="14" s="1"/>
  <c r="I12" i="14"/>
  <c r="T12" i="14" s="1"/>
  <c r="U12" i="14" s="1"/>
  <c r="O25" i="14" l="1"/>
  <c r="N25" i="14"/>
  <c r="M25" i="14"/>
  <c r="L25" i="14"/>
  <c r="K25" i="14"/>
  <c r="J25" i="14"/>
  <c r="G25" i="14"/>
  <c r="F25" i="14"/>
  <c r="E25" i="14"/>
  <c r="O13" i="14"/>
  <c r="N13" i="14"/>
  <c r="M13" i="14"/>
  <c r="L13" i="14"/>
  <c r="K13" i="14"/>
  <c r="J13" i="14"/>
  <c r="G13" i="14"/>
  <c r="F13" i="14"/>
  <c r="E13" i="14"/>
  <c r="I25" i="14" l="1"/>
  <c r="T25" i="14" s="1"/>
  <c r="U25" i="14" s="1"/>
  <c r="I13" i="14"/>
  <c r="T13" i="14" s="1"/>
  <c r="U13" i="14" s="1"/>
  <c r="C10" i="1"/>
  <c r="B2" i="5" s="1"/>
  <c r="C8" i="1" l="1"/>
  <c r="B9" i="1" l="1"/>
  <c r="C9" i="1" l="1"/>
  <c r="B3" i="4" s="1"/>
  <c r="B2" i="3"/>
  <c r="B12" i="1" l="1"/>
  <c r="C11" i="1"/>
  <c r="C2" i="6" s="1"/>
  <c r="B13" i="1" l="1"/>
  <c r="C12" i="1"/>
  <c r="C3" i="7" l="1"/>
  <c r="B14" i="1"/>
  <c r="C13" i="1"/>
  <c r="B2" i="8" s="1"/>
  <c r="B15" i="1" l="1"/>
  <c r="C14" i="1"/>
  <c r="C2" i="9" s="1"/>
  <c r="C15" i="1" l="1"/>
  <c r="C2" i="10" s="1"/>
  <c r="B16" i="1"/>
  <c r="C16" i="1" l="1"/>
  <c r="C2" i="11" s="1"/>
  <c r="B20" i="1"/>
  <c r="B21" i="1" s="1"/>
  <c r="B22" i="1" l="1"/>
  <c r="B23" i="1" s="1"/>
  <c r="B24" i="1" s="1"/>
  <c r="B25" i="1" s="1"/>
  <c r="B26" i="1" s="1"/>
  <c r="B27" i="1" s="1"/>
  <c r="B28" i="1" s="1"/>
  <c r="C21" i="1"/>
  <c r="C20" i="1"/>
  <c r="C22" i="1" l="1"/>
  <c r="C3" i="15" s="1"/>
  <c r="C23" i="1" l="1"/>
  <c r="C2" i="16" s="1"/>
  <c r="C24" i="1" l="1"/>
  <c r="C2" i="17" s="1"/>
  <c r="C25" i="1" l="1"/>
  <c r="C3" i="18" s="1"/>
  <c r="C26" i="1" l="1"/>
  <c r="C27" i="1" l="1"/>
  <c r="B2" i="20" s="1"/>
  <c r="B32" i="1" l="1"/>
  <c r="C28" i="1"/>
  <c r="B2" i="21" s="1"/>
  <c r="C32" i="1" l="1"/>
  <c r="C2" i="23" s="1"/>
  <c r="B33" i="1"/>
  <c r="B34" i="1" l="1"/>
  <c r="C34" i="1" s="1"/>
  <c r="B35" i="1"/>
  <c r="B36" i="1" s="1"/>
  <c r="C33" i="1"/>
  <c r="C35" i="1" l="1"/>
  <c r="B37" i="1" l="1"/>
  <c r="B38" i="1" s="1"/>
  <c r="B39" i="1" s="1"/>
  <c r="B40" i="1" s="1"/>
  <c r="B41" i="1" s="1"/>
  <c r="B42" i="1" s="1"/>
  <c r="C36" i="1"/>
  <c r="C37" i="1" l="1"/>
  <c r="C38" i="1" l="1"/>
  <c r="C2" i="28" s="1"/>
  <c r="C39" i="1" l="1"/>
  <c r="C2" i="29" s="1"/>
  <c r="C40" i="1" l="1"/>
  <c r="C41" i="1" l="1"/>
  <c r="B2" i="31" s="1"/>
  <c r="C42" i="1" l="1"/>
  <c r="B2" i="32" s="1"/>
  <c r="B46" i="1"/>
  <c r="B47" i="1" l="1"/>
  <c r="C46" i="1"/>
  <c r="C2" i="34" s="1"/>
  <c r="B48" i="1" l="1"/>
  <c r="C47" i="1"/>
  <c r="B49" i="1" l="1"/>
  <c r="C49" i="1" s="1"/>
  <c r="C48" i="1"/>
  <c r="C2" i="37" l="1"/>
  <c r="B50" i="1"/>
  <c r="B51" i="1" l="1"/>
  <c r="C50" i="1"/>
  <c r="B52" i="1" l="1"/>
  <c r="C51" i="1"/>
  <c r="B2" i="39" s="1"/>
  <c r="B53" i="1" l="1"/>
  <c r="C52" i="1"/>
  <c r="C2" i="40" s="1"/>
  <c r="B57" i="1" l="1"/>
  <c r="C53" i="1"/>
  <c r="B2" i="41" s="1"/>
  <c r="A58" i="1" l="1"/>
  <c r="B60" i="1" s="1"/>
  <c r="A61" i="1" s="1"/>
  <c r="A63" i="1" s="1"/>
  <c r="B66" i="1" s="1"/>
  <c r="C57" i="1"/>
  <c r="C59" i="1"/>
  <c r="C58" i="1" l="1"/>
  <c r="C60" i="1" l="1"/>
  <c r="C2" i="45" s="1"/>
  <c r="B67" i="1" l="1"/>
  <c r="B68" i="1" s="1"/>
  <c r="B71" i="1" s="1"/>
  <c r="C71" i="1" s="1"/>
  <c r="C221" i="50" s="1"/>
  <c r="C61" i="1"/>
  <c r="B69" i="1" l="1"/>
  <c r="C69" i="1" s="1"/>
  <c r="B70" i="1"/>
  <c r="C70" i="1" s="1"/>
  <c r="C199" i="50" s="1"/>
  <c r="C66" i="1" l="1"/>
  <c r="C2" i="49" s="1"/>
  <c r="C177" i="50" l="1"/>
  <c r="C67" i="1"/>
  <c r="C2" i="50" s="1"/>
  <c r="B75" i="1"/>
  <c r="C75" i="1" l="1"/>
  <c r="B76" i="1"/>
  <c r="C68" i="1"/>
  <c r="C35" i="50" s="1"/>
  <c r="B77" i="1" l="1"/>
  <c r="C77" i="1" s="1"/>
  <c r="C76" i="1"/>
  <c r="B2" i="52" s="1"/>
  <c r="B78" i="1" l="1"/>
  <c r="B79" i="1" l="1"/>
  <c r="B80" i="1" s="1"/>
  <c r="C78" i="1"/>
  <c r="C79" i="1" l="1"/>
  <c r="C80" i="1"/>
  <c r="B14" i="64" s="1"/>
</calcChain>
</file>

<file path=xl/sharedStrings.xml><?xml version="1.0" encoding="utf-8"?>
<sst xmlns="http://schemas.openxmlformats.org/spreadsheetml/2006/main" count="4027" uniqueCount="903">
  <si>
    <t>Unidade: Euros</t>
  </si>
  <si>
    <t>Saldo Inicial</t>
  </si>
  <si>
    <t>Aumentos</t>
  </si>
  <si>
    <t>Transfª p/ Exploração</t>
  </si>
  <si>
    <t>Regularizações</t>
  </si>
  <si>
    <t>Saldo Final</t>
  </si>
  <si>
    <t>Custos
 Técnicos</t>
  </si>
  <si>
    <t>Encargos Financeiros</t>
  </si>
  <si>
    <t>IMOBILIZADO INCORPÓREO</t>
  </si>
  <si>
    <t>Despesas de instalação</t>
  </si>
  <si>
    <t>Outros</t>
  </si>
  <si>
    <t>Total (1)</t>
  </si>
  <si>
    <t>IMOBILIZADO CORPÓREO</t>
  </si>
  <si>
    <t>Terrenos e Recursos Naturais</t>
  </si>
  <si>
    <t>Edifícios e Outras Construções</t>
  </si>
  <si>
    <t>Equipamento Básico</t>
  </si>
  <si>
    <t>Aproveitamentos endógenos</t>
  </si>
  <si>
    <t xml:space="preserve">Hídricos </t>
  </si>
  <si>
    <t>Geotérmicos</t>
  </si>
  <si>
    <t>Eólicos</t>
  </si>
  <si>
    <t>Centrais térmicas</t>
  </si>
  <si>
    <t>Outros Equipamentos Básicos</t>
  </si>
  <si>
    <t>Equipamento de Transporte</t>
  </si>
  <si>
    <t>Ferramentas e Utensílios</t>
  </si>
  <si>
    <t>Equipamento Administrativo</t>
  </si>
  <si>
    <t>Diferenças Câmbio</t>
  </si>
  <si>
    <t>Outro Imobilizado Corpóreo</t>
  </si>
  <si>
    <t>Imobilizado em Curso</t>
  </si>
  <si>
    <t>Total (2)</t>
  </si>
  <si>
    <t>TOTAL GERAL (1) + (2)</t>
  </si>
  <si>
    <t>Amortizações do Exercício</t>
  </si>
  <si>
    <t>Taxa de Amortização
(%)</t>
  </si>
  <si>
    <t>Notas:</t>
  </si>
  <si>
    <t>Valor Bruto
Saldo Inicial</t>
  </si>
  <si>
    <t>Comparticipações do ano</t>
  </si>
  <si>
    <t xml:space="preserve">Amortização
Acumulada
Saldo Inicial </t>
  </si>
  <si>
    <t>Amortização
do Exercício</t>
  </si>
  <si>
    <t>Valor Líquido
Saldo Final</t>
  </si>
  <si>
    <t>Em Espécie</t>
  </si>
  <si>
    <t>Financeiras</t>
  </si>
  <si>
    <t>Fundos
Comunitários</t>
  </si>
  <si>
    <t>Clientes</t>
  </si>
  <si>
    <t>(1)</t>
  </si>
  <si>
    <t>(2)</t>
  </si>
  <si>
    <t>(3)</t>
  </si>
  <si>
    <t>(4)</t>
  </si>
  <si>
    <t>(5)</t>
  </si>
  <si>
    <t>(6)</t>
  </si>
  <si>
    <t>(7) = 1+2+3+4-5-6</t>
  </si>
  <si>
    <t>Total</t>
  </si>
  <si>
    <t>Postos de Corte e Seccionamento</t>
  </si>
  <si>
    <t>Centros de Controlo e Telemedida</t>
  </si>
  <si>
    <t>Taxa de Amortização
 (%)</t>
  </si>
  <si>
    <t xml:space="preserve">Subestações </t>
  </si>
  <si>
    <t>Linhas</t>
  </si>
  <si>
    <t>Postos de Transformação</t>
  </si>
  <si>
    <t>Redes Urbanas</t>
  </si>
  <si>
    <t>Redes Rurais</t>
  </si>
  <si>
    <t>Chegadas Aéreas</t>
  </si>
  <si>
    <t>Chegadas Subterrâneas</t>
  </si>
  <si>
    <t>Iluminação Pública</t>
  </si>
  <si>
    <t>Distribuição em BT</t>
  </si>
  <si>
    <t>Nível de Tensão BT - Amortizações</t>
  </si>
  <si>
    <t xml:space="preserve"> Distribuição em BT</t>
  </si>
  <si>
    <t>Imobilizado de BT</t>
  </si>
  <si>
    <t>Unidade: MWh</t>
  </si>
  <si>
    <t>Rubrica</t>
  </si>
  <si>
    <t>Madeira</t>
  </si>
  <si>
    <t>Porto Santo</t>
  </si>
  <si>
    <t>EEM</t>
  </si>
  <si>
    <t>Térmica</t>
  </si>
  <si>
    <t>Fuel</t>
  </si>
  <si>
    <t>Gasóleo</t>
  </si>
  <si>
    <t>Hídrica</t>
  </si>
  <si>
    <t>Geotérmica</t>
  </si>
  <si>
    <t>Consumo e perdas das centrais</t>
  </si>
  <si>
    <t>Consumos próprios</t>
  </si>
  <si>
    <t>Compensação síncrona</t>
  </si>
  <si>
    <t>Fornecimentos SENVM</t>
  </si>
  <si>
    <t>AT</t>
  </si>
  <si>
    <t>MT</t>
  </si>
  <si>
    <t>BT</t>
  </si>
  <si>
    <t>Rubricas</t>
  </si>
  <si>
    <t>Departamentos específicos</t>
  </si>
  <si>
    <t>MAD</t>
  </si>
  <si>
    <t>PST</t>
  </si>
  <si>
    <t xml:space="preserve">   Clientes SEPM</t>
  </si>
  <si>
    <t xml:space="preserve">   Clientes SENVM</t>
  </si>
  <si>
    <t>TOTAL</t>
  </si>
  <si>
    <t>Energia</t>
  </si>
  <si>
    <t>Potência</t>
  </si>
  <si>
    <t>Termo Tarifário Fixo</t>
  </si>
  <si>
    <t>Materiais Diversos</t>
  </si>
  <si>
    <t>Total do Capital Próprio</t>
  </si>
  <si>
    <t>Total do Passivo</t>
  </si>
  <si>
    <t>Ajustamento</t>
  </si>
  <si>
    <t>Materiais diversos</t>
  </si>
  <si>
    <t>Subsídios à exploração</t>
  </si>
  <si>
    <t>Combustíveis, lubrificantes e outros</t>
  </si>
  <si>
    <t>Fornecimentos e serviços externos</t>
  </si>
  <si>
    <t>Provisões</t>
  </si>
  <si>
    <t>Trabalhos Especializados</t>
  </si>
  <si>
    <t>Remunerações</t>
  </si>
  <si>
    <t>Pensões</t>
  </si>
  <si>
    <t>Encargos sobre remunerações</t>
  </si>
  <si>
    <t>Indemnizações por despedimento</t>
  </si>
  <si>
    <t>Outros encargos</t>
  </si>
  <si>
    <t>Saldo</t>
  </si>
  <si>
    <t>Reduções</t>
  </si>
  <si>
    <t>Inicial</t>
  </si>
  <si>
    <t>Exercício</t>
  </si>
  <si>
    <t>Extraordinários</t>
  </si>
  <si>
    <t>Final</t>
  </si>
  <si>
    <t>Uso da Rede de Distribuição</t>
  </si>
  <si>
    <t>Compensação Tarifária</t>
  </si>
  <si>
    <t>Baixa Tensão</t>
  </si>
  <si>
    <t>Período I</t>
  </si>
  <si>
    <t>Horas de ponta</t>
  </si>
  <si>
    <t>Horas cheias</t>
  </si>
  <si>
    <t>Horas de vazio</t>
  </si>
  <si>
    <t>Período II</t>
  </si>
  <si>
    <t>Período III</t>
  </si>
  <si>
    <t>Período IV</t>
  </si>
  <si>
    <t>Potência mensal média em horas de ponta (kW)</t>
  </si>
  <si>
    <t>kWh / kW</t>
  </si>
  <si>
    <t>Potência mensal média em horas de ponta (kW/mês)</t>
  </si>
  <si>
    <t>RE - Aquisições aos Produtores em Regime Especial (PRE)</t>
  </si>
  <si>
    <t>e1</t>
  </si>
  <si>
    <t>e2</t>
  </si>
  <si>
    <t>E</t>
  </si>
  <si>
    <t>Horas fora de vazio</t>
  </si>
  <si>
    <t>Potência mensal média em horas fora de vazio (kW/mês)</t>
  </si>
  <si>
    <t>Eólica</t>
  </si>
  <si>
    <t>Fotovoltaica</t>
  </si>
  <si>
    <t>Total 
do Ano</t>
  </si>
  <si>
    <t>Número de clientes</t>
  </si>
  <si>
    <t>(MW/mês)</t>
  </si>
  <si>
    <t>Contratada</t>
  </si>
  <si>
    <t>(MWh)</t>
  </si>
  <si>
    <t>(Mvarh)</t>
  </si>
  <si>
    <t xml:space="preserve">Fornecida </t>
  </si>
  <si>
    <t>Recebida</t>
  </si>
  <si>
    <t>Horas de super vazio</t>
  </si>
  <si>
    <t>Tarifa tri-horária</t>
  </si>
  <si>
    <t>27,60 kVA</t>
  </si>
  <si>
    <t>34,50 kVA</t>
  </si>
  <si>
    <t>41,40 kVA</t>
  </si>
  <si>
    <t>27,6 kVA</t>
  </si>
  <si>
    <t>34,5 kVA</t>
  </si>
  <si>
    <t>41,4 kVA</t>
  </si>
  <si>
    <t>1,15 kVA</t>
  </si>
  <si>
    <t>3,45 kVA</t>
  </si>
  <si>
    <t>6,90 kVA</t>
  </si>
  <si>
    <t>10,35 kVA</t>
  </si>
  <si>
    <t>13,80 kVA</t>
  </si>
  <si>
    <t>17,25 kVA</t>
  </si>
  <si>
    <t>20,70 kVA</t>
  </si>
  <si>
    <t xml:space="preserve">Tarifa bi-horária                 </t>
  </si>
  <si>
    <t>Tarifa simples</t>
  </si>
  <si>
    <t>20,7 kVA</t>
  </si>
  <si>
    <t>6,9 kVA</t>
  </si>
  <si>
    <t>Inventários</t>
  </si>
  <si>
    <t>Responsabilidades por benefícios pós-emprego</t>
  </si>
  <si>
    <t>Passivos por impostos diferidos</t>
  </si>
  <si>
    <t>RENDIMENTOS E GASTOS</t>
  </si>
  <si>
    <t>Vendas e serviços prestados</t>
  </si>
  <si>
    <t>Serviços prestados</t>
  </si>
  <si>
    <t>Ganhos/perdas imputados de subsidiárias, assoc. e emp. conj.</t>
  </si>
  <si>
    <t>Variação nos inventários da produção</t>
  </si>
  <si>
    <t>Trabalhos para a própria entidade</t>
  </si>
  <si>
    <t>Custo das mercadorias vendidas e das matérias consumidas</t>
  </si>
  <si>
    <t>Gastos com o pessoal</t>
  </si>
  <si>
    <t>Imparidade de inventários (perdas/reversões)</t>
  </si>
  <si>
    <t>Imparidade de dívidas a receber (perdas/reversões)</t>
  </si>
  <si>
    <t>Provisões (aumentos/reduções)</t>
  </si>
  <si>
    <t>Imparidade de investimentos não depreciáveis/amortizáveis (perdas/reversões)</t>
  </si>
  <si>
    <t>Aumentos/reduções de justo valor</t>
  </si>
  <si>
    <t>Outros rendimentos e ganhos</t>
  </si>
  <si>
    <t>Outros gastos e perdas</t>
  </si>
  <si>
    <t>Resultado antes de depreciações, gastos de financiamento e impostos (A)</t>
  </si>
  <si>
    <t>Gastos/reversões de depreciação e de amortização (B)</t>
  </si>
  <si>
    <t>Imparidade de investimentos depreciáveis/amortizáveis (perdas/reversões) (C)</t>
  </si>
  <si>
    <t xml:space="preserve">Resultado operacional (antes de gastos de financiamento e impostos) (D) = (A) + (B) + (C) </t>
  </si>
  <si>
    <t>Juros e rendimentos similares obtidos (E)</t>
  </si>
  <si>
    <t>Juros e gastos similares suportados (F)</t>
  </si>
  <si>
    <t>Resultado antes de impostos (G) = (D) + (E)+ (F)</t>
  </si>
  <si>
    <t>Imposto sobre o rendimento do período (H)</t>
  </si>
  <si>
    <t>Resultado líquido do período (I) = (G) + (H)</t>
  </si>
  <si>
    <t>Clientes do SEP</t>
  </si>
  <si>
    <t>Clientes não Vinculados</t>
  </si>
  <si>
    <t>Trabalhos para a Própria Entidade</t>
  </si>
  <si>
    <t>Resultado antes de impostos (G) = (D) + (E) + (F)</t>
  </si>
  <si>
    <t>Gastos</t>
  </si>
  <si>
    <t>Rendimentos</t>
  </si>
  <si>
    <t>Imparidade de inventários</t>
  </si>
  <si>
    <t>Perdas por imparidade - outros devedores</t>
  </si>
  <si>
    <t>Fornecimentos e Serviços Externos</t>
  </si>
  <si>
    <t>Gastos com pessoal</t>
  </si>
  <si>
    <t>Conservação Diferida</t>
  </si>
  <si>
    <t>Produção Interna de Materiais</t>
  </si>
  <si>
    <t>Gastos Financeiros Imputados ao Investimento</t>
  </si>
  <si>
    <t>Licenças CO2 (reconhecimento)</t>
  </si>
  <si>
    <t>Custo médio unitário (CIF)</t>
  </si>
  <si>
    <t>Custo total anual
Eur</t>
  </si>
  <si>
    <t>Quant Kg</t>
  </si>
  <si>
    <t>Fuelóleo Eur/t</t>
  </si>
  <si>
    <t>Gasóleo Eur/kl</t>
  </si>
  <si>
    <t>Óleo Eur/kl</t>
  </si>
  <si>
    <t>Amónia Eur/t</t>
  </si>
  <si>
    <t>RAM</t>
  </si>
  <si>
    <t>TOTAL RAM (1) + (2)</t>
  </si>
  <si>
    <t>Custos de Energia</t>
  </si>
  <si>
    <t xml:space="preserve">Sub-total </t>
  </si>
  <si>
    <t>a</t>
  </si>
  <si>
    <t>b</t>
  </si>
  <si>
    <t>c</t>
  </si>
  <si>
    <t>d</t>
  </si>
  <si>
    <t>e</t>
  </si>
  <si>
    <t>f</t>
  </si>
  <si>
    <t>Custos com a promoção do desempenho ambiental</t>
  </si>
  <si>
    <t>Hídricos</t>
  </si>
  <si>
    <t>Centrais Térmicas</t>
  </si>
  <si>
    <t>IMOBILIZADO INCORPÓREO - Não Renumerado (1) - CO2</t>
  </si>
  <si>
    <t>IMOBILIZADO CORPÓREO - Não Renumerado (2) - Contadores</t>
  </si>
  <si>
    <t xml:space="preserve"> Amortizações</t>
  </si>
  <si>
    <t>RSU</t>
  </si>
  <si>
    <t>Total  (1)</t>
  </si>
  <si>
    <t>Total  (2)</t>
  </si>
  <si>
    <t>Total (1) - (2)</t>
  </si>
  <si>
    <t>Gastos e perdas de financiamento</t>
  </si>
  <si>
    <t>Biocombustível</t>
  </si>
  <si>
    <t>BTE</t>
  </si>
  <si>
    <t>BTN</t>
  </si>
  <si>
    <t>Empregados Potência</t>
  </si>
  <si>
    <t>e3</t>
  </si>
  <si>
    <t>e4</t>
  </si>
  <si>
    <t>Potência mensal média em horas de fora de vazio (kW)</t>
  </si>
  <si>
    <t>e5</t>
  </si>
  <si>
    <t>e6</t>
  </si>
  <si>
    <t>e7</t>
  </si>
  <si>
    <t>Potência mensal média em horas fora de vazio (e1 + ... + e7) (kW/mês)</t>
  </si>
  <si>
    <t>5=((a+b+c)+(d+e+f))/2</t>
  </si>
  <si>
    <t>Componente Fixa</t>
  </si>
  <si>
    <t xml:space="preserve">Número Médio de Clientes </t>
  </si>
  <si>
    <t>Componente Variável Unitária ('000€/Cliente)</t>
  </si>
  <si>
    <t>Componente Variável</t>
  </si>
  <si>
    <t>4 = 1 + 2 + 3</t>
  </si>
  <si>
    <t>3 = 1 + 2</t>
  </si>
  <si>
    <t>4=((a+b+c)+(d+e+f))/2</t>
  </si>
  <si>
    <t xml:space="preserve">Custos Operacionais (Líquidos) Aceites </t>
  </si>
  <si>
    <t>Custos de Operação e Manutenção de Equipamentos Produtivos</t>
  </si>
  <si>
    <t>Custos de Exploração (líquidos de outros proveitos) Aceites - PRICE CAP</t>
  </si>
  <si>
    <t>Gastos de depreciação e amortização</t>
  </si>
  <si>
    <t>Amortização subsídios/comparticipações</t>
  </si>
  <si>
    <t>Custos Operacionais (Líquidos) Aceites - BT</t>
  </si>
  <si>
    <t>Depreciações/Amortizações Acumuladas (Ano)</t>
  </si>
  <si>
    <t>Comparticipações (Ano)</t>
  </si>
  <si>
    <t>Depreciações/Amortizações Acumuladas (Ano Anterior)</t>
  </si>
  <si>
    <t>Comparticipações (Ano Anterior)</t>
  </si>
  <si>
    <t>Biofuel Eur/kl</t>
  </si>
  <si>
    <t>2,30 kVA</t>
  </si>
  <si>
    <t>4,60 kVA</t>
  </si>
  <si>
    <t>5,75 kVA</t>
  </si>
  <si>
    <t>Empregados Energia</t>
  </si>
  <si>
    <t>Energia[b] (kWh)</t>
  </si>
  <si>
    <t>Energia[b]  (kWh)</t>
  </si>
  <si>
    <t>Componente Variável Unitária (€/KWh)</t>
  </si>
  <si>
    <t>Produção das centrais (3 + ... + 10)</t>
  </si>
  <si>
    <t>Gás natural</t>
  </si>
  <si>
    <t>Emissão própria (1) - (11)</t>
  </si>
  <si>
    <t>Aquisições a outros produtores do SEPM (15 + ... + 20)</t>
  </si>
  <si>
    <t>Aquisições à PRE (23 + ... + 31 )</t>
  </si>
  <si>
    <t>Aquisições ao SENVM (34 + ... + 39)</t>
  </si>
  <si>
    <t>Total da energia entrada na rede (12 + 13 + 21 + 32)</t>
  </si>
  <si>
    <t>Emissão para a rede do SEPM (40) - (41)</t>
  </si>
  <si>
    <t>7 = 5 x 6</t>
  </si>
  <si>
    <t>6 = 4 x 5</t>
  </si>
  <si>
    <t>Gastos de depreciação e amortização líq. amort. ativos comparticipados</t>
  </si>
  <si>
    <t>Gás Natural Eur/ MWh térmico</t>
  </si>
  <si>
    <t>Quantidades consumidas
t/kl / MWh térmico</t>
  </si>
  <si>
    <t>Quant Lt / kWh térmico</t>
  </si>
  <si>
    <t>Outros custos e proveitos</t>
  </si>
  <si>
    <t>Ativos fixos tangíveis</t>
  </si>
  <si>
    <t>Ativos intangíveis</t>
  </si>
  <si>
    <t>Ativos por impostos diferidos</t>
  </si>
  <si>
    <t>De energia elétrica</t>
  </si>
  <si>
    <t>Compras de Energia Elétrica</t>
  </si>
  <si>
    <t xml:space="preserve"> Ativo Bruto</t>
  </si>
  <si>
    <t>Sobrecusto da atividade de DEE</t>
  </si>
  <si>
    <t>Nível de Tensão BT - Ativo Bruto</t>
  </si>
  <si>
    <t>Sobrecusto da atividade de CEE</t>
  </si>
  <si>
    <t>Aquisição de energia elétrica a produtores não vinculados</t>
  </si>
  <si>
    <t>Energia ativa (kWh)</t>
  </si>
  <si>
    <t>Aquisição de energia elétrica a produtores em regime especial</t>
  </si>
  <si>
    <t>Aquisição de Energia Elétrica e Gestão do Sistema</t>
  </si>
  <si>
    <t>Distribuição de Energia Elétrica</t>
  </si>
  <si>
    <t>Comercialização de Energia Elétrica</t>
  </si>
  <si>
    <t>Remuneração do ativo fixo</t>
  </si>
  <si>
    <t xml:space="preserve">Ativo líquido médio a remunerar </t>
  </si>
  <si>
    <t>Ativo fixo bruto (Ano)</t>
  </si>
  <si>
    <t>Ativo fixo bruto (Ano Anterior)</t>
  </si>
  <si>
    <t>Taxa de remuneração permitida do ativo fixo</t>
  </si>
  <si>
    <t xml:space="preserve">Energia Elétrica Entregue (KWh) </t>
  </si>
  <si>
    <t xml:space="preserve">Energia ativa </t>
  </si>
  <si>
    <t>Energia ativa</t>
  </si>
  <si>
    <t>Energia reativa</t>
  </si>
  <si>
    <t>Proveitos permitidos (excluindo Ajustamento e acerto provisório do custo de capital)</t>
  </si>
  <si>
    <t>Proveito permitido, em BT (excluindo Ajustamento e acerto provisório do custo de capital)</t>
  </si>
  <si>
    <r>
      <t xml:space="preserve">Centrais Térmicas </t>
    </r>
    <r>
      <rPr>
        <vertAlign val="superscript"/>
        <sz val="6"/>
        <rFont val="Arial"/>
        <family val="2"/>
      </rPr>
      <t>(1)</t>
    </r>
  </si>
  <si>
    <r>
      <t>Vendas</t>
    </r>
    <r>
      <rPr>
        <b/>
        <vertAlign val="superscript"/>
        <sz val="10"/>
        <rFont val="Arial"/>
        <family val="2"/>
      </rPr>
      <t>[1]</t>
    </r>
    <r>
      <rPr>
        <b/>
        <sz val="10"/>
        <rFont val="Arial"/>
        <family val="2"/>
      </rPr>
      <t xml:space="preserve"> de Energia Elétrica</t>
    </r>
  </si>
  <si>
    <r>
      <t>Clientes Finais</t>
    </r>
    <r>
      <rPr>
        <vertAlign val="superscript"/>
        <sz val="10"/>
        <rFont val="Arial"/>
        <family val="2"/>
      </rPr>
      <t>[2]</t>
    </r>
  </si>
  <si>
    <r>
      <t xml:space="preserve">Descontos </t>
    </r>
    <r>
      <rPr>
        <vertAlign val="superscript"/>
        <sz val="10"/>
        <rFont val="Arial"/>
        <family val="2"/>
      </rPr>
      <t>[3]</t>
    </r>
  </si>
  <si>
    <t>Custo com a gestão das licenças de emissão de CO2</t>
  </si>
  <si>
    <r>
      <t>Unidade: 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euros</t>
    </r>
  </si>
  <si>
    <r>
      <rPr>
        <vertAlign val="superscript"/>
        <sz val="9"/>
        <rFont val="Arial"/>
        <family val="2"/>
      </rPr>
      <t xml:space="preserve">[1] - </t>
    </r>
    <r>
      <rPr>
        <sz val="9"/>
        <rFont val="Arial"/>
        <family val="2"/>
      </rPr>
      <t>Valores sem IVA</t>
    </r>
  </si>
  <si>
    <r>
      <rPr>
        <vertAlign val="superscript"/>
        <sz val="9"/>
        <rFont val="Arial"/>
        <family val="2"/>
      </rPr>
      <t>[2] -</t>
    </r>
    <r>
      <rPr>
        <sz val="9"/>
        <rFont val="Arial"/>
        <family val="2"/>
      </rPr>
      <t xml:space="preserve"> Valores antes da aplicação de descontos e considerados para efeito de regulação</t>
    </r>
  </si>
  <si>
    <r>
      <rPr>
        <vertAlign val="superscript"/>
        <sz val="9"/>
        <rFont val="Arial"/>
        <family val="2"/>
      </rPr>
      <t xml:space="preserve">[3] - </t>
    </r>
    <r>
      <rPr>
        <sz val="9"/>
        <rFont val="Arial"/>
        <family val="2"/>
      </rPr>
      <t>Desagregado por tipo de desconto</t>
    </r>
  </si>
  <si>
    <t>AT/MT</t>
  </si>
  <si>
    <t>Índice</t>
  </si>
  <si>
    <t>Quadro</t>
  </si>
  <si>
    <t>Descrição</t>
  </si>
  <si>
    <t>Separador</t>
  </si>
  <si>
    <t>Alta/Média Tensão</t>
  </si>
  <si>
    <t>Nível de Tensão AT/MT - Ativo Bruto</t>
  </si>
  <si>
    <t>Distribuição em AT/MT</t>
  </si>
  <si>
    <t>Nível de Tensão AT/MT - Amortizações</t>
  </si>
  <si>
    <t xml:space="preserve"> Distribuição em AT/MT</t>
  </si>
  <si>
    <t>Imobilizado de AT/MT</t>
  </si>
  <si>
    <t>Custos Operacionais (Líquidos) Aceites - AT/MT</t>
  </si>
  <si>
    <t>Proveito permitido em AT/MT (excluindo Ajustamento e acerto provisório do custo de capital)</t>
  </si>
  <si>
    <t>Observações</t>
  </si>
  <si>
    <t>Gastos com Pessoal</t>
  </si>
  <si>
    <t>t-2</t>
  </si>
  <si>
    <t> Quantidade</t>
  </si>
  <si>
    <t xml:space="preserve">Valor unitário </t>
  </si>
  <si>
    <t> Valor total</t>
  </si>
  <si>
    <t>€/ton</t>
  </si>
  <si>
    <t>€</t>
  </si>
  <si>
    <t> Licenças atribuídas</t>
  </si>
  <si>
    <t> Licenças adquiridas</t>
  </si>
  <si>
    <t>4.1</t>
  </si>
  <si>
    <t> Licenças adquiridas no ano</t>
  </si>
  <si>
    <t>4.2</t>
  </si>
  <si>
    <t xml:space="preserve"> Licenças utilizadas </t>
  </si>
  <si>
    <t>5.1</t>
  </si>
  <si>
    <t xml:space="preserve">    do ano anterior </t>
  </si>
  <si>
    <t>5.2</t>
  </si>
  <si>
    <t xml:space="preserve">    atríbuidas no ano</t>
  </si>
  <si>
    <t>5.3</t>
  </si>
  <si>
    <t xml:space="preserve">    adquiridas no ano</t>
  </si>
  <si>
    <t>5.4</t>
  </si>
  <si>
    <t xml:space="preserve"> Venda de licenças </t>
  </si>
  <si>
    <t>Data</t>
  </si>
  <si>
    <t>Quant.</t>
  </si>
  <si>
    <t>(Ton.CO2)</t>
  </si>
  <si>
    <t>(Eur/ton.)</t>
  </si>
  <si>
    <t>(Eur)</t>
  </si>
  <si>
    <t>Centro produtor</t>
  </si>
  <si>
    <t>Licenças atribuídas</t>
  </si>
  <si>
    <t>Emissões (ton.)</t>
  </si>
  <si>
    <t>…</t>
  </si>
  <si>
    <t>N.º de Efetivos
no final do ano</t>
  </si>
  <si>
    <r>
      <t>Departamentos comuns</t>
    </r>
    <r>
      <rPr>
        <b/>
        <sz val="10"/>
        <rFont val="Arial"/>
        <family val="2"/>
      </rPr>
      <t xml:space="preserve"> </t>
    </r>
  </si>
  <si>
    <t>Reformados + Pré-reformados</t>
  </si>
  <si>
    <t>Proveitos permitidos DEE (excluindo Ajustamento e acerto provisório do custo de capital)</t>
  </si>
  <si>
    <t>Proveitos permitidos CEE (excluindo Ajustamento e acerto provisório do custo de capital)</t>
  </si>
  <si>
    <t>Ano em curso
t-2</t>
  </si>
  <si>
    <t>Atividade de Distribuição de Energia Elétrica</t>
  </si>
  <si>
    <t xml:space="preserve">Índice </t>
  </si>
  <si>
    <t>Atividade de Comercialização de Energia Elétrica</t>
  </si>
  <si>
    <t>Quantidades e Vendas</t>
  </si>
  <si>
    <t>Atividade de Aquisição de Energia Elétrica e Gestão do Sistema</t>
  </si>
  <si>
    <t>Investimentos em exploração</t>
  </si>
  <si>
    <t>Investimentos em curso</t>
  </si>
  <si>
    <t>Total Geral = (1) + (2)</t>
  </si>
  <si>
    <t>Investimentos em Exploração</t>
  </si>
  <si>
    <t>Investimentos em Curso</t>
  </si>
  <si>
    <t>Total Geral (1) + (2)</t>
  </si>
  <si>
    <t>Rúbricas</t>
  </si>
  <si>
    <t>Gás Natural</t>
  </si>
  <si>
    <t>Ano Anterior t-2</t>
  </si>
  <si>
    <t>Ano Anterior
t-2</t>
  </si>
  <si>
    <t xml:space="preserve">Outras perdas </t>
  </si>
  <si>
    <t>Rendimentos suplementares</t>
  </si>
  <si>
    <t xml:space="preserve">Notas: </t>
  </si>
  <si>
    <t>Nota: Acrescentar linhas sempre que aplicável</t>
  </si>
  <si>
    <t>Imparidade de dívidas a receber</t>
  </si>
  <si>
    <t>Contas estatutárias</t>
  </si>
  <si>
    <t xml:space="preserve">Contas reguladas </t>
  </si>
  <si>
    <r>
      <t>Energia ativa (kWh)</t>
    </r>
    <r>
      <rPr>
        <vertAlign val="superscript"/>
        <sz val="8.5"/>
        <rFont val="Arial"/>
        <family val="2"/>
      </rPr>
      <t>[1]</t>
    </r>
  </si>
  <si>
    <t>Atividade global EEM</t>
  </si>
  <si>
    <t>Notas</t>
  </si>
  <si>
    <t>Proveitos recuperados pela atividade (1)</t>
  </si>
  <si>
    <t>Compensação paga pela REN (2)</t>
  </si>
  <si>
    <t>Ajustamento Trimestral pago pela REN (3)</t>
  </si>
  <si>
    <t>1º Trimestre</t>
  </si>
  <si>
    <t>2º Trimestre</t>
  </si>
  <si>
    <t>3º Trimestre</t>
  </si>
  <si>
    <t>4º Trimestre</t>
  </si>
  <si>
    <t>Custos com a Convergência Tarifária a recuperar pelas TVCF do SEPM (4)</t>
  </si>
  <si>
    <t xml:space="preserve">Sub Total (5) = (1) + (2) + (3) + (4) </t>
  </si>
  <si>
    <t>Proveitos permitidos recalculados com base em valores reais (6)</t>
  </si>
  <si>
    <t>Ajustamento resultante da convergência para tarifas aditivas (7)</t>
  </si>
  <si>
    <t>Ajustamento em 2016 dos proveitos relativos a 2014 (8) = (5) - (6) + (7)</t>
  </si>
  <si>
    <t>Faturação real (9)</t>
  </si>
  <si>
    <t xml:space="preserve">Ajustamento resultante da convergência para tarifas aditivas (7) = (9) - (1) - (4) </t>
  </si>
  <si>
    <t>Proveitos recuperados pela atividade</t>
  </si>
  <si>
    <t>Custos com a Convergência Tarifária a recuperar pelas TVCF do SEPM</t>
  </si>
  <si>
    <t>Ajustamento resultante da convergência para tarifas aditivas</t>
  </si>
  <si>
    <r>
      <t xml:space="preserve">Faturação real </t>
    </r>
    <r>
      <rPr>
        <b/>
        <vertAlign val="superscript"/>
        <sz val="7"/>
        <rFont val="Arial"/>
        <family val="2"/>
      </rPr>
      <t>(1)</t>
    </r>
  </si>
  <si>
    <t>Nota:</t>
  </si>
  <si>
    <r>
      <t>(1)</t>
    </r>
    <r>
      <rPr>
        <sz val="10"/>
        <rFont val="Arial"/>
        <family val="2"/>
      </rPr>
      <t xml:space="preserve"> - Valores antes da aplicação de descontos.</t>
    </r>
  </si>
  <si>
    <t>Estrutura da faturação real</t>
  </si>
  <si>
    <t>Estrutura dos proveitos permitidos</t>
  </si>
  <si>
    <t xml:space="preserve"> - EEM - Trabalhos para a Própria Entidade</t>
  </si>
  <si>
    <t xml:space="preserve"> - Cálculo do ajustamento da EEM</t>
  </si>
  <si>
    <t xml:space="preserve"> - AGS - Subsídios ao investimento na atividade de AGS</t>
  </si>
  <si>
    <t xml:space="preserve"> - CEE - Demonstração de resultados da atividade de Comercialização de Energia Elétrica </t>
  </si>
  <si>
    <t xml:space="preserve"> - EEM - Balanço EEM</t>
  </si>
  <si>
    <t xml:space="preserve"> - EEM -Demonstração de Resultdos EEM</t>
  </si>
  <si>
    <t xml:space="preserve"> - EEM - Outros gastos e rendimentos</t>
  </si>
  <si>
    <t xml:space="preserve"> - EEM - Fornecimentos e serviços externos</t>
  </si>
  <si>
    <t xml:space="preserve"> - EEM - Gastos e Rendimentos com Pessoal / Número de efetivos</t>
  </si>
  <si>
    <t xml:space="preserve"> - EEM - Plano de Promoção do Desempenho Ambiental (Exploração)</t>
  </si>
  <si>
    <t xml:space="preserve"> - AGS- Imobilizado bruto e amortizações imputados à atividade de AGS</t>
  </si>
  <si>
    <t xml:space="preserve"> - AGS - Movimento das Imparidades e Provisões na atividade de AGS</t>
  </si>
  <si>
    <t xml:space="preserve"> - AGS - Custos com Combustíveis e Lubrificantes </t>
  </si>
  <si>
    <t xml:space="preserve"> - AGS - Custos com Operação e Manutenção de Equipamentos Produtivos</t>
  </si>
  <si>
    <t xml:space="preserve"> - AGS - Custos com Licenças de CO2</t>
  </si>
  <si>
    <t xml:space="preserve"> - AGS -  Custos de exploração adicionais decorrentes de obrigações regulamentares na atividade de AGS</t>
  </si>
  <si>
    <t xml:space="preserve"> - AGS- Proveitos permitidos da atividade de AGS</t>
  </si>
  <si>
    <t xml:space="preserve"> - DEE - Demonstração de resultados da atividade de DEE</t>
  </si>
  <si>
    <t xml:space="preserve"> - DEE - Imobilizado bruto e amortizações imputados à atividade de DEE em Alta/Média Tensão</t>
  </si>
  <si>
    <t xml:space="preserve"> - DEE - Imobilizado bruto e amortizações (PPDA) imputados à atividade de DEE em Alta/Média Tensão</t>
  </si>
  <si>
    <t xml:space="preserve"> - DEE -  Imobilizado bruto e amortizações imputados à atividade de DEE em Baixa Tensão</t>
  </si>
  <si>
    <t xml:space="preserve"> - DEE - Imobilizado bruto e amortizações (PPDA) imputados à atividade de DEE em Baixa Tensão</t>
  </si>
  <si>
    <t xml:space="preserve"> - DEE - Subsídios ao investimento na atividade de DEE</t>
  </si>
  <si>
    <t xml:space="preserve"> - DEE - Subsídios ao investimento (PPDA) na atividade de DEE</t>
  </si>
  <si>
    <t xml:space="preserve"> - DEE - Movimento das Imparidades e Provisões na atividade de DEE</t>
  </si>
  <si>
    <t xml:space="preserve"> - DEE -  Custos de exploração adicionais decorrentes de obrigações regulamentares na atividade de DEE</t>
  </si>
  <si>
    <t xml:space="preserve"> - DEE - Proveitos permitidos da atividade de DEE</t>
  </si>
  <si>
    <t xml:space="preserve"> - CEE -  Custos de exploração adicionais decorrentes de obrigações regulamentares na atividade de Comercialização de Energia Elétrica</t>
  </si>
  <si>
    <t xml:space="preserve"> - CEE - Plano de Promoção de Eficiência no Consumo de Energia Elétrica</t>
  </si>
  <si>
    <t xml:space="preserve"> - CEE - Proveitos permitidos atividade de CEE</t>
  </si>
  <si>
    <t xml:space="preserve"> - AGS - Aquisição de energia elétrica a produtores vinculados</t>
  </si>
  <si>
    <t xml:space="preserve"> - AGS - Aquisição de energia elétrica a produtores não vinculados</t>
  </si>
  <si>
    <t xml:space="preserve"> - AGS - Aquisição de energia elétrica a produtores em regime especial</t>
  </si>
  <si>
    <t>TOTAL IMOBILIZADO  - Não Renumerado (1) + (2)</t>
  </si>
  <si>
    <t>Subsídios - PPDA</t>
  </si>
  <si>
    <t>Diferenças</t>
  </si>
  <si>
    <t>Ganhos (perdas) atuariais líquidas de impostos</t>
  </si>
  <si>
    <t>Alterações de políticas contabilísticas (incluindo primeira adoção do referencial contabilístico)</t>
  </si>
  <si>
    <t>Diferenças de conversão de demonstrações financeiras</t>
  </si>
  <si>
    <t>Excedentes de revalorização de activos fixos tangíveis e intangíveis e respectivas variações</t>
  </si>
  <si>
    <t>Outras alterações e ajustamentos reconhecidos no capital próprio</t>
  </si>
  <si>
    <t>4=2+3</t>
  </si>
  <si>
    <t>Aumentos de capital</t>
  </si>
  <si>
    <t>Prémios de emissão</t>
  </si>
  <si>
    <t>Distribuições</t>
  </si>
  <si>
    <t>Cobertura de perdas</t>
  </si>
  <si>
    <t>Outras operações</t>
  </si>
  <si>
    <t>6=1+2+3+5</t>
  </si>
  <si>
    <t>9=7+8</t>
  </si>
  <si>
    <t>6+7+8+10</t>
  </si>
  <si>
    <t>Norma  7 -  Informação real EEM</t>
  </si>
  <si>
    <t>Quadro N7-</t>
  </si>
  <si>
    <t xml:space="preserve"> - EEM - Mapa de Alterações aos Capitais Próprios </t>
  </si>
  <si>
    <t>Ano de t-2</t>
  </si>
  <si>
    <t>Unidade: euros</t>
  </si>
  <si>
    <t>valor bruto de Imobilizado em exploração</t>
  </si>
  <si>
    <t>Comparticipações</t>
  </si>
  <si>
    <t>Saldo inicial
(01-jan)</t>
  </si>
  <si>
    <t>Movimentos do Ano</t>
  </si>
  <si>
    <t>Saldo final
(31-dez)</t>
  </si>
  <si>
    <t>Saldo inicial
(1-jan)</t>
  </si>
  <si>
    <t>Entradas</t>
  </si>
  <si>
    <t>Abates</t>
  </si>
  <si>
    <t>1.1</t>
  </si>
  <si>
    <t>1.2</t>
  </si>
  <si>
    <t>1.3 = 1.1 + 1.2</t>
  </si>
  <si>
    <t>1.4</t>
  </si>
  <si>
    <t>1.5</t>
  </si>
  <si>
    <t>1.6</t>
  </si>
  <si>
    <t>1.7</t>
  </si>
  <si>
    <t>1.8</t>
  </si>
  <si>
    <t>2.1</t>
  </si>
  <si>
    <t>2.2</t>
  </si>
  <si>
    <t>2.3 = 1.1 + 1.2</t>
  </si>
  <si>
    <t>2.4</t>
  </si>
  <si>
    <t>2.5</t>
  </si>
  <si>
    <t>2.6</t>
  </si>
  <si>
    <t>2.7</t>
  </si>
  <si>
    <t>2.8</t>
  </si>
  <si>
    <t>3.1</t>
  </si>
  <si>
    <t>3.2</t>
  </si>
  <si>
    <t>3.3 = 3.1 + 3.2</t>
  </si>
  <si>
    <t>3.4</t>
  </si>
  <si>
    <t>3.5</t>
  </si>
  <si>
    <t>3.6</t>
  </si>
  <si>
    <t>3.7</t>
  </si>
  <si>
    <t>3.8</t>
  </si>
  <si>
    <t>4.3 = 4.1 + 4.2</t>
  </si>
  <si>
    <t>4.4</t>
  </si>
  <si>
    <t>4.5</t>
  </si>
  <si>
    <t>4.6</t>
  </si>
  <si>
    <t>4.7</t>
  </si>
  <si>
    <t>4.8</t>
  </si>
  <si>
    <t>5.1 = 1.1 - 2.1 - (3.1 - 4.1)</t>
  </si>
  <si>
    <t>5.2 = 1.2 - 2.2 - (3.2 - 4.2)</t>
  </si>
  <si>
    <t>5.3 = 5.1 + 5.2</t>
  </si>
  <si>
    <t>5.4 = 1.4 - 2.4 - (3.4 - 4.4)</t>
  </si>
  <si>
    <t>5.6 = 1.6 - 2.6 - (3.6 - 4.6)</t>
  </si>
  <si>
    <t>5.7 = 1.7 - 2.7 - (3.7 - 4.7)</t>
  </si>
  <si>
    <t>5.8 = 1.8 - 2.8 - (3.8 - 4.8)</t>
  </si>
  <si>
    <t>Específico em AT</t>
  </si>
  <si>
    <t>Linhas Aéreas</t>
  </si>
  <si>
    <t>Cabos Subterrâneos</t>
  </si>
  <si>
    <t>Postos Corte e Seccionamento</t>
  </si>
  <si>
    <t>Equipamento Contagem</t>
  </si>
  <si>
    <t xml:space="preserve">Contadores </t>
  </si>
  <si>
    <t>Outro equipamento</t>
  </si>
  <si>
    <t>Equipamentos Acessórios e Outros</t>
  </si>
  <si>
    <t>Específico em MT</t>
  </si>
  <si>
    <t>Subestações AT/MT</t>
  </si>
  <si>
    <t>Subestações MT/MT</t>
  </si>
  <si>
    <t xml:space="preserve">Equipamentos Acessórios e Outros </t>
  </si>
  <si>
    <t>Específico em BT</t>
  </si>
  <si>
    <t>Redes aérea</t>
  </si>
  <si>
    <t>Redes subterrânea</t>
  </si>
  <si>
    <t>Chegadas aéreas</t>
  </si>
  <si>
    <t>Chegadas subterrâneas</t>
  </si>
  <si>
    <t>Contadores e acessórios</t>
  </si>
  <si>
    <t>Iluminação pública</t>
  </si>
  <si>
    <t>TOTAL (por nível tensão)</t>
  </si>
  <si>
    <t>Amortizações de Comparticipações</t>
  </si>
  <si>
    <t>Valor liquido do imobilizado em exploração</t>
  </si>
  <si>
    <t xml:space="preserve">f = a+b+c+d+e </t>
  </si>
  <si>
    <t>g</t>
  </si>
  <si>
    <t>h = f + g</t>
  </si>
  <si>
    <t>Interesses minoritá rios</t>
  </si>
  <si>
    <t>Atividades: AGS + DEE + CEE</t>
  </si>
  <si>
    <t>Unid: euros</t>
  </si>
  <si>
    <t>DESCRIÇÃO</t>
  </si>
  <si>
    <t>Capital subscrito Líquido (51 + 52)</t>
  </si>
  <si>
    <t>Outros instrumentos de capital próprio e prémios de emissão (53 + 54)</t>
  </si>
  <si>
    <t>Reservas e Resultados Transitados (55 e 56)</t>
  </si>
  <si>
    <t>Outras variações e ajustamentos no capital próprio (57+58+59)</t>
  </si>
  <si>
    <t>Resultado líquido do período (81)</t>
  </si>
  <si>
    <t>POSIÇÃO NO INÍCIO DO PERÍODO t-3</t>
  </si>
  <si>
    <t>ALTERAÇÕES NO PERÍODO</t>
  </si>
  <si>
    <t>RESULTADO LÍQUIDO DO PERÍODO</t>
  </si>
  <si>
    <t>RESULTADO INTEGRAL</t>
  </si>
  <si>
    <t>OPERAÇÕES COM DETENTORES DE CAPITAL NO PERÍODO</t>
  </si>
  <si>
    <t>POSIÇÃO NO FIM DO PERÍODO t-3</t>
  </si>
  <si>
    <t>POSIÇÃO NO INÍCIO DO PERÍODO t-2</t>
  </si>
  <si>
    <t>POSIÇÃO NO FIM DO PERÍODO t-2</t>
  </si>
  <si>
    <r>
      <t>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euros</t>
    </r>
  </si>
  <si>
    <r>
      <t>Co-geração[a] (10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euros)</t>
    </r>
  </si>
  <si>
    <r>
      <t>Mini-hídricas (10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euros)</t>
    </r>
  </si>
  <si>
    <r>
      <t>Eólica (10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euros)</t>
    </r>
  </si>
  <si>
    <r>
      <t>RSU (10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euros)</t>
    </r>
  </si>
  <si>
    <r>
      <t>Fotovoltaica (10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euros)</t>
    </r>
  </si>
  <si>
    <r>
      <t>Outros[c] (10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euros)</t>
    </r>
  </si>
  <si>
    <r>
      <t>RE = (1) + ... + (7) (10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euros)</t>
    </r>
  </si>
  <si>
    <r>
      <t>[a] -</t>
    </r>
    <r>
      <rPr>
        <sz val="10"/>
        <rFont val="Arial"/>
        <family val="2"/>
      </rPr>
      <t xml:space="preserve"> A desagregar por tipo de energia primária e por regime legislativo aplicável</t>
    </r>
  </si>
  <si>
    <r>
      <t>[b] -</t>
    </r>
    <r>
      <rPr>
        <sz val="10"/>
        <rFont val="Arial"/>
        <family val="2"/>
      </rPr>
      <t xml:space="preserve"> Caso não haja esta informação indicar alternativa de cálculo</t>
    </r>
  </si>
  <si>
    <r>
      <t>[c] -</t>
    </r>
    <r>
      <rPr>
        <sz val="10"/>
        <rFont val="Arial"/>
        <family val="2"/>
      </rPr>
      <t xml:space="preserve"> A desagregar por tipo de tecnologia e por regime legislativo aplicável</t>
    </r>
  </si>
  <si>
    <r>
      <t xml:space="preserve">Impostos e outros gastos </t>
    </r>
    <r>
      <rPr>
        <vertAlign val="superscript"/>
        <sz val="10"/>
        <rFont val="Arial"/>
        <family val="2"/>
      </rPr>
      <t>(1)</t>
    </r>
  </si>
  <si>
    <r>
      <t xml:space="preserve">Imputação de subsídios ao investimento </t>
    </r>
    <r>
      <rPr>
        <vertAlign val="superscript"/>
        <sz val="8"/>
        <rFont val="Arial"/>
        <family val="2"/>
      </rPr>
      <t>(2)</t>
    </r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</si>
  <si>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A rubrica SNC "Impostos e Outros Gastos" corresponde às rubricas POC "Impostos" e "Outros Custos Operacionais", do anterior normativo contabilístico.</t>
    </r>
  </si>
  <si>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 xml:space="preserve">As rubricas SNC "Outros Rendimentos" e "Imputação de subsídios ao investimento" correspondem à rubrica POC "Proveitos Extraordinários", do anterior normativo contabilístico.  </t>
    </r>
  </si>
  <si>
    <t>Outros Gastos e Perdas</t>
  </si>
  <si>
    <t>OPEX (líquido de outros proveitos) sujeito a metas de eficiência</t>
  </si>
  <si>
    <t>Outros Custos Operacionais adicionais/não sujeitos a metas de eficiência</t>
  </si>
  <si>
    <t>Ajustamento de t-2</t>
  </si>
  <si>
    <t xml:space="preserve"> - CEE - Subsídios ao investimento na atividade de Comercialização de Energia Elétrica</t>
  </si>
  <si>
    <t xml:space="preserve"> - CEE - Movimento das Imparidades e Provisões na atividade de Comercialização de Energia Elétrica em Alta/Média Tensão</t>
  </si>
  <si>
    <t>Ton</t>
  </si>
  <si>
    <t> Saldo Final (1+2+3+4-5-6)</t>
  </si>
  <si>
    <t xml:space="preserve">TOTAL IMOBILIZADO  - Não Renumerado (1) + (2) </t>
  </si>
  <si>
    <t xml:space="preserve"> - CEE - Imobilizado bruto e amortizações imputados à atividade de CEE em Baixa Tensão</t>
  </si>
  <si>
    <t xml:space="preserve"> - CEE -  Imobilizado bruto e amortizações imputados à atividade de CEE em Alta/Média Tensão</t>
  </si>
  <si>
    <t>Equipas de Contagem e Medida</t>
  </si>
  <si>
    <t>Distribuição em AT</t>
  </si>
  <si>
    <t xml:space="preserve"> - EEM - Balanço de energia elétrica da concessionária do transporte e distribuidor vinculado de energia elétrica na RAM</t>
  </si>
  <si>
    <t xml:space="preserve"> - EEM - Numero médio de clientes, por ilha e nível de tensão da concessionária do transporte e distribuidor vinculado de energia elétrica na RAM</t>
  </si>
  <si>
    <t xml:space="preserve"> - EEM - Vendas de energia elétrica a clientes finais do SEPM</t>
  </si>
  <si>
    <t>Microprodução e miniprodução</t>
  </si>
  <si>
    <t>Energia a faturar relativa ao ano t-2</t>
  </si>
  <si>
    <r>
      <rPr>
        <vertAlign val="superscript"/>
        <sz val="9"/>
        <rFont val="Arial"/>
        <family val="2"/>
      </rPr>
      <t>[1]  -</t>
    </r>
    <r>
      <rPr>
        <sz val="9"/>
        <rFont val="Arial"/>
        <family val="2"/>
      </rPr>
      <t xml:space="preserve"> Inclui produção própria</t>
    </r>
  </si>
  <si>
    <r>
      <t>Microprodução e Miniprodução (10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euros)</t>
    </r>
  </si>
  <si>
    <t>Energia Saída da Rede (43) + (44) + (45) + (47)</t>
  </si>
  <si>
    <t>Correção Valorização</t>
  </si>
  <si>
    <t> Licenças adquiridas ano seguinte</t>
  </si>
  <si>
    <t xml:space="preserve">    adquiridas no ano seguinte</t>
  </si>
  <si>
    <t>Contas reguladas</t>
  </si>
  <si>
    <t>Ano t-3</t>
  </si>
  <si>
    <t>Ano anterior t-2</t>
  </si>
  <si>
    <t>9 = 4 + 7+ 8</t>
  </si>
  <si>
    <t>8 = 3 + 6+ 7</t>
  </si>
  <si>
    <t>11 = 9 + 10</t>
  </si>
  <si>
    <t>12=((a+b+c)+(d+e+f))/2</t>
  </si>
  <si>
    <t>14 = 12 x 13</t>
  </si>
  <si>
    <t>16 = 11 + 14+ 15</t>
  </si>
  <si>
    <t>19 = 8 + 16</t>
  </si>
  <si>
    <t>17 = 8 + 16</t>
  </si>
  <si>
    <t>Estatutário</t>
  </si>
  <si>
    <t>Atividade não regulada</t>
  </si>
  <si>
    <t>Atividade regulada</t>
  </si>
  <si>
    <t>Nota: A contas referentes à atividade não regulada deverão corresponder, pelo menos, à Casa Museu</t>
  </si>
  <si>
    <t>Amortizações Acumuladas</t>
  </si>
  <si>
    <t>Transferências</t>
  </si>
  <si>
    <t>Ativo
totalmente amortizado</t>
  </si>
  <si>
    <t>Ativo 
em
amortização</t>
  </si>
  <si>
    <t>Transferência para
totalmente
amortizado</t>
  </si>
  <si>
    <t>Ativo
totalmente 
amortizado</t>
  </si>
  <si>
    <t>Transferência para
totalmente amortizado</t>
  </si>
  <si>
    <t>1.9</t>
  </si>
  <si>
    <t>1.10 = 1.1 + 1.5 - 1.6 + 1.8</t>
  </si>
  <si>
    <t>1.11 = 1.2  + 1.4 -1.5 - 1.7 + 1.9</t>
  </si>
  <si>
    <t>1.12 = 1.10 + 1.11</t>
  </si>
  <si>
    <t>2.9</t>
  </si>
  <si>
    <t>2.10 = 2.1  + 2.5 - 2.6 + 2.8</t>
  </si>
  <si>
    <t>2.11 = 2.2  + 2.4 - 2.5 - 2.7 + 2.9</t>
  </si>
  <si>
    <t>2.12 = 2.10 + 2.11</t>
  </si>
  <si>
    <t>3.9</t>
  </si>
  <si>
    <t>3.10 = 3.1 + 3.5 - 3.6 + 3.8</t>
  </si>
  <si>
    <t>3.11 = 3.2  + 3.4 - 3.5 - 3.7 + 3.9</t>
  </si>
  <si>
    <t>3.12 = 3.10 + 3.11</t>
  </si>
  <si>
    <t>4.9</t>
  </si>
  <si>
    <t>4.10 = 4.1 + 4.5 - 4.6 + 4.8</t>
  </si>
  <si>
    <t>4.11 = 4.2  + 4.4 - 4.5 - 4.7 + 4.9</t>
  </si>
  <si>
    <t>4.12 = 4.10 + 4.11</t>
  </si>
  <si>
    <t>5.5</t>
  </si>
  <si>
    <t>5.9 = 1.9 - 2.9 - (3.9 - 4.9)</t>
  </si>
  <si>
    <t>5.10 = 5.1 + 5.5 - 5.6 + 5.8</t>
  </si>
  <si>
    <t>5.11 = 5.2  + 5.4 - 5.5 - 5.7 + 5.9</t>
  </si>
  <si>
    <t>5.12 = 5.10 + 5.11</t>
  </si>
  <si>
    <t>Postos Transformação</t>
  </si>
  <si>
    <t>Tarifa bi-horária</t>
  </si>
  <si>
    <t>Rubricas
(1 quadro por ilha)
(1 quadro total RAM)</t>
  </si>
  <si>
    <t xml:space="preserve">    Produção e Gestão Sistema</t>
  </si>
  <si>
    <t>Aproveitamento de recursos endógenos</t>
  </si>
  <si>
    <t xml:space="preserve">          Hídricos [a]</t>
  </si>
  <si>
    <t xml:space="preserve">          Eólicos [a]</t>
  </si>
  <si>
    <t>Centrais termoelétricas [a]</t>
  </si>
  <si>
    <t>Gestão Global [a]</t>
  </si>
  <si>
    <t>[a] a desagregar por projeto</t>
  </si>
  <si>
    <r>
      <t>Unidade: 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EUR</t>
    </r>
  </si>
  <si>
    <t>Custo das obras</t>
  </si>
  <si>
    <t>Aquisições Diretas</t>
  </si>
  <si>
    <t>Trabalhos para a própria empresa</t>
  </si>
  <si>
    <t>Material</t>
  </si>
  <si>
    <t>Pessoal</t>
  </si>
  <si>
    <t>Encargos financeiros</t>
  </si>
  <si>
    <t>Redes aéreas</t>
  </si>
  <si>
    <t>Redes subterrâneas</t>
  </si>
  <si>
    <t xml:space="preserve"> [a] A desagregar por projeto.</t>
  </si>
  <si>
    <t>Quadro N7-5a - EEM - Gastos e Rendimentos com Pessoal</t>
  </si>
  <si>
    <t>Quadro N7-5b - EEM - Número de efetivos</t>
  </si>
  <si>
    <t>ATIVO NÃO CORRENTE</t>
  </si>
  <si>
    <t>Propriedades de investimento</t>
  </si>
  <si>
    <t>Goodwill</t>
  </si>
  <si>
    <t>Ativos biológicos</t>
  </si>
  <si>
    <t>Participações financeiras - Método de equivalência patrimonial</t>
  </si>
  <si>
    <t>Participações financeiras - outros métodos</t>
  </si>
  <si>
    <t>Protocolos com Entidades Oficiais</t>
  </si>
  <si>
    <t>Clientes C/C</t>
  </si>
  <si>
    <t>Acionistas/sócios</t>
  </si>
  <si>
    <t xml:space="preserve">Outras contas a receber </t>
  </si>
  <si>
    <t>Compensação Tarifária (1998-2002)</t>
  </si>
  <si>
    <t>Valor para ajustamento</t>
  </si>
  <si>
    <t>Diferimentos</t>
  </si>
  <si>
    <t>Outros Ativos Financeiros</t>
  </si>
  <si>
    <t>Estado e outros entes públicos - Ajustamento transição</t>
  </si>
  <si>
    <t>ATIVO CORRENTE</t>
  </si>
  <si>
    <t>Matérias Primas</t>
  </si>
  <si>
    <t>Adiantamentos a fornecedores</t>
  </si>
  <si>
    <t>Estado e outros entes públicos</t>
  </si>
  <si>
    <t>Outras contas a receber</t>
  </si>
  <si>
    <t xml:space="preserve">Outros </t>
  </si>
  <si>
    <t>Ativos financeiros detidos para negociação</t>
  </si>
  <si>
    <t>Outros ativos financeiros</t>
  </si>
  <si>
    <t>Ativos não correntes detidos para venda</t>
  </si>
  <si>
    <t>Caixa e depósitos bancários</t>
  </si>
  <si>
    <t>TOTAL DO ATIVO</t>
  </si>
  <si>
    <t>CAPITAIS PRÓPRIOS</t>
  </si>
  <si>
    <t xml:space="preserve">Cap. Realizado + Reservas + RT + Aj. Ativos Fin. + Excedentes de Reval. + Out. Var. Cap. </t>
  </si>
  <si>
    <t>Subsídios ao investimento</t>
  </si>
  <si>
    <t>Resultado Liquido do Exercício</t>
  </si>
  <si>
    <t>PASSIVO</t>
  </si>
  <si>
    <t>Passivo não corrente</t>
  </si>
  <si>
    <t>Financiamentos obtidos</t>
  </si>
  <si>
    <t xml:space="preserve">Outras contas a pagar </t>
  </si>
  <si>
    <t>Passivo corrente</t>
  </si>
  <si>
    <t>Fornecedores</t>
  </si>
  <si>
    <t>Adiantamentos de clientes</t>
  </si>
  <si>
    <t>Outras contas a pagar</t>
  </si>
  <si>
    <t>Passivos financeiros detidos para negociação</t>
  </si>
  <si>
    <t>Outros passivos financeiros</t>
  </si>
  <si>
    <t>Passivos não correntes detidos para venda</t>
  </si>
  <si>
    <t>TOTAL CAPITAIS PRÓPRIOS + PASSIVO</t>
  </si>
  <si>
    <t>Preço</t>
  </si>
  <si>
    <t>Custos variáveis da transação</t>
  </si>
  <si>
    <t>Custo total (inc. custos variáveis)</t>
  </si>
  <si>
    <t>Plataforma de negociação</t>
  </si>
  <si>
    <t>(5)=(2)*[(3)+(4)]</t>
  </si>
  <si>
    <t>Custos fixos</t>
  </si>
  <si>
    <t>Nível de Tensão</t>
  </si>
  <si>
    <t>Atividade: Comercialização</t>
  </si>
  <si>
    <t xml:space="preserve"> - CEE - Créditos a consumidores</t>
  </si>
  <si>
    <t>Unidade: EUR</t>
  </si>
  <si>
    <t>Imobilizado líquido</t>
  </si>
  <si>
    <t>Imobilizado líquido médio</t>
  </si>
  <si>
    <t>Amortização anual</t>
  </si>
  <si>
    <t>Lubrificantes</t>
  </si>
  <si>
    <t>Amónia</t>
  </si>
  <si>
    <t>Custo licenças de CO2</t>
  </si>
  <si>
    <t>Custos em t-3</t>
  </si>
  <si>
    <t>Custos em t-2</t>
  </si>
  <si>
    <t>Central Térmica da Vitória</t>
  </si>
  <si>
    <t>Central Térmica do Porto Santo</t>
  </si>
  <si>
    <t>AGS</t>
  </si>
  <si>
    <t>Quadro N7-16a - AGS - Custos com Licenças de CO2</t>
  </si>
  <si>
    <t>Quadro N7-16b - AGS - Operações de compra de Licenças de CO2 realizadas</t>
  </si>
  <si>
    <t>Quadro N7-16b' - AGS - Custos fixos das transações de Licenças de CO2</t>
  </si>
  <si>
    <t>Quadro N7-16c - AGS - Emissões de CO2 por centro produtor</t>
  </si>
  <si>
    <t xml:space="preserve"> - AGS- Custos unitários por central</t>
  </si>
  <si>
    <t>Quadro N7-21a - DEE - Imobilizado bruto e amortizações (PPDA) imputados à atividade de DEE em Alta/Média Tensão</t>
  </si>
  <si>
    <t>Quadro N7-21b- DEE - Imobilizado bruto e amortizações (PPDA) imputados à atividade de DEE em Alta/Média Tensão</t>
  </si>
  <si>
    <t>Quadro N7-23a - DEE - Imobilizado bruto e amortizações (PPDA) imputados à atividade de DEE em Baixa Tensão</t>
  </si>
  <si>
    <t>Quadro N7-23b - DEE - Imobilizado bruto e amortizações (PPDA) imputados à atividade de DEE em Baixa Tensão</t>
  </si>
  <si>
    <t>Quadro N7-26a - DEE - Movimento das Imparidades e Provisões na atividade de DEE Alta/Média Tensão</t>
  </si>
  <si>
    <t>Quadro N7-26b - DEE - Movimento das Imparidades e Provisões na atividade de DEE  Baixa Tensão</t>
  </si>
  <si>
    <t>Quadro N7-33a - CEE - Movimento das Imparidades e Provisões na atividade de Comercialização de Energia Elétrica em Alta/Média Tensão</t>
  </si>
  <si>
    <t>Quadro N7-33b - CEE - Movimento das Imparidades e Provisões na atividade de Comercialização de Energia Elétrica em Baixa Tensão</t>
  </si>
  <si>
    <t>Ano a que respeitam os créditos</t>
  </si>
  <si>
    <t>Total de créditos a abater em t-2 (a)</t>
  </si>
  <si>
    <t>t-n</t>
  </si>
  <si>
    <t>Nota: (a) Preencher de acordo com a Instrução da ERSE nº 4/2018, de 13 de setembro</t>
  </si>
  <si>
    <t>Quadro N7 - 45 - Crédito aos consumidores</t>
  </si>
  <si>
    <t>Compensações previstas no Regulamento da Qualidade de Serviço (RQS)</t>
  </si>
  <si>
    <t>Qualidade de Serviço Técnica</t>
  </si>
  <si>
    <t>Qualidade de Serviço Comercial</t>
  </si>
  <si>
    <t>RQS</t>
  </si>
  <si>
    <t>Contas Estatutárias</t>
  </si>
  <si>
    <t>Contas Reguladas</t>
  </si>
  <si>
    <t>1) Compensações Pagas a Clientes via Comercializador</t>
  </si>
  <si>
    <t>2) Compensações &lt; 0,50 € (Dedução nas tarifas de acesso às redes)</t>
  </si>
  <si>
    <t>n.a.</t>
  </si>
  <si>
    <t>4) Compensações não Possíveis de Pagar aos Clientes</t>
  </si>
  <si>
    <t>--&gt; compensações devolvidas por comercializadores ao ORD por impossibilidade de pagamento</t>
  </si>
  <si>
    <t>5) Compensações Recebidas de Comercializadores</t>
  </si>
  <si>
    <t>--&gt; compensações recebidas de comercializadores por incumprimentos de clientes</t>
  </si>
  <si>
    <t>n.a. - não aplicável</t>
  </si>
  <si>
    <t>Atividade: Distribuição</t>
  </si>
  <si>
    <t xml:space="preserve">Compensações pagas pelos Comercializadores ao ORD (Referentes a incumprimentos de clientes) </t>
  </si>
  <si>
    <t>Compensações pagas pelos Comercializadores ao ORD (referentes a incumprimentos de clientes) não cobradas a clientes (a)</t>
  </si>
  <si>
    <t>Compensações pagas pelos Comercializadores aos clientes  (por incumprimento do comercializador)</t>
  </si>
  <si>
    <t>Compensações entregues pelo Comercializador ao ORD devidas pelo comercializador ao cliente e que não foi possível pagar</t>
  </si>
  <si>
    <t>(a) Montante incluido na rubrica Compensações Pagas pelos Comercializadores ao ORD (Artº 96 n.º 1)</t>
  </si>
  <si>
    <r>
      <t xml:space="preserve">Diferenças </t>
    </r>
    <r>
      <rPr>
        <vertAlign val="superscript"/>
        <sz val="7"/>
        <rFont val="Arial"/>
        <family val="2"/>
      </rPr>
      <t>(1)</t>
    </r>
  </si>
  <si>
    <t>(1) Detalhe das rúbricas correspondentes a atividades não reguladas:</t>
  </si>
  <si>
    <t>Custos com penalizações previstas no Regulamento da Qualidade de Serviço (RQS)</t>
  </si>
  <si>
    <t>Casa Museu</t>
  </si>
  <si>
    <t>t-7</t>
  </si>
  <si>
    <t>Quadro N7-10a - AGS- Imobilizado bruto imputados à atividade de AGS</t>
  </si>
  <si>
    <t>Quadro N7-10d - AGS- Amortizações imputadas à atividade de AGS não aceites para efeitos regulatórios</t>
  </si>
  <si>
    <t>Quadro N7-20a - DEE - Imobilizado bruto imputado à atividade de DEE em Alta/Média Tensão</t>
  </si>
  <si>
    <t>Quadro N7-20b - DEE - Imobilizado bruto imputado à atividade de DEE em Alta/Média Tensão não aceite para efeitos regulatórios</t>
  </si>
  <si>
    <t>Quadro N7-20c - DEE - Amortizações imputadas à atividade de DEE em Alta/Média Tensão</t>
  </si>
  <si>
    <t>Quadro N7-20d - DEE - Amortizações imputadas à atividade de DEE em Alta/Média Tensão não aceites para efeitos regulatórios</t>
  </si>
  <si>
    <t>Quadro N7-22a - DEE -  Imobilizado bruto imputado à atividade de DEE em Baixa Tensão</t>
  </si>
  <si>
    <t>Quadro N7-22b - DEE -  Imobilizado bruto imputado à atividade de DEE em Baixa Tensão não aceite para efeitos regulatórios</t>
  </si>
  <si>
    <t>Quadro N7-22d - DEE -  Amortizações imputadas à atividade de DEE em Baixa Tensão não aceites para efeitos regulatórios</t>
  </si>
  <si>
    <t>Quadro N7-22c - DEE -  Amortizações imputadas à atividade de DEE em Baixa Tensão</t>
  </si>
  <si>
    <t>Quadro N7-30a - CEE -  Imobilizado bruto imputado à atividade de CEE em Alta/Média Tensão</t>
  </si>
  <si>
    <t>Quadro N7-30d - CEE -  Amortizações imputadas à atividade de CEE em Alta/Média Tensão não aceites para efeitos regulatórios</t>
  </si>
  <si>
    <t>Quadro N7-30c - CEE -  Amortizações imputadas à atividade de CEE em Alta/Média Tensão</t>
  </si>
  <si>
    <t>Quadro N7-30b - CEE -  Imobilizado bruto imputado à atividade de CEE em Alta/Média Tensão não aceite para efeitos regulatórios</t>
  </si>
  <si>
    <t>Quadro N7-31a - CEE - Imobilizado bruto imputado à atividade de CEE em Baixa Tensão</t>
  </si>
  <si>
    <t>Quadro N7-31b - CEE - Imobilizado bruto imputado à atividade de CEE em Baixa Tensão não aceites para efeitos regulatórios</t>
  </si>
  <si>
    <t>Quadro N7-31d - CEE - Amortizações imputadas à atividade de CEE em Baixa Tensão não aceites para efeitos regulatórios</t>
  </si>
  <si>
    <t>Quadro N7-31c - CEE - Amortizações imputadas à atividade de CEE em Baixa Tensão</t>
  </si>
  <si>
    <t>Quadro N7-10c - AGS- Amortizações imputadas à atividade de AGS</t>
  </si>
  <si>
    <t>Valores relativos à comparticipação nas redes</t>
  </si>
  <si>
    <t>(7)</t>
  </si>
  <si>
    <t>Custo total</t>
  </si>
  <si>
    <t>Quadro N7-10b - AGS- Imobilizado bruto imputado à atividade de AGS não aceite para efeitos regulatórios</t>
  </si>
  <si>
    <t>Bi-horária</t>
  </si>
  <si>
    <t>Tri-horária</t>
  </si>
  <si>
    <t xml:space="preserve">Quadro N7-47a - Compensações previstas no RQS </t>
  </si>
  <si>
    <t xml:space="preserve">Quadro N7-47b - Compensações previstas no RQS </t>
  </si>
  <si>
    <t>Nota: (a) Acrescentar central e respetiva ilha, por tecnologia, sempre que aplicável</t>
  </si>
  <si>
    <t>(a)</t>
  </si>
  <si>
    <t>Quadro N7-11 - AGS- Custos unitários por central</t>
  </si>
  <si>
    <t>Quadro N7-37 - EEM - Balanço de energia elétrica da concessionária do transporte e distribuidor vinculado de energia elétrica na RAM</t>
  </si>
  <si>
    <t>Ano t-2</t>
  </si>
  <si>
    <t>Outros (UPACs)</t>
  </si>
  <si>
    <t>Bombagem *</t>
  </si>
  <si>
    <t>IP</t>
  </si>
  <si>
    <t>BTN (sem IP)</t>
  </si>
  <si>
    <t>Nota (*): No Porto Santo, corresponde ao saldo entre a energia absorvida pela bateria e a emissão pela bateria.</t>
  </si>
  <si>
    <t>Quadro N7-38 a - EEM - Numero médio de clientes, por ilha e nível de tensão da concessionária do transporte e distribuidor vinculado de energia elétrica na RAM</t>
  </si>
  <si>
    <t>Quadro N7-38 b - EEM - Numero final de clientes, por ilha e nível de tensão da concessionária do transporte e distribuidor vinculado de energia elétrica na RAM</t>
  </si>
  <si>
    <t>Quadro N7-40 a- AGS - Clientes e quantidades vendidas a clientes finais - Setor Elétrico</t>
  </si>
  <si>
    <t>Trimestre 1</t>
  </si>
  <si>
    <t>Trimestre 2</t>
  </si>
  <si>
    <t>Trimestre 3</t>
  </si>
  <si>
    <t>Trimestre 4</t>
  </si>
  <si>
    <t>BTN (&gt;20,7 kVA)</t>
  </si>
  <si>
    <t>BTN (&lt;=20,7 kVA)</t>
  </si>
  <si>
    <t>Tarifa Simples</t>
  </si>
  <si>
    <t>Tarifa Tri-horária</t>
  </si>
  <si>
    <t>BTN Social</t>
  </si>
  <si>
    <r>
      <t>IP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(PC&gt;20,7 kVA)</t>
    </r>
  </si>
  <si>
    <r>
      <t>IP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(PC&lt;=20,7 kVA)</t>
    </r>
  </si>
  <si>
    <t>Quadro N7-40 b - AGS - Vendas a clientes finais - Setor Elétrico</t>
  </si>
  <si>
    <t>Proveitos</t>
  </si>
  <si>
    <t>Diferença</t>
  </si>
  <si>
    <t>TVCF (€)</t>
  </si>
  <si>
    <t>Aditivas (€)</t>
  </si>
  <si>
    <t xml:space="preserve"> (€)</t>
  </si>
  <si>
    <t>Mobilidade Elétrica em MT</t>
  </si>
  <si>
    <t>Unidade:  euros</t>
  </si>
  <si>
    <t>PDIRD x
(1)</t>
  </si>
  <si>
    <t>PDIRD y
(2)</t>
  </si>
  <si>
    <t>Investimentos aprovados por pedidos complementares (Nota 1)
(3)</t>
  </si>
  <si>
    <t>TOTAL
(1) + (2) + (3)</t>
  </si>
  <si>
    <t>Diferenças (Nota2)</t>
  </si>
  <si>
    <t xml:space="preserve">Invest. Imobilizado em Exploração </t>
  </si>
  <si>
    <t xml:space="preserve">Transf. Imob. em Curso </t>
  </si>
  <si>
    <t>IMOBILIZADO CORPÓREO - Não Renumerado (1) - Contadores</t>
  </si>
  <si>
    <t>IMOBILIZADO CORPÓREO - Não Renumerado (2) - PPDA</t>
  </si>
  <si>
    <t>Quadro N7-20e - DEE - Investimentos aprovados/propostos em sede de PDIRD afetos à atividade de Distribuição MT</t>
  </si>
  <si>
    <t>Nível de Tensão MT</t>
  </si>
  <si>
    <t>IMOBILIZADO CORPÓREO - Não Renumerado  - Contadores</t>
  </si>
  <si>
    <t>DEE</t>
  </si>
  <si>
    <t>CEE</t>
  </si>
  <si>
    <t>t-3</t>
  </si>
  <si>
    <t>Quadro N7-48 - EEM Informação SISE INFRA</t>
  </si>
  <si>
    <t>Quadro N7-49 - Indutores de custos</t>
  </si>
  <si>
    <t xml:space="preserve"> - DEE - Investimentos aprovados/propostos em sede de PDIRD afetos à atividade de Distribuição MT</t>
  </si>
  <si>
    <t xml:space="preserve"> - EEM -  Indutores de custos</t>
  </si>
  <si>
    <t xml:space="preserve">  EEM - Compensações</t>
  </si>
  <si>
    <t xml:space="preserve">  EEM - Obras concluidas em t-2</t>
  </si>
  <si>
    <t xml:space="preserve"> - DEE - Informação SISE INFRA</t>
  </si>
  <si>
    <t>Amortização acumulada</t>
  </si>
  <si>
    <t>Comparticipação acumulada</t>
  </si>
  <si>
    <t>EMI-Equipamentos de Medição Inteligentes integrados no ano</t>
  </si>
  <si>
    <t>(8)</t>
  </si>
  <si>
    <t>(9)</t>
  </si>
  <si>
    <t>Produção (kWh)</t>
  </si>
  <si>
    <t>Emissões CO2 (ton.)</t>
  </si>
  <si>
    <t>Custo de produção</t>
  </si>
  <si>
    <t>Custo unitário de produção (EUR/MWh)</t>
  </si>
  <si>
    <t>taxa de remuneração</t>
  </si>
  <si>
    <t>CAPEX</t>
  </si>
  <si>
    <t>Custo médio</t>
  </si>
  <si>
    <t>Fotovoltaica (euros)</t>
  </si>
  <si>
    <t>Produtor A</t>
  </si>
  <si>
    <t>Produtor B</t>
  </si>
  <si>
    <t>Produtor C……</t>
  </si>
  <si>
    <t>Eólica (euros)</t>
  </si>
  <si>
    <t>RSU (euros)</t>
  </si>
  <si>
    <r>
      <t xml:space="preserve">Outros rendimentos </t>
    </r>
    <r>
      <rPr>
        <vertAlign val="superscript"/>
        <sz val="10"/>
        <rFont val="Arial"/>
        <family val="2"/>
      </rPr>
      <t>(2) (3)</t>
    </r>
  </si>
  <si>
    <r>
      <rPr>
        <vertAlign val="superscript"/>
        <sz val="9"/>
        <rFont val="Arial"/>
        <family val="2"/>
      </rPr>
      <t>(3)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Desagregar por grandes naturezas.</t>
    </r>
  </si>
  <si>
    <t xml:space="preserve"> - AGS - Aquisição de energia elétrica a produtores em regime especial - Eólica (por produtor)</t>
  </si>
  <si>
    <t xml:space="preserve"> - AGS - Aquisição de energia elétrica a produtores em regime especial - RSU (por produtor)</t>
  </si>
  <si>
    <t xml:space="preserve"> - AGS - Aquisição de energia elétrica a produtores em regime especial- Fotovoltaica (por produtor)</t>
  </si>
  <si>
    <t xml:space="preserve"> - EEM -  EIC</t>
  </si>
  <si>
    <t>Fornecimentos a Clientes</t>
  </si>
  <si>
    <t>Horas fora vazio</t>
  </si>
  <si>
    <t>Mobilidade Elétrica em BT</t>
  </si>
  <si>
    <t>Quadro N7-41 c - AGS - Vendas a clientes finais - Mobilidade Elétrica</t>
  </si>
  <si>
    <t>38 a</t>
  </si>
  <si>
    <t>38 b</t>
  </si>
  <si>
    <t xml:space="preserve"> - EEM - Numero final de clientes, por ilha e nível de tensão da concessionária do transporte e distribuidor vinculado de energia elétrica na RAM</t>
  </si>
  <si>
    <t>40 a</t>
  </si>
  <si>
    <t>41 a</t>
  </si>
  <si>
    <t>40 b</t>
  </si>
  <si>
    <t xml:space="preserve"> - AGS - AGS - Clientes e quantidades vendidas a clientes finais - Setor Elétrico</t>
  </si>
  <si>
    <t>41 b</t>
  </si>
  <si>
    <t>41 c</t>
  </si>
  <si>
    <t>Quadro N7-41 a- AGS - Clientes e quantidades vendidas a clientes finais - Tarifa de Acesso às Redes da Mobilidade Elétrica</t>
  </si>
  <si>
    <t xml:space="preserve"> - AGS - Vendas a clientes finais - Setor Elétrico</t>
  </si>
  <si>
    <t xml:space="preserve"> - AGS - Clientes e quantidades vendidas a clientes finais - Tarifa de Acesso às Redes da Mobilidade Elétrica</t>
  </si>
  <si>
    <t xml:space="preserve"> - AGS - clientes e quantidades vendidas a clientes finais - Tarifa de Energia da Mobilidade Elétrica</t>
  </si>
  <si>
    <t xml:space="preserve"> - AGS - Vendas a clientes finais - Mobilidade Elétrica</t>
  </si>
  <si>
    <t>Perdas (42) - (53)</t>
  </si>
  <si>
    <t>Quadro N7-41 b- AGS - Clientes e quantidades vendidas a clientes finais - Tarifa de Energia e Comercialização da Mobilidade Elétrica</t>
  </si>
  <si>
    <t>Artg.º 91</t>
  </si>
  <si>
    <t>Artg.º 96, n.º 3</t>
  </si>
  <si>
    <t>Artg.º 100, n.º 3 e 4</t>
  </si>
  <si>
    <t xml:space="preserve">Artg.º 74 e 81 </t>
  </si>
  <si>
    <t xml:space="preserve">Art.º 97 n.º 1 </t>
  </si>
  <si>
    <t>Art.º 97 n.º 2</t>
  </si>
  <si>
    <t>Art.º 94</t>
  </si>
  <si>
    <t>Art.º 100 n.º 3</t>
  </si>
  <si>
    <t>(10)</t>
  </si>
  <si>
    <t>(11) = 1+2+3+4-5+6-7-8-9+10</t>
  </si>
  <si>
    <t>(11)</t>
  </si>
  <si>
    <t>(11) = 1+2+3+4+5-6+7-8-9-10+11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</si>
</sst>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.000"/>
    <numFmt numFmtId="166" formatCode="#,##0;[Red]&quot;-&quot;#,##0"/>
    <numFmt numFmtId="167" formatCode="#,##0;&quot;-&quot;#,##0"/>
    <numFmt numFmtId="168" formatCode="d/m"/>
    <numFmt numFmtId="169" formatCode="#,##0.0_);\(#,##0.0\)"/>
    <numFmt numFmtId="170" formatCode="#,##0;[Red]\(#,##0\);\-\ ;"/>
    <numFmt numFmtId="171" formatCode="#,##0\ ;\(#,##0\);\-\ "/>
    <numFmt numFmtId="172" formatCode="#,##0;[Red]\(#,##0\);&quot;- &quot;"/>
    <numFmt numFmtId="173" formatCode="#,##0.0000000"/>
    <numFmt numFmtId="174" formatCode="_([$€]* #,##0.00_);_([$€]* \(#,##0.00\);_([$€]* &quot;-&quot;??_);_(@_)"/>
    <numFmt numFmtId="175" formatCode="#,##0.0000000_ ;[Red]\-#,##0.0000000\ "/>
    <numFmt numFmtId="176" formatCode="###\ ###\ ###"/>
    <numFmt numFmtId="177" formatCode="#,##0\ ;[Red]\-#,##0;&quot;&quot;"/>
    <numFmt numFmtId="178" formatCode="General\ "/>
    <numFmt numFmtId="179" formatCode="#,##0;\(#,##0\);\-\ "/>
    <numFmt numFmtId="180" formatCode="#,##0\ &quot;kg&quot;;\(#,##0\);\-\ "/>
    <numFmt numFmtId="181" formatCode="#,##0;\(#,##0\);\-"/>
    <numFmt numFmtId="182" formatCode="0.00%;\(0.00%\);\-"/>
    <numFmt numFmtId="183" formatCode="#,###;\(#,###\);\-\ "/>
    <numFmt numFmtId="184" formatCode="#,##0.00;\(#,##0.00\);\-\ "/>
    <numFmt numFmtId="185" formatCode="0.000"/>
    <numFmt numFmtId="186" formatCode="#,##0.000000;\(#,##0.00000\);\-"/>
    <numFmt numFmtId="187" formatCode="0.000%"/>
    <numFmt numFmtId="188" formatCode="#,##0;\(#,##0.00\);\-\ "/>
    <numFmt numFmtId="189" formatCode="#,##0;\(#,##0\);&quot;-&quot;"/>
    <numFmt numFmtId="190" formatCode="0.0000000"/>
    <numFmt numFmtId="191" formatCode="[$-816]d/mmm/yy;@"/>
    <numFmt numFmtId="192" formatCode="#,##0.00\ &quot;€&quot;"/>
    <numFmt numFmtId="193" formatCode="[$-409]d/m/yy\ h:mm\ AM/PM;@"/>
    <numFmt numFmtId="194" formatCode="#\ ###\ ##0\ ;\-#\ ###\ ##0\ ;&quot;-&quot;"/>
    <numFmt numFmtId="195" formatCode="General_)"/>
    <numFmt numFmtId="196" formatCode="[$-816]dd/mmm/yy;@"/>
    <numFmt numFmtId="197" formatCode="[$-816]d\ &quot;de&quot;\ mmmm\ &quot;de&quot;\ yyyy;@"/>
    <numFmt numFmtId="198" formatCode="_ * #,##0.00_ ;_ * \-#,##0.00_ ;_ * &quot;-&quot;??_ ;_ @_ "/>
    <numFmt numFmtId="199" formatCode="_(* #,##0.00_);_(* \(#,##0.00\);_(* &quot;-&quot;??_);_(@_)"/>
    <numFmt numFmtId="200" formatCode="_ * #,##0_ ;_ * \-#,##0_ ;_ * &quot;-&quot;??_ ;_ @_ "/>
    <numFmt numFmtId="201" formatCode="_-* #,##0\ _D_M_-;\-* #,##0\ _D_M_-;_-* &quot;-&quot;\ _D_M_-;_-@_-"/>
    <numFmt numFmtId="202" formatCode="_-* #,##0.00\ _D_M_-;\-* #,##0.00\ _D_M_-;_-* &quot;-&quot;??\ _D_M_-;_-@_-"/>
    <numFmt numFmtId="203" formatCode="#,#00"/>
    <numFmt numFmtId="204" formatCode="_-* #,##0\ _E_s_c_._-;\-* #,##0\ _E_s_c_._-;_-* &quot;-&quot;\ _E_s_c_._-;_-@_-"/>
    <numFmt numFmtId="205" formatCode="_-* #,##0.00\ _E_s_c_._-;\-* #,##0.00\ _E_s_c_._-;_-* &quot;-&quot;??\ _E_s_c_._-;_-@_-"/>
    <numFmt numFmtId="206" formatCode="&quot;$&quot;#,##0.00;[Red]&quot;-&quot;&quot;$&quot;#,##0.00"/>
    <numFmt numFmtId="207" formatCode="_-* #,##0\ &quot;Esc.&quot;_-;\-* #,##0\ &quot;Esc.&quot;_-;_-* &quot;-&quot;\ &quot;Esc.&quot;_-;_-@_-"/>
    <numFmt numFmtId="208" formatCode="_-* #,##0.00\ &quot;Esc.&quot;_-;\-* #,##0.00\ &quot;Esc.&quot;_-;_-* &quot;-&quot;??\ &quot;Esc.&quot;_-;_-@_-"/>
    <numFmt numFmtId="209" formatCode="#,##0;[Red]#,##0"/>
    <numFmt numFmtId="210" formatCode="0%_);\(0%\)"/>
    <numFmt numFmtId="211" formatCode="#,##0__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###\ ###\ ###\ ###"/>
    <numFmt numFmtId="215" formatCode="_-* #,##0\ _€_-;\-* #,##0\ _€_-;_-* &quot;-&quot;??\ _€_-;_-@_-"/>
    <numFmt numFmtId="216" formatCode="0.0%;\(0.0\)%;0.0%"/>
    <numFmt numFmtId="217" formatCode="#,##0.00\ ;\(#,##0.00\);\-\ "/>
  </numFmts>
  <fonts count="20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 val="double"/>
      <sz val="10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b/>
      <sz val="13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62"/>
      <name val="Arial"/>
      <family val="2"/>
    </font>
    <font>
      <sz val="9"/>
      <name val="Geneva"/>
    </font>
    <font>
      <u/>
      <sz val="10"/>
      <color indexed="36"/>
      <name val="Times New Roman"/>
      <family val="1"/>
    </font>
    <font>
      <u/>
      <sz val="10"/>
      <color indexed="12"/>
      <name val="Times New Roman"/>
      <family val="1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10"/>
      <color indexed="8"/>
      <name val="Arial"/>
      <family val="2"/>
    </font>
    <font>
      <sz val="9"/>
      <color theme="1"/>
      <name val="Gill Sans MT"/>
      <family val="2"/>
    </font>
    <font>
      <sz val="10"/>
      <name val="Times New Roman"/>
      <family val="1"/>
    </font>
    <font>
      <sz val="11"/>
      <color indexed="8"/>
      <name val="Times New Roman"/>
      <family val="2"/>
    </font>
    <font>
      <sz val="10"/>
      <name val="Geneva"/>
    </font>
    <font>
      <b/>
      <sz val="9"/>
      <color indexed="63"/>
      <name val="Arial"/>
      <family val="2"/>
    </font>
    <font>
      <b/>
      <sz val="8"/>
      <color indexed="8"/>
      <name val="Arial"/>
      <family val="2"/>
    </font>
    <font>
      <b/>
      <i/>
      <sz val="12"/>
      <color indexed="8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"/>
      <family val="2"/>
    </font>
    <font>
      <sz val="12"/>
      <color indexed="14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9"/>
      <color indexed="9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vertAlign val="superscript"/>
      <sz val="6"/>
      <name val="Arial"/>
      <family val="2"/>
    </font>
    <font>
      <b/>
      <vertAlign val="superscript"/>
      <sz val="10"/>
      <name val="Arial"/>
      <family val="2"/>
    </font>
    <font>
      <vertAlign val="superscript"/>
      <sz val="8.5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u/>
      <sz val="11"/>
      <color theme="10"/>
      <name val="Calibri"/>
      <family val="2"/>
    </font>
    <font>
      <sz val="10"/>
      <color theme="0" tint="-0.499984740745262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sz val="10"/>
      <color theme="10"/>
      <name val="Arial"/>
      <family val="2"/>
    </font>
    <font>
      <b/>
      <sz val="10"/>
      <color theme="6" tint="-0.249977111117893"/>
      <name val="Arial"/>
      <family val="2"/>
    </font>
    <font>
      <sz val="10"/>
      <color theme="6" tint="-0.249977111117893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3" tint="0.39997558519241921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sz val="10"/>
      <name val="Calibri"/>
      <family val="2"/>
      <scheme val="minor"/>
    </font>
    <font>
      <b/>
      <sz val="26"/>
      <name val="Arial"/>
      <family val="2"/>
    </font>
    <font>
      <sz val="10"/>
      <color theme="5"/>
      <name val="Arial"/>
      <family val="2"/>
    </font>
    <font>
      <sz val="10"/>
      <color theme="7"/>
      <name val="Arial"/>
      <family val="2"/>
    </font>
    <font>
      <sz val="10"/>
      <color theme="3"/>
      <name val="Arial"/>
      <family val="2"/>
    </font>
    <font>
      <b/>
      <sz val="10"/>
      <name val="Calibri"/>
      <family val="2"/>
      <scheme val="minor"/>
    </font>
    <font>
      <sz val="10"/>
      <color indexed="8"/>
      <name val="MS Sans Serif"/>
      <family val="2"/>
    </font>
    <font>
      <b/>
      <vertAlign val="superscript"/>
      <sz val="7"/>
      <name val="Arial"/>
      <family val="2"/>
    </font>
    <font>
      <sz val="11"/>
      <color theme="1"/>
      <name val="Calibri"/>
      <family val="2"/>
    </font>
    <font>
      <u/>
      <sz val="10"/>
      <color indexed="12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Century Gothic"/>
      <family val="2"/>
    </font>
    <font>
      <sz val="11"/>
      <color theme="1"/>
      <name val="Century Gothic"/>
      <family val="2"/>
    </font>
    <font>
      <b/>
      <sz val="9"/>
      <name val="Lucida Sans Unicode"/>
      <family val="2"/>
    </font>
    <font>
      <sz val="10"/>
      <name val="Lucida Sans Unicode"/>
      <family val="2"/>
    </font>
    <font>
      <b/>
      <sz val="10"/>
      <name val="Century Gothic"/>
      <family val="2"/>
    </font>
    <font>
      <b/>
      <sz val="12"/>
      <name val="Lucida Sans Unicode"/>
      <family val="2"/>
    </font>
    <font>
      <b/>
      <sz val="10"/>
      <name val="Lucida Sans Unicode"/>
      <family val="2"/>
    </font>
    <font>
      <b/>
      <sz val="11"/>
      <name val="Lucida Sans Unicode"/>
      <family val="2"/>
    </font>
    <font>
      <b/>
      <sz val="8"/>
      <name val="Lucida Sans Unicode"/>
      <family val="2"/>
    </font>
    <font>
      <sz val="10"/>
      <color theme="0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0"/>
      <color rgb="FF9C0006"/>
      <name val="Calibri"/>
      <family val="2"/>
    </font>
    <font>
      <sz val="11"/>
      <color indexed="20"/>
      <name val="Calibri"/>
      <family val="2"/>
    </font>
    <font>
      <u/>
      <sz val="10"/>
      <color indexed="36"/>
      <name val="Arial"/>
      <family val="2"/>
    </font>
    <font>
      <sz val="12"/>
      <name val="Tms Rmn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rgb="FFFA7D0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Helv"/>
    </font>
    <font>
      <sz val="12"/>
      <name val="Helv"/>
    </font>
    <font>
      <sz val="10"/>
      <name val="Arial Narrow"/>
      <family val="2"/>
    </font>
    <font>
      <sz val="11"/>
      <color rgb="FF006100"/>
      <name val="Calibri"/>
      <family val="2"/>
      <scheme val="minor"/>
    </font>
    <font>
      <sz val="1"/>
      <color indexed="8"/>
      <name val="Courier"/>
      <family val="3"/>
    </font>
    <font>
      <sz val="11"/>
      <color rgb="FF3F3F76"/>
      <name val="Calibri"/>
      <family val="2"/>
      <scheme val="minor"/>
    </font>
    <font>
      <i/>
      <sz val="10"/>
      <color rgb="FF7F7F7F"/>
      <name val="Calibri"/>
      <family val="2"/>
    </font>
    <font>
      <i/>
      <sz val="11"/>
      <color indexed="23"/>
      <name val="Calibri"/>
      <family val="2"/>
    </font>
    <font>
      <sz val="10"/>
      <color rgb="FF006100"/>
      <name val="Calibri"/>
      <family val="2"/>
    </font>
    <font>
      <sz val="11"/>
      <color indexed="17"/>
      <name val="Calibri"/>
      <family val="2"/>
    </font>
    <font>
      <b/>
      <sz val="15"/>
      <color theme="3"/>
      <name val="Calibri"/>
      <family val="2"/>
    </font>
    <font>
      <b/>
      <sz val="15"/>
      <color indexed="62"/>
      <name val="Calibri"/>
      <family val="2"/>
    </font>
    <font>
      <b/>
      <sz val="13"/>
      <color theme="3"/>
      <name val="Calibri"/>
      <family val="2"/>
    </font>
    <font>
      <b/>
      <sz val="13"/>
      <color indexed="62"/>
      <name val="Calibri"/>
      <family val="2"/>
    </font>
    <font>
      <b/>
      <sz val="11"/>
      <color theme="3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u/>
      <sz val="10"/>
      <color indexed="20"/>
      <name val="Arial"/>
      <family val="2"/>
    </font>
    <font>
      <sz val="11"/>
      <color rgb="FF9C0006"/>
      <name val="Calibri"/>
      <family val="2"/>
      <scheme val="minor"/>
    </font>
    <font>
      <sz val="10"/>
      <color rgb="FF3F3F76"/>
      <name val="Calibri"/>
      <family val="2"/>
    </font>
    <font>
      <sz val="11"/>
      <color indexed="62"/>
      <name val="Calibri"/>
      <family val="2"/>
    </font>
    <font>
      <sz val="10"/>
      <color rgb="FFFA7D00"/>
      <name val="Calibri"/>
      <family val="2"/>
    </font>
    <font>
      <sz val="11"/>
      <color indexed="52"/>
      <name val="Calibri"/>
      <family val="2"/>
    </font>
    <font>
      <sz val="10"/>
      <color rgb="FF9C6500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7"/>
      <name val="Small Fonts"/>
      <family val="2"/>
    </font>
    <font>
      <sz val="11"/>
      <name val="Times"/>
      <family val="1"/>
    </font>
    <font>
      <sz val="10"/>
      <color indexed="8"/>
      <name val="Calibri"/>
      <family val="2"/>
    </font>
    <font>
      <sz val="10"/>
      <color theme="1"/>
      <name val="Trebuchet MS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3"/>
      <name val="Helv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</font>
    <font>
      <b/>
      <sz val="11"/>
      <color indexed="8"/>
      <name val="Calibri"/>
      <family val="2"/>
    </font>
    <font>
      <sz val="8"/>
      <name val="Book Antiqua"/>
      <family val="1"/>
    </font>
    <font>
      <b/>
      <sz val="11"/>
      <color theme="0"/>
      <name val="Calibri"/>
      <family val="2"/>
      <scheme val="minor"/>
    </font>
    <font>
      <sz val="10"/>
      <color rgb="FFFF0000"/>
      <name val="Calibri"/>
      <family val="2"/>
    </font>
    <font>
      <sz val="11"/>
      <color indexed="10"/>
      <name val="Calibri"/>
      <family val="2"/>
    </font>
    <font>
      <b/>
      <i/>
      <sz val="9.5"/>
      <name val="Helv"/>
    </font>
    <font>
      <sz val="10"/>
      <color theme="1" tint="0.34998626667073579"/>
      <name val="Arial"/>
      <family val="2"/>
    </font>
    <font>
      <sz val="10"/>
      <color rgb="FFFF2F2F"/>
      <name val="Arial"/>
      <family val="2"/>
    </font>
    <font>
      <b/>
      <sz val="10"/>
      <color theme="1" tint="0.34998626667073579"/>
      <name val="Arial"/>
      <family val="2"/>
    </font>
    <font>
      <b/>
      <u/>
      <sz val="10"/>
      <name val="Arial"/>
      <family val="2"/>
    </font>
    <font>
      <sz val="10"/>
      <color rgb="FF000000"/>
      <name val="Calibri"/>
      <family val="2"/>
      <scheme val="minor"/>
    </font>
    <font>
      <sz val="10"/>
      <color theme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theme="5" tint="-0.249977111117893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9"/>
      <color theme="1"/>
      <name val="Arial"/>
      <family val="2"/>
    </font>
    <font>
      <b/>
      <sz val="12"/>
      <name val="Calibri"/>
      <family val="2"/>
      <scheme val="minor"/>
    </font>
    <font>
      <sz val="11"/>
      <color theme="1"/>
      <name val="Cambria"/>
      <family val="2"/>
      <scheme val="major"/>
    </font>
    <font>
      <sz val="11"/>
      <color rgb="FF00B050"/>
      <name val="Cambria"/>
      <family val="2"/>
      <scheme val="major"/>
    </font>
    <font>
      <i/>
      <sz val="11"/>
      <color theme="1"/>
      <name val="Cambria"/>
      <family val="2"/>
      <scheme val="major"/>
    </font>
    <font>
      <sz val="11"/>
      <name val="Cambria"/>
      <family val="2"/>
      <scheme val="major"/>
    </font>
    <font>
      <vertAlign val="superscript"/>
      <sz val="7"/>
      <name val="Arial"/>
      <family val="2"/>
    </font>
    <font>
      <sz val="9"/>
      <color theme="1"/>
      <name val="Arial"/>
      <family val="2"/>
    </font>
    <font>
      <sz val="10"/>
      <color rgb="FF00B050"/>
      <name val="Arial"/>
      <family val="2"/>
    </font>
    <font>
      <i/>
      <sz val="8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Gill Sans MT"/>
      <family val="2"/>
    </font>
  </fonts>
  <fills count="10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indexed="54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indexed="9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indexed="27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2"/>
      </patternFill>
    </fill>
    <fill>
      <patternFill patternType="solid">
        <fgColor theme="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1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theme="6" tint="-0.249977111117893"/>
      </left>
      <right/>
      <top style="medium">
        <color theme="6" tint="-0.249977111117893"/>
      </top>
      <bottom/>
      <diagonal/>
    </border>
    <border>
      <left/>
      <right/>
      <top style="medium">
        <color theme="6" tint="-0.249977111117893"/>
      </top>
      <bottom/>
      <diagonal/>
    </border>
    <border>
      <left/>
      <right style="medium">
        <color theme="6" tint="-0.249977111117893"/>
      </right>
      <top style="medium">
        <color theme="6" tint="-0.249977111117893"/>
      </top>
      <bottom/>
      <diagonal/>
    </border>
    <border>
      <left style="medium">
        <color theme="6" tint="-0.249977111117893"/>
      </left>
      <right/>
      <top/>
      <bottom/>
      <diagonal/>
    </border>
    <border>
      <left/>
      <right style="medium">
        <color theme="6" tint="-0.249977111117893"/>
      </right>
      <top/>
      <bottom/>
      <diagonal/>
    </border>
    <border>
      <left style="medium">
        <color theme="6" tint="-0.249977111117893"/>
      </left>
      <right/>
      <top/>
      <bottom style="medium">
        <color theme="6" tint="-0.249977111117893"/>
      </bottom>
      <diagonal/>
    </border>
    <border>
      <left/>
      <right/>
      <top/>
      <bottom style="medium">
        <color theme="6" tint="-0.249977111117893"/>
      </bottom>
      <diagonal/>
    </border>
    <border>
      <left/>
      <right style="medium">
        <color theme="6" tint="-0.249977111117893"/>
      </right>
      <top/>
      <bottom style="medium">
        <color theme="6" tint="-0.24997711111789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 style="medium">
        <color theme="7"/>
      </left>
      <right/>
      <top style="medium">
        <color theme="7"/>
      </top>
      <bottom/>
      <diagonal/>
    </border>
    <border>
      <left/>
      <right/>
      <top style="medium">
        <color theme="7"/>
      </top>
      <bottom/>
      <diagonal/>
    </border>
    <border>
      <left/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/>
      <top/>
      <bottom/>
      <diagonal/>
    </border>
    <border>
      <left/>
      <right style="medium">
        <color theme="7"/>
      </right>
      <top/>
      <bottom/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/>
      <right style="medium">
        <color theme="7"/>
      </right>
      <top/>
      <bottom style="medium">
        <color theme="7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/>
      <top style="medium">
        <color theme="8"/>
      </top>
      <bottom/>
      <diagonal/>
    </border>
    <border>
      <left/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/>
      <top/>
      <bottom/>
      <diagonal/>
    </border>
    <border>
      <left/>
      <right style="medium">
        <color theme="8"/>
      </right>
      <top/>
      <bottom/>
      <diagonal/>
    </border>
    <border>
      <left style="medium">
        <color theme="8"/>
      </left>
      <right/>
      <top/>
      <bottom style="medium">
        <color theme="8"/>
      </bottom>
      <diagonal/>
    </border>
    <border>
      <left/>
      <right/>
      <top/>
      <bottom style="medium">
        <color theme="8"/>
      </bottom>
      <diagonal/>
    </border>
    <border>
      <left/>
      <right style="medium">
        <color theme="8"/>
      </right>
      <top/>
      <bottom style="medium">
        <color theme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47">
    <xf numFmtId="0" fontId="0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32" fillId="0" borderId="0"/>
    <xf numFmtId="0" fontId="15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33" fillId="0" borderId="0"/>
    <xf numFmtId="9" fontId="16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7" applyNumberFormat="0" applyFill="0" applyAlignment="0" applyProtection="0"/>
    <xf numFmtId="0" fontId="38" fillId="0" borderId="18" applyNumberFormat="0" applyFill="0" applyAlignment="0" applyProtection="0"/>
    <xf numFmtId="0" fontId="39" fillId="0" borderId="19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20" applyNumberFormat="0" applyAlignment="0" applyProtection="0"/>
    <xf numFmtId="0" fontId="41" fillId="0" borderId="21" applyNumberFormat="0" applyFill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24" borderId="0" applyNumberFormat="0" applyBorder="0" applyAlignment="0" applyProtection="0"/>
    <xf numFmtId="0" fontId="42" fillId="8" borderId="0" applyNumberFormat="0" applyBorder="0" applyAlignment="0" applyProtection="0"/>
    <xf numFmtId="0" fontId="43" fillId="11" borderId="20" applyNumberFormat="0" applyAlignment="0" applyProtection="0"/>
    <xf numFmtId="174" fontId="44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47" fillId="7" borderId="0" applyNumberFormat="0" applyBorder="0" applyAlignment="0" applyProtection="0"/>
    <xf numFmtId="0" fontId="48" fillId="2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35" fillId="0" borderId="0"/>
    <xf numFmtId="0" fontId="16" fillId="0" borderId="0"/>
    <xf numFmtId="0" fontId="16" fillId="0" borderId="0"/>
    <xf numFmtId="0" fontId="35" fillId="0" borderId="0"/>
    <xf numFmtId="0" fontId="35" fillId="0" borderId="0"/>
    <xf numFmtId="0" fontId="16" fillId="0" borderId="0"/>
    <xf numFmtId="0" fontId="16" fillId="0" borderId="0"/>
    <xf numFmtId="0" fontId="49" fillId="0" borderId="0"/>
    <xf numFmtId="0" fontId="50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wrapText="1"/>
    </xf>
    <xf numFmtId="0" fontId="16" fillId="0" borderId="0"/>
    <xf numFmtId="0" fontId="16" fillId="0" borderId="0"/>
    <xf numFmtId="0" fontId="50" fillId="0" borderId="0"/>
    <xf numFmtId="0" fontId="50" fillId="0" borderId="0"/>
    <xf numFmtId="0" fontId="50" fillId="0" borderId="0"/>
    <xf numFmtId="0" fontId="16" fillId="0" borderId="0"/>
    <xf numFmtId="0" fontId="16" fillId="0" borderId="0"/>
    <xf numFmtId="0" fontId="50" fillId="0" borderId="0"/>
    <xf numFmtId="0" fontId="1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6" fillId="0" borderId="0"/>
    <xf numFmtId="0" fontId="16" fillId="0" borderId="0"/>
    <xf numFmtId="0" fontId="50" fillId="0" borderId="0"/>
    <xf numFmtId="0" fontId="50" fillId="0" borderId="0"/>
    <xf numFmtId="0" fontId="50" fillId="0" borderId="0"/>
    <xf numFmtId="0" fontId="16" fillId="0" borderId="0"/>
    <xf numFmtId="0" fontId="50" fillId="0" borderId="0"/>
    <xf numFmtId="0" fontId="16" fillId="0" borderId="0"/>
    <xf numFmtId="0" fontId="16" fillId="0" borderId="0"/>
    <xf numFmtId="0" fontId="5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0" fillId="0" borderId="0"/>
    <xf numFmtId="0" fontId="50" fillId="0" borderId="0"/>
    <xf numFmtId="0" fontId="34" fillId="0" borderId="0"/>
    <xf numFmtId="0" fontId="5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0" fillId="0" borderId="0"/>
    <xf numFmtId="0" fontId="50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16" fillId="0" borderId="0"/>
    <xf numFmtId="0" fontId="50" fillId="0" borderId="0"/>
    <xf numFmtId="0" fontId="50" fillId="0" borderId="0"/>
    <xf numFmtId="0" fontId="16" fillId="0" borderId="0"/>
    <xf numFmtId="0" fontId="16" fillId="0" borderId="0"/>
    <xf numFmtId="0" fontId="50" fillId="0" borderId="0"/>
    <xf numFmtId="0" fontId="50" fillId="0" borderId="0"/>
    <xf numFmtId="0" fontId="34" fillId="0" borderId="0"/>
    <xf numFmtId="0" fontId="49" fillId="0" borderId="0"/>
    <xf numFmtId="0" fontId="34" fillId="0" borderId="0"/>
    <xf numFmtId="0" fontId="34" fillId="0" borderId="0"/>
    <xf numFmtId="0" fontId="49" fillId="0" borderId="0"/>
    <xf numFmtId="0" fontId="16" fillId="0" borderId="0"/>
    <xf numFmtId="0" fontId="49" fillId="0" borderId="0"/>
    <xf numFmtId="0" fontId="49" fillId="0" borderId="0"/>
    <xf numFmtId="0" fontId="49" fillId="0" borderId="0"/>
    <xf numFmtId="0" fontId="34" fillId="0" borderId="0"/>
    <xf numFmtId="0" fontId="51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35" fillId="0" borderId="0"/>
    <xf numFmtId="0" fontId="5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/>
    <xf numFmtId="0" fontId="1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" fillId="0" borderId="0">
      <alignment wrapText="1"/>
    </xf>
    <xf numFmtId="0" fontId="51" fillId="0" borderId="0"/>
    <xf numFmtId="0" fontId="51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49" fillId="0" borderId="0"/>
    <xf numFmtId="0" fontId="16" fillId="0" borderId="0"/>
    <xf numFmtId="0" fontId="34" fillId="0" borderId="0"/>
    <xf numFmtId="0" fontId="49" fillId="0" borderId="0"/>
    <xf numFmtId="0" fontId="16" fillId="0" borderId="0"/>
    <xf numFmtId="0" fontId="34" fillId="0" borderId="0"/>
    <xf numFmtId="0" fontId="16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2" fillId="0" borderId="0"/>
    <xf numFmtId="0" fontId="52" fillId="26" borderId="22" applyNumberFormat="0" applyFont="0" applyAlignment="0" applyProtection="0"/>
    <xf numFmtId="39" fontId="53" fillId="0" borderId="23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4" fillId="20" borderId="24" applyNumberFormat="0" applyAlignment="0" applyProtection="0"/>
    <xf numFmtId="4" fontId="55" fillId="27" borderId="25" applyNumberFormat="0" applyProtection="0">
      <alignment vertical="center"/>
    </xf>
    <xf numFmtId="4" fontId="55" fillId="27" borderId="25" applyNumberFormat="0" applyProtection="0">
      <alignment vertical="center"/>
    </xf>
    <xf numFmtId="4" fontId="56" fillId="28" borderId="25" applyNumberFormat="0" applyProtection="0">
      <alignment vertical="center"/>
    </xf>
    <xf numFmtId="4" fontId="56" fillId="28" borderId="25" applyNumberFormat="0" applyProtection="0">
      <alignment vertical="center"/>
    </xf>
    <xf numFmtId="4" fontId="55" fillId="27" borderId="25" applyNumberFormat="0" applyProtection="0">
      <alignment horizontal="left" vertical="center" indent="1"/>
    </xf>
    <xf numFmtId="4" fontId="55" fillId="27" borderId="25" applyNumberFormat="0" applyProtection="0">
      <alignment horizontal="left" vertical="center" indent="1"/>
    </xf>
    <xf numFmtId="4" fontId="57" fillId="0" borderId="25" applyNumberFormat="0" applyProtection="0">
      <alignment horizontal="left" vertical="center" indent="1"/>
    </xf>
    <xf numFmtId="4" fontId="57" fillId="0" borderId="25" applyNumberFormat="0" applyProtection="0">
      <alignment horizontal="left" vertical="center" indent="1"/>
    </xf>
    <xf numFmtId="4" fontId="58" fillId="29" borderId="25" applyNumberFormat="0" applyProtection="0">
      <alignment horizontal="right" vertical="center"/>
    </xf>
    <xf numFmtId="4" fontId="58" fillId="29" borderId="25" applyNumberFormat="0" applyProtection="0">
      <alignment horizontal="right" vertical="center"/>
    </xf>
    <xf numFmtId="4" fontId="58" fillId="30" borderId="25" applyNumberFormat="0" applyProtection="0">
      <alignment horizontal="right" vertical="center"/>
    </xf>
    <xf numFmtId="4" fontId="58" fillId="30" borderId="25" applyNumberFormat="0" applyProtection="0">
      <alignment horizontal="right" vertical="center"/>
    </xf>
    <xf numFmtId="4" fontId="58" fillId="31" borderId="25" applyNumberFormat="0" applyProtection="0">
      <alignment horizontal="right" vertical="center"/>
    </xf>
    <xf numFmtId="4" fontId="58" fillId="31" borderId="25" applyNumberFormat="0" applyProtection="0">
      <alignment horizontal="right" vertical="center"/>
    </xf>
    <xf numFmtId="4" fontId="58" fillId="32" borderId="25" applyNumberFormat="0" applyProtection="0">
      <alignment horizontal="right" vertical="center"/>
    </xf>
    <xf numFmtId="4" fontId="58" fillId="32" borderId="25" applyNumberFormat="0" applyProtection="0">
      <alignment horizontal="right" vertical="center"/>
    </xf>
    <xf numFmtId="4" fontId="58" fillId="33" borderId="25" applyNumberFormat="0" applyProtection="0">
      <alignment horizontal="right" vertical="center"/>
    </xf>
    <xf numFmtId="4" fontId="58" fillId="33" borderId="25" applyNumberFormat="0" applyProtection="0">
      <alignment horizontal="right" vertical="center"/>
    </xf>
    <xf numFmtId="4" fontId="58" fillId="34" borderId="25" applyNumberFormat="0" applyProtection="0">
      <alignment horizontal="right" vertical="center"/>
    </xf>
    <xf numFmtId="4" fontId="58" fillId="34" borderId="25" applyNumberFormat="0" applyProtection="0">
      <alignment horizontal="right" vertical="center"/>
    </xf>
    <xf numFmtId="4" fontId="58" fillId="35" borderId="25" applyNumberFormat="0" applyProtection="0">
      <alignment horizontal="right" vertical="center"/>
    </xf>
    <xf numFmtId="4" fontId="58" fillId="35" borderId="25" applyNumberFormat="0" applyProtection="0">
      <alignment horizontal="right" vertical="center"/>
    </xf>
    <xf numFmtId="4" fontId="58" fillId="36" borderId="25" applyNumberFormat="0" applyProtection="0">
      <alignment horizontal="right" vertical="center"/>
    </xf>
    <xf numFmtId="4" fontId="58" fillId="36" borderId="25" applyNumberFormat="0" applyProtection="0">
      <alignment horizontal="right" vertical="center"/>
    </xf>
    <xf numFmtId="4" fontId="58" fillId="37" borderId="25" applyNumberFormat="0" applyProtection="0">
      <alignment horizontal="right" vertical="center"/>
    </xf>
    <xf numFmtId="4" fontId="58" fillId="37" borderId="25" applyNumberFormat="0" applyProtection="0">
      <alignment horizontal="right" vertical="center"/>
    </xf>
    <xf numFmtId="4" fontId="59" fillId="38" borderId="26" applyNumberFormat="0" applyProtection="0">
      <alignment horizontal="left" vertical="center" indent="1"/>
    </xf>
    <xf numFmtId="4" fontId="59" fillId="39" borderId="0" applyNumberFormat="0" applyProtection="0">
      <alignment horizontal="left" vertical="center" indent="1"/>
    </xf>
    <xf numFmtId="4" fontId="60" fillId="40" borderId="0" applyNumberFormat="0" applyProtection="0">
      <alignment horizontal="left" vertical="center" indent="1"/>
    </xf>
    <xf numFmtId="4" fontId="58" fillId="39" borderId="25" applyNumberFormat="0" applyProtection="0">
      <alignment horizontal="right" vertical="center"/>
    </xf>
    <xf numFmtId="4" fontId="58" fillId="39" borderId="25" applyNumberFormat="0" applyProtection="0">
      <alignment horizontal="right" vertical="center"/>
    </xf>
    <xf numFmtId="4" fontId="55" fillId="0" borderId="0" applyNumberFormat="0" applyProtection="0">
      <alignment horizontal="left" vertical="center" indent="1"/>
    </xf>
    <xf numFmtId="4" fontId="55" fillId="0" borderId="0" applyNumberFormat="0" applyProtection="0">
      <alignment horizontal="left" vertical="center" indent="1"/>
    </xf>
    <xf numFmtId="4" fontId="58" fillId="2" borderId="25" applyNumberFormat="0" applyProtection="0">
      <alignment vertical="center"/>
    </xf>
    <xf numFmtId="4" fontId="58" fillId="2" borderId="25" applyNumberFormat="0" applyProtection="0">
      <alignment vertical="center"/>
    </xf>
    <xf numFmtId="4" fontId="61" fillId="2" borderId="25" applyNumberFormat="0" applyProtection="0">
      <alignment vertical="center"/>
    </xf>
    <xf numFmtId="4" fontId="61" fillId="2" borderId="25" applyNumberFormat="0" applyProtection="0">
      <alignment vertical="center"/>
    </xf>
    <xf numFmtId="4" fontId="60" fillId="39" borderId="27" applyNumberFormat="0" applyProtection="0">
      <alignment horizontal="left" vertical="center" indent="1"/>
    </xf>
    <xf numFmtId="4" fontId="60" fillId="39" borderId="27" applyNumberFormat="0" applyProtection="0">
      <alignment horizontal="left" vertical="center" indent="1"/>
    </xf>
    <xf numFmtId="4" fontId="62" fillId="0" borderId="25" applyNumberFormat="0" applyProtection="0">
      <alignment horizontal="right" vertical="center"/>
    </xf>
    <xf numFmtId="4" fontId="62" fillId="0" borderId="25" applyNumberFormat="0" applyProtection="0">
      <alignment horizontal="right" vertical="center"/>
    </xf>
    <xf numFmtId="4" fontId="61" fillId="2" borderId="25" applyNumberFormat="0" applyProtection="0">
      <alignment horizontal="right" vertical="center"/>
    </xf>
    <xf numFmtId="4" fontId="61" fillId="2" borderId="25" applyNumberFormat="0" applyProtection="0">
      <alignment horizontal="right" vertical="center"/>
    </xf>
    <xf numFmtId="4" fontId="55" fillId="0" borderId="25" applyNumberFormat="0" applyProtection="0">
      <alignment horizontal="left" vertical="center" wrapText="1" indent="1"/>
    </xf>
    <xf numFmtId="4" fontId="55" fillId="0" borderId="25" applyNumberFormat="0" applyProtection="0">
      <alignment horizontal="left" vertical="center" wrapText="1" indent="1"/>
    </xf>
    <xf numFmtId="4" fontId="26" fillId="41" borderId="27" applyNumberFormat="0" applyProtection="0">
      <alignment horizontal="left" vertical="center" indent="1"/>
    </xf>
    <xf numFmtId="4" fontId="26" fillId="41" borderId="27" applyNumberFormat="0" applyProtection="0">
      <alignment horizontal="left" vertical="center" indent="1"/>
    </xf>
    <xf numFmtId="4" fontId="63" fillId="2" borderId="25" applyNumberFormat="0" applyProtection="0">
      <alignment horizontal="right" vertical="center"/>
    </xf>
    <xf numFmtId="4" fontId="63" fillId="2" borderId="25" applyNumberFormat="0" applyProtection="0">
      <alignment horizontal="right" vertical="center"/>
    </xf>
    <xf numFmtId="0" fontId="16" fillId="0" borderId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42" borderId="28" applyNumberFormat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0" fontId="32" fillId="0" borderId="0"/>
    <xf numFmtId="0" fontId="16" fillId="0" borderId="0"/>
    <xf numFmtId="0" fontId="16" fillId="0" borderId="0"/>
    <xf numFmtId="0" fontId="14" fillId="0" borderId="0"/>
    <xf numFmtId="0" fontId="13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2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99" fillId="0" borderId="0" applyNumberFormat="0" applyFont="0" applyFill="0" applyBorder="0" applyAlignment="0" applyProtection="0"/>
    <xf numFmtId="0" fontId="102" fillId="0" borderId="0" applyNumberFormat="0" applyFill="0" applyBorder="0" applyAlignment="0" applyProtection="0">
      <alignment vertical="top"/>
      <protection locked="0"/>
    </xf>
    <xf numFmtId="193" fontId="14" fillId="0" borderId="0"/>
    <xf numFmtId="193" fontId="81" fillId="0" borderId="0" applyNumberFormat="0" applyFill="0" applyBorder="0" applyAlignment="0" applyProtection="0">
      <alignment vertical="top"/>
      <protection locked="0"/>
    </xf>
    <xf numFmtId="193" fontId="10" fillId="0" borderId="0"/>
    <xf numFmtId="0" fontId="14" fillId="0" borderId="0"/>
    <xf numFmtId="0" fontId="102" fillId="0" borderId="0" applyNumberFormat="0" applyFill="0" applyBorder="0" applyAlignment="0" applyProtection="0">
      <alignment vertical="top"/>
      <protection locked="0"/>
    </xf>
    <xf numFmtId="0" fontId="9" fillId="0" borderId="0"/>
    <xf numFmtId="19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9" fillId="59" borderId="0" applyNumberFormat="0" applyBorder="0" applyAlignment="0" applyProtection="0"/>
    <xf numFmtId="0" fontId="9" fillId="59" borderId="0" applyNumberFormat="0" applyBorder="0" applyAlignment="0" applyProtection="0"/>
    <xf numFmtId="0" fontId="7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79" fillId="60" borderId="0" applyNumberFormat="0" applyBorder="0" applyAlignment="0" applyProtection="0"/>
    <xf numFmtId="0" fontId="9" fillId="60" borderId="0" applyNumberFormat="0" applyBorder="0" applyAlignment="0" applyProtection="0"/>
    <xf numFmtId="0" fontId="7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79" fillId="61" borderId="0" applyNumberFormat="0" applyBorder="0" applyAlignment="0" applyProtection="0"/>
    <xf numFmtId="0" fontId="9" fillId="61" borderId="0" applyNumberFormat="0" applyBorder="0" applyAlignment="0" applyProtection="0"/>
    <xf numFmtId="0" fontId="7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79" fillId="62" borderId="0" applyNumberFormat="0" applyBorder="0" applyAlignment="0" applyProtection="0"/>
    <xf numFmtId="0" fontId="9" fillId="62" borderId="0" applyNumberFormat="0" applyBorder="0" applyAlignment="0" applyProtection="0"/>
    <xf numFmtId="0" fontId="7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79" fillId="63" borderId="0" applyNumberFormat="0" applyBorder="0" applyAlignment="0" applyProtection="0"/>
    <xf numFmtId="0" fontId="9" fillId="63" borderId="0" applyNumberFormat="0" applyBorder="0" applyAlignment="0" applyProtection="0"/>
    <xf numFmtId="0" fontId="7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79" fillId="64" borderId="0" applyNumberFormat="0" applyBorder="0" applyAlignment="0" applyProtection="0"/>
    <xf numFmtId="0" fontId="9" fillId="64" borderId="0" applyNumberFormat="0" applyBorder="0" applyAlignment="0" applyProtection="0"/>
    <xf numFmtId="0" fontId="7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79" fillId="65" borderId="0" applyNumberFormat="0" applyBorder="0" applyAlignment="0" applyProtection="0"/>
    <xf numFmtId="0" fontId="9" fillId="65" borderId="0" applyNumberFormat="0" applyBorder="0" applyAlignment="0" applyProtection="0"/>
    <xf numFmtId="0" fontId="7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79" fillId="66" borderId="0" applyNumberFormat="0" applyBorder="0" applyAlignment="0" applyProtection="0"/>
    <xf numFmtId="0" fontId="9" fillId="66" borderId="0" applyNumberFormat="0" applyBorder="0" applyAlignment="0" applyProtection="0"/>
    <xf numFmtId="0" fontId="7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79" fillId="67" borderId="0" applyNumberFormat="0" applyBorder="0" applyAlignment="0" applyProtection="0"/>
    <xf numFmtId="0" fontId="9" fillId="67" borderId="0" applyNumberFormat="0" applyBorder="0" applyAlignment="0" applyProtection="0"/>
    <xf numFmtId="0" fontId="7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79" fillId="68" borderId="0" applyNumberFormat="0" applyBorder="0" applyAlignment="0" applyProtection="0"/>
    <xf numFmtId="0" fontId="9" fillId="68" borderId="0" applyNumberFormat="0" applyBorder="0" applyAlignment="0" applyProtection="0"/>
    <xf numFmtId="0" fontId="7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79" fillId="69" borderId="0" applyNumberFormat="0" applyBorder="0" applyAlignment="0" applyProtection="0"/>
    <xf numFmtId="0" fontId="9" fillId="69" borderId="0" applyNumberFormat="0" applyBorder="0" applyAlignment="0" applyProtection="0"/>
    <xf numFmtId="0" fontId="7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79" fillId="70" borderId="0" applyNumberFormat="0" applyBorder="0" applyAlignment="0" applyProtection="0"/>
    <xf numFmtId="0" fontId="9" fillId="70" borderId="0" applyNumberFormat="0" applyBorder="0" applyAlignment="0" applyProtection="0"/>
    <xf numFmtId="0" fontId="7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114" fillId="71" borderId="0" applyNumberFormat="0" applyBorder="0" applyAlignment="0" applyProtection="0"/>
    <xf numFmtId="0" fontId="115" fillId="18" borderId="0" applyNumberFormat="0" applyBorder="0" applyAlignment="0" applyProtection="0"/>
    <xf numFmtId="0" fontId="114" fillId="72" borderId="0" applyNumberFormat="0" applyBorder="0" applyAlignment="0" applyProtection="0"/>
    <xf numFmtId="0" fontId="115" fillId="13" borderId="0" applyNumberFormat="0" applyBorder="0" applyAlignment="0" applyProtection="0"/>
    <xf numFmtId="0" fontId="114" fillId="73" borderId="0" applyNumberFormat="0" applyBorder="0" applyAlignment="0" applyProtection="0"/>
    <xf numFmtId="0" fontId="115" fillId="26" borderId="0" applyNumberFormat="0" applyBorder="0" applyAlignment="0" applyProtection="0"/>
    <xf numFmtId="0" fontId="114" fillId="74" borderId="0" applyNumberFormat="0" applyBorder="0" applyAlignment="0" applyProtection="0"/>
    <xf numFmtId="0" fontId="115" fillId="20" borderId="0" applyNumberFormat="0" applyBorder="0" applyAlignment="0" applyProtection="0"/>
    <xf numFmtId="0" fontId="114" fillId="75" borderId="0" applyNumberFormat="0" applyBorder="0" applyAlignment="0" applyProtection="0"/>
    <xf numFmtId="0" fontId="115" fillId="18" borderId="0" applyNumberFormat="0" applyBorder="0" applyAlignment="0" applyProtection="0"/>
    <xf numFmtId="0" fontId="114" fillId="76" borderId="0" applyNumberFormat="0" applyBorder="0" applyAlignment="0" applyProtection="0"/>
    <xf numFmtId="0" fontId="115" fillId="13" borderId="0" applyNumberFormat="0" applyBorder="0" applyAlignment="0" applyProtection="0"/>
    <xf numFmtId="0" fontId="116" fillId="71" borderId="0" applyNumberFormat="0" applyBorder="0" applyAlignment="0" applyProtection="0"/>
    <xf numFmtId="0" fontId="116" fillId="72" borderId="0" applyNumberFormat="0" applyBorder="0" applyAlignment="0" applyProtection="0"/>
    <xf numFmtId="0" fontId="116" fillId="73" borderId="0" applyNumberFormat="0" applyBorder="0" applyAlignment="0" applyProtection="0"/>
    <xf numFmtId="0" fontId="116" fillId="74" borderId="0" applyNumberFormat="0" applyBorder="0" applyAlignment="0" applyProtection="0"/>
    <xf numFmtId="0" fontId="116" fillId="75" borderId="0" applyNumberFormat="0" applyBorder="0" applyAlignment="0" applyProtection="0"/>
    <xf numFmtId="0" fontId="116" fillId="76" borderId="0" applyNumberFormat="0" applyBorder="0" applyAlignment="0" applyProtection="0"/>
    <xf numFmtId="0" fontId="114" fillId="77" borderId="0" applyNumberFormat="0" applyBorder="0" applyAlignment="0" applyProtection="0"/>
    <xf numFmtId="0" fontId="115" fillId="18" borderId="0" applyNumberFormat="0" applyBorder="0" applyAlignment="0" applyProtection="0"/>
    <xf numFmtId="0" fontId="114" fillId="78" borderId="0" applyNumberFormat="0" applyBorder="0" applyAlignment="0" applyProtection="0"/>
    <xf numFmtId="0" fontId="115" fillId="22" borderId="0" applyNumberFormat="0" applyBorder="0" applyAlignment="0" applyProtection="0"/>
    <xf numFmtId="0" fontId="114" fillId="79" borderId="0" applyNumberFormat="0" applyBorder="0" applyAlignment="0" applyProtection="0"/>
    <xf numFmtId="0" fontId="115" fillId="23" borderId="0" applyNumberFormat="0" applyBorder="0" applyAlignment="0" applyProtection="0"/>
    <xf numFmtId="0" fontId="114" fillId="80" borderId="0" applyNumberFormat="0" applyBorder="0" applyAlignment="0" applyProtection="0"/>
    <xf numFmtId="0" fontId="115" fillId="81" borderId="0" applyNumberFormat="0" applyBorder="0" applyAlignment="0" applyProtection="0"/>
    <xf numFmtId="0" fontId="114" fillId="82" borderId="0" applyNumberFormat="0" applyBorder="0" applyAlignment="0" applyProtection="0"/>
    <xf numFmtId="0" fontId="115" fillId="18" borderId="0" applyNumberFormat="0" applyBorder="0" applyAlignment="0" applyProtection="0"/>
    <xf numFmtId="0" fontId="114" fillId="83" borderId="0" applyNumberFormat="0" applyBorder="0" applyAlignment="0" applyProtection="0"/>
    <xf numFmtId="0" fontId="115" fillId="24" borderId="0" applyNumberFormat="0" applyBorder="0" applyAlignment="0" applyProtection="0"/>
    <xf numFmtId="0" fontId="117" fillId="84" borderId="0" applyNumberFormat="0" applyBorder="0" applyAlignment="0" applyProtection="0"/>
    <xf numFmtId="0" fontId="118" fillId="7" borderId="0" applyNumberFormat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/>
    <xf numFmtId="0" fontId="121" fillId="0" borderId="116" applyNumberFormat="0" applyFill="0" applyAlignment="0" applyProtection="0"/>
    <xf numFmtId="0" fontId="122" fillId="0" borderId="117" applyNumberFormat="0" applyFill="0" applyAlignment="0" applyProtection="0"/>
    <xf numFmtId="0" fontId="123" fillId="0" borderId="118" applyNumberFormat="0" applyFill="0" applyAlignment="0" applyProtection="0"/>
    <xf numFmtId="0" fontId="123" fillId="0" borderId="0" applyNumberFormat="0" applyFill="0" applyBorder="0" applyAlignment="0" applyProtection="0"/>
    <xf numFmtId="0" fontId="124" fillId="85" borderId="119" applyNumberFormat="0" applyAlignment="0" applyProtection="0"/>
    <xf numFmtId="0" fontId="125" fillId="86" borderId="120" applyNumberFormat="0" applyAlignment="0" applyProtection="0"/>
    <xf numFmtId="0" fontId="126" fillId="85" borderId="119" applyNumberFormat="0" applyAlignment="0" applyProtection="0"/>
    <xf numFmtId="0" fontId="127" fillId="0" borderId="121" applyNumberFormat="0" applyFill="0" applyAlignment="0" applyProtection="0"/>
    <xf numFmtId="0" fontId="80" fillId="87" borderId="122" applyNumberFormat="0" applyAlignment="0" applyProtection="0"/>
    <xf numFmtId="0" fontId="128" fillId="42" borderId="28" applyNumberFormat="0" applyAlignment="0" applyProtection="0"/>
    <xf numFmtId="0" fontId="129" fillId="0" borderId="123"/>
    <xf numFmtId="0" fontId="130" fillId="0" borderId="0"/>
    <xf numFmtId="0" fontId="130" fillId="0" borderId="0"/>
    <xf numFmtId="198" fontId="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99" fontId="131" fillId="0" borderId="0" applyFont="0" applyFill="0" applyBorder="0" applyAlignment="0" applyProtection="0"/>
    <xf numFmtId="199" fontId="131" fillId="0" borderId="0" applyFont="0" applyFill="0" applyBorder="0" applyAlignment="0" applyProtection="0"/>
    <xf numFmtId="199" fontId="131" fillId="0" borderId="0" applyFont="0" applyFill="0" applyBorder="0" applyAlignment="0" applyProtection="0"/>
    <xf numFmtId="199" fontId="131" fillId="0" borderId="0" applyFont="0" applyFill="0" applyBorder="0" applyAlignment="0" applyProtection="0"/>
    <xf numFmtId="199" fontId="131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31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0" fontId="116" fillId="77" borderId="0" applyNumberFormat="0" applyBorder="0" applyAlignment="0" applyProtection="0"/>
    <xf numFmtId="0" fontId="116" fillId="78" borderId="0" applyNumberFormat="0" applyBorder="0" applyAlignment="0" applyProtection="0"/>
    <xf numFmtId="0" fontId="116" fillId="79" borderId="0" applyNumberFormat="0" applyBorder="0" applyAlignment="0" applyProtection="0"/>
    <xf numFmtId="0" fontId="116" fillId="80" borderId="0" applyNumberFormat="0" applyBorder="0" applyAlignment="0" applyProtection="0"/>
    <xf numFmtId="0" fontId="116" fillId="82" borderId="0" applyNumberFormat="0" applyBorder="0" applyAlignment="0" applyProtection="0"/>
    <xf numFmtId="0" fontId="116" fillId="83" borderId="0" applyNumberFormat="0" applyBorder="0" applyAlignment="0" applyProtection="0"/>
    <xf numFmtId="0" fontId="132" fillId="88" borderId="0" applyNumberFormat="0" applyBorder="0" applyAlignment="0" applyProtection="0"/>
    <xf numFmtId="0" fontId="129" fillId="0" borderId="123"/>
    <xf numFmtId="0" fontId="130" fillId="0" borderId="0"/>
    <xf numFmtId="0" fontId="130" fillId="0" borderId="0"/>
    <xf numFmtId="44" fontId="14" fillId="0" borderId="0" applyFont="0" applyFill="0" applyBorder="0" applyAlignment="0" applyProtection="0"/>
    <xf numFmtId="0" fontId="133" fillId="0" borderId="0">
      <protection locked="0"/>
    </xf>
    <xf numFmtId="201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0" fontId="134" fillId="89" borderId="119" applyNumberFormat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3" fillId="0" borderId="0">
      <protection locked="0"/>
    </xf>
    <xf numFmtId="0" fontId="133" fillId="0" borderId="0">
      <protection locked="0"/>
    </xf>
    <xf numFmtId="0" fontId="133" fillId="0" borderId="0">
      <protection locked="0"/>
    </xf>
    <xf numFmtId="0" fontId="133" fillId="0" borderId="0">
      <protection locked="0"/>
    </xf>
    <xf numFmtId="0" fontId="133" fillId="0" borderId="0">
      <protection locked="0"/>
    </xf>
    <xf numFmtId="0" fontId="133" fillId="0" borderId="0">
      <protection locked="0"/>
    </xf>
    <xf numFmtId="0" fontId="133" fillId="0" borderId="0">
      <protection locked="0"/>
    </xf>
    <xf numFmtId="203" fontId="133" fillId="0" borderId="0">
      <protection locked="0"/>
    </xf>
    <xf numFmtId="0" fontId="137" fillId="88" borderId="0" applyNumberFormat="0" applyBorder="0" applyAlignment="0" applyProtection="0"/>
    <xf numFmtId="0" fontId="138" fillId="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7" fillId="0" borderId="96" applyNumberFormat="0" applyAlignment="0" applyProtection="0">
      <alignment horizontal="left" vertical="center"/>
    </xf>
    <xf numFmtId="0" fontId="17" fillId="0" borderId="15">
      <alignment horizontal="left" vertical="center"/>
    </xf>
    <xf numFmtId="14" fontId="20" fillId="90" borderId="80">
      <alignment horizontal="center" vertical="center" wrapText="1"/>
    </xf>
    <xf numFmtId="0" fontId="139" fillId="0" borderId="116" applyNumberFormat="0" applyFill="0" applyAlignment="0" applyProtection="0"/>
    <xf numFmtId="0" fontId="140" fillId="0" borderId="124" applyNumberFormat="0" applyFill="0" applyAlignment="0" applyProtection="0"/>
    <xf numFmtId="0" fontId="141" fillId="0" borderId="117" applyNumberFormat="0" applyFill="0" applyAlignment="0" applyProtection="0"/>
    <xf numFmtId="0" fontId="142" fillId="0" borderId="18" applyNumberFormat="0" applyFill="0" applyAlignment="0" applyProtection="0"/>
    <xf numFmtId="0" fontId="143" fillId="0" borderId="118" applyNumberFormat="0" applyFill="0" applyAlignment="0" applyProtection="0"/>
    <xf numFmtId="0" fontId="144" fillId="0" borderId="125" applyNumberFormat="0" applyFill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>
      <protection locked="0"/>
    </xf>
    <xf numFmtId="0" fontId="145" fillId="0" borderId="0">
      <protection locked="0"/>
    </xf>
    <xf numFmtId="193" fontId="8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7" fillId="84" borderId="0" applyNumberFormat="0" applyBorder="0" applyAlignment="0" applyProtection="0"/>
    <xf numFmtId="0" fontId="148" fillId="89" borderId="119" applyNumberFormat="0" applyAlignment="0" applyProtection="0"/>
    <xf numFmtId="0" fontId="149" fillId="13" borderId="120" applyNumberFormat="0" applyAlignment="0" applyProtection="0"/>
    <xf numFmtId="0" fontId="150" fillId="0" borderId="121" applyNumberFormat="0" applyFill="0" applyAlignment="0" applyProtection="0"/>
    <xf numFmtId="0" fontId="151" fillId="0" borderId="21" applyNumberFormat="0" applyFill="0" applyAlignment="0" applyProtection="0"/>
    <xf numFmtId="204" fontId="14" fillId="0" borderId="0" applyFont="0" applyFill="0" applyBorder="0" applyAlignment="0" applyProtection="0"/>
    <xf numFmtId="205" fontId="14" fillId="0" borderId="0" applyFont="0" applyFill="0" applyBorder="0" applyAlignment="0" applyProtection="0"/>
    <xf numFmtId="206" fontId="129" fillId="0" borderId="0" applyFont="0" applyFill="0" applyBorder="0" applyAlignment="0" applyProtection="0"/>
    <xf numFmtId="207" fontId="14" fillId="0" borderId="0" applyFont="0" applyFill="0" applyBorder="0" applyAlignment="0" applyProtection="0"/>
    <xf numFmtId="208" fontId="14" fillId="0" borderId="0" applyFont="0" applyFill="0" applyBorder="0" applyAlignment="0" applyProtection="0"/>
    <xf numFmtId="0" fontId="152" fillId="91" borderId="0" applyNumberFormat="0" applyBorder="0" applyAlignment="0" applyProtection="0"/>
    <xf numFmtId="0" fontId="153" fillId="26" borderId="0" applyNumberFormat="0" applyBorder="0" applyAlignment="0" applyProtection="0"/>
    <xf numFmtId="0" fontId="154" fillId="91" borderId="0" applyNumberFormat="0" applyBorder="0" applyAlignment="0" applyProtection="0"/>
    <xf numFmtId="37" fontId="155" fillId="0" borderId="0"/>
    <xf numFmtId="209" fontId="1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193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8" fillId="0" borderId="0"/>
    <xf numFmtId="0" fontId="9" fillId="92" borderId="126" applyNumberFormat="0" applyFont="0" applyAlignment="0" applyProtection="0"/>
    <xf numFmtId="0" fontId="9" fillId="92" borderId="126" applyNumberFormat="0" applyFont="0" applyAlignment="0" applyProtection="0"/>
    <xf numFmtId="196" fontId="9" fillId="92" borderId="126" applyNumberFormat="0" applyFont="0" applyAlignment="0" applyProtection="0"/>
    <xf numFmtId="0" fontId="34" fillId="92" borderId="126" applyNumberFormat="0" applyFont="0" applyAlignment="0" applyProtection="0"/>
    <xf numFmtId="0" fontId="9" fillId="92" borderId="126" applyNumberFormat="0" applyFont="0" applyAlignment="0" applyProtection="0"/>
    <xf numFmtId="0" fontId="34" fillId="92" borderId="126" applyNumberFormat="0" applyFont="0" applyAlignment="0" applyProtection="0"/>
    <xf numFmtId="0" fontId="9" fillId="92" borderId="126" applyNumberFormat="0" applyFont="0" applyAlignment="0" applyProtection="0"/>
    <xf numFmtId="0" fontId="34" fillId="92" borderId="126" applyNumberFormat="0" applyFont="0" applyAlignment="0" applyProtection="0"/>
    <xf numFmtId="0" fontId="9" fillId="92" borderId="126" applyNumberFormat="0" applyFont="0" applyAlignment="0" applyProtection="0"/>
    <xf numFmtId="0" fontId="34" fillId="92" borderId="126" applyNumberFormat="0" applyFont="0" applyAlignment="0" applyProtection="0"/>
    <xf numFmtId="0" fontId="9" fillId="92" borderId="126" applyNumberFormat="0" applyFont="0" applyAlignment="0" applyProtection="0"/>
    <xf numFmtId="0" fontId="9" fillId="92" borderId="126" applyNumberFormat="0" applyFont="0" applyAlignment="0" applyProtection="0"/>
    <xf numFmtId="0" fontId="79" fillId="92" borderId="126" applyNumberFormat="0" applyFont="0" applyAlignment="0" applyProtection="0"/>
    <xf numFmtId="0" fontId="79" fillId="92" borderId="126" applyNumberFormat="0" applyFont="0" applyAlignment="0" applyProtection="0"/>
    <xf numFmtId="0" fontId="159" fillId="85" borderId="127" applyNumberFormat="0" applyAlignment="0" applyProtection="0"/>
    <xf numFmtId="0" fontId="160" fillId="86" borderId="128" applyNumberFormat="0" applyAlignment="0" applyProtection="0"/>
    <xf numFmtId="210" fontId="14" fillId="0" borderId="0" applyFont="0" applyFill="0" applyBorder="0" applyAlignment="0" applyProtection="0"/>
    <xf numFmtId="210" fontId="14" fillId="0" borderId="0" applyFont="0" applyFill="0" applyBorder="0" applyAlignment="0" applyProtection="0"/>
    <xf numFmtId="210" fontId="14" fillId="0" borderId="0" applyFont="0" applyFill="0" applyBorder="0" applyAlignment="0" applyProtection="0"/>
    <xf numFmtId="210" fontId="14" fillId="0" borderId="0" applyFont="0" applyFill="0" applyBorder="0" applyAlignment="0" applyProtection="0"/>
    <xf numFmtId="9" fontId="131" fillId="0" borderId="0" applyFont="0" applyFill="0" applyBorder="0" applyAlignment="0" applyProtection="0"/>
    <xf numFmtId="9" fontId="131" fillId="0" borderId="0" applyFont="0" applyFill="0" applyBorder="0" applyAlignment="0" applyProtection="0"/>
    <xf numFmtId="9" fontId="131" fillId="0" borderId="0" applyFont="0" applyFill="0" applyBorder="0" applyAlignment="0" applyProtection="0"/>
    <xf numFmtId="9" fontId="131" fillId="0" borderId="0" applyFont="0" applyFill="0" applyBorder="0" applyAlignment="0" applyProtection="0"/>
    <xf numFmtId="0" fontId="161" fillId="85" borderId="127" applyNumberFormat="0" applyAlignment="0" applyProtection="0"/>
    <xf numFmtId="4" fontId="55" fillId="27" borderId="129" applyNumberFormat="0" applyProtection="0">
      <alignment vertical="center"/>
    </xf>
    <xf numFmtId="4" fontId="55" fillId="27" borderId="129" applyNumberFormat="0" applyProtection="0">
      <alignment vertical="center"/>
    </xf>
    <xf numFmtId="4" fontId="56" fillId="28" borderId="129" applyNumberFormat="0" applyProtection="0">
      <alignment vertical="center"/>
    </xf>
    <xf numFmtId="4" fontId="56" fillId="28" borderId="129" applyNumberFormat="0" applyProtection="0">
      <alignment vertical="center"/>
    </xf>
    <xf numFmtId="4" fontId="55" fillId="27" borderId="129" applyNumberFormat="0" applyProtection="0">
      <alignment horizontal="left" vertical="center" indent="1"/>
    </xf>
    <xf numFmtId="4" fontId="55" fillId="27" borderId="129" applyNumberFormat="0" applyProtection="0">
      <alignment horizontal="left" vertical="center" indent="1"/>
    </xf>
    <xf numFmtId="4" fontId="49" fillId="28" borderId="128" applyNumberFormat="0" applyProtection="0">
      <alignment horizontal="left" vertical="center" indent="1"/>
    </xf>
    <xf numFmtId="4" fontId="57" fillId="0" borderId="129" applyNumberFormat="0" applyProtection="0">
      <alignment horizontal="left" vertical="center" indent="1"/>
    </xf>
    <xf numFmtId="4" fontId="57" fillId="0" borderId="129" applyNumberFormat="0" applyProtection="0">
      <alignment horizontal="left" vertical="center" indent="1"/>
    </xf>
    <xf numFmtId="4" fontId="58" fillId="29" borderId="129" applyNumberFormat="0" applyProtection="0">
      <alignment horizontal="right" vertical="center"/>
    </xf>
    <xf numFmtId="4" fontId="58" fillId="29" borderId="129" applyNumberFormat="0" applyProtection="0">
      <alignment horizontal="right" vertical="center"/>
    </xf>
    <xf numFmtId="4" fontId="58" fillId="30" borderId="129" applyNumberFormat="0" applyProtection="0">
      <alignment horizontal="right" vertical="center"/>
    </xf>
    <xf numFmtId="4" fontId="58" fillId="30" borderId="129" applyNumberFormat="0" applyProtection="0">
      <alignment horizontal="right" vertical="center"/>
    </xf>
    <xf numFmtId="4" fontId="58" fillId="31" borderId="129" applyNumberFormat="0" applyProtection="0">
      <alignment horizontal="right" vertical="center"/>
    </xf>
    <xf numFmtId="4" fontId="58" fillId="31" borderId="129" applyNumberFormat="0" applyProtection="0">
      <alignment horizontal="right" vertical="center"/>
    </xf>
    <xf numFmtId="4" fontId="58" fillId="32" borderId="129" applyNumberFormat="0" applyProtection="0">
      <alignment horizontal="right" vertical="center"/>
    </xf>
    <xf numFmtId="4" fontId="58" fillId="32" borderId="129" applyNumberFormat="0" applyProtection="0">
      <alignment horizontal="right" vertical="center"/>
    </xf>
    <xf numFmtId="4" fontId="58" fillId="33" borderId="129" applyNumberFormat="0" applyProtection="0">
      <alignment horizontal="right" vertical="center"/>
    </xf>
    <xf numFmtId="4" fontId="58" fillId="33" borderId="129" applyNumberFormat="0" applyProtection="0">
      <alignment horizontal="right" vertical="center"/>
    </xf>
    <xf numFmtId="4" fontId="58" fillId="34" borderId="129" applyNumberFormat="0" applyProtection="0">
      <alignment horizontal="right" vertical="center"/>
    </xf>
    <xf numFmtId="4" fontId="58" fillId="34" borderId="129" applyNumberFormat="0" applyProtection="0">
      <alignment horizontal="right" vertical="center"/>
    </xf>
    <xf numFmtId="4" fontId="58" fillId="35" borderId="129" applyNumberFormat="0" applyProtection="0">
      <alignment horizontal="right" vertical="center"/>
    </xf>
    <xf numFmtId="4" fontId="58" fillId="35" borderId="129" applyNumberFormat="0" applyProtection="0">
      <alignment horizontal="right" vertical="center"/>
    </xf>
    <xf numFmtId="4" fontId="58" fillId="36" borderId="129" applyNumberFormat="0" applyProtection="0">
      <alignment horizontal="right" vertical="center"/>
    </xf>
    <xf numFmtId="4" fontId="58" fillId="36" borderId="129" applyNumberFormat="0" applyProtection="0">
      <alignment horizontal="right" vertical="center"/>
    </xf>
    <xf numFmtId="4" fontId="58" fillId="37" borderId="129" applyNumberFormat="0" applyProtection="0">
      <alignment horizontal="right" vertical="center"/>
    </xf>
    <xf numFmtId="4" fontId="58" fillId="37" borderId="129" applyNumberFormat="0" applyProtection="0">
      <alignment horizontal="right" vertical="center"/>
    </xf>
    <xf numFmtId="4" fontId="58" fillId="39" borderId="129" applyNumberFormat="0" applyProtection="0">
      <alignment horizontal="right" vertical="center"/>
    </xf>
    <xf numFmtId="4" fontId="58" fillId="39" borderId="129" applyNumberFormat="0" applyProtection="0">
      <alignment horizontal="right" vertical="center"/>
    </xf>
    <xf numFmtId="0" fontId="14" fillId="93" borderId="128" applyNumberFormat="0" applyProtection="0">
      <alignment horizontal="left" vertical="center" indent="1"/>
    </xf>
    <xf numFmtId="0" fontId="14" fillId="93" borderId="128" applyNumberFormat="0" applyProtection="0">
      <alignment horizontal="left" vertical="center" indent="1"/>
    </xf>
    <xf numFmtId="0" fontId="14" fillId="94" borderId="128" applyNumberFormat="0" applyProtection="0">
      <alignment horizontal="left" vertical="center" indent="1"/>
    </xf>
    <xf numFmtId="0" fontId="14" fillId="94" borderId="128" applyNumberFormat="0" applyProtection="0">
      <alignment horizontal="left" vertical="center" indent="1"/>
    </xf>
    <xf numFmtId="0" fontId="14" fillId="3" borderId="128" applyNumberFormat="0" applyProtection="0">
      <alignment horizontal="left" vertical="center" indent="1"/>
    </xf>
    <xf numFmtId="0" fontId="14" fillId="3" borderId="128" applyNumberFormat="0" applyProtection="0">
      <alignment horizontal="left" vertical="center" indent="1"/>
    </xf>
    <xf numFmtId="0" fontId="14" fillId="95" borderId="128" applyNumberFormat="0" applyProtection="0">
      <alignment horizontal="left" vertical="center" indent="1"/>
    </xf>
    <xf numFmtId="0" fontId="14" fillId="95" borderId="128" applyNumberFormat="0" applyProtection="0">
      <alignment horizontal="left" vertical="center" indent="1"/>
    </xf>
    <xf numFmtId="4" fontId="58" fillId="2" borderId="129" applyNumberFormat="0" applyProtection="0">
      <alignment vertical="center"/>
    </xf>
    <xf numFmtId="4" fontId="58" fillId="2" borderId="129" applyNumberFormat="0" applyProtection="0">
      <alignment vertical="center"/>
    </xf>
    <xf numFmtId="4" fontId="61" fillId="2" borderId="129" applyNumberFormat="0" applyProtection="0">
      <alignment vertical="center"/>
    </xf>
    <xf numFmtId="4" fontId="61" fillId="2" borderId="129" applyNumberFormat="0" applyProtection="0">
      <alignment vertical="center"/>
    </xf>
    <xf numFmtId="4" fontId="60" fillId="39" borderId="130" applyNumberFormat="0" applyProtection="0">
      <alignment horizontal="left" vertical="center" indent="1"/>
    </xf>
    <xf numFmtId="4" fontId="60" fillId="39" borderId="130" applyNumberFormat="0" applyProtection="0">
      <alignment horizontal="left" vertical="center" indent="1"/>
    </xf>
    <xf numFmtId="4" fontId="49" fillId="96" borderId="128" applyNumberFormat="0" applyProtection="0">
      <alignment horizontal="left" vertical="center" indent="1"/>
    </xf>
    <xf numFmtId="4" fontId="62" fillId="0" borderId="129" applyNumberFormat="0" applyProtection="0">
      <alignment horizontal="right" vertical="center"/>
    </xf>
    <xf numFmtId="4" fontId="62" fillId="0" borderId="129" applyNumberFormat="0" applyProtection="0">
      <alignment horizontal="right" vertical="center"/>
    </xf>
    <xf numFmtId="4" fontId="61" fillId="2" borderId="129" applyNumberFormat="0" applyProtection="0">
      <alignment horizontal="right" vertical="center"/>
    </xf>
    <xf numFmtId="4" fontId="61" fillId="2" borderId="129" applyNumberFormat="0" applyProtection="0">
      <alignment horizontal="right" vertical="center"/>
    </xf>
    <xf numFmtId="4" fontId="55" fillId="0" borderId="129" applyNumberFormat="0" applyProtection="0">
      <alignment horizontal="left" vertical="center" wrapText="1" indent="1"/>
    </xf>
    <xf numFmtId="4" fontId="55" fillId="0" borderId="129" applyNumberFormat="0" applyProtection="0">
      <alignment horizontal="left" vertical="center" wrapText="1" indent="1"/>
    </xf>
    <xf numFmtId="0" fontId="14" fillId="95" borderId="128" applyNumberFormat="0" applyProtection="0">
      <alignment horizontal="left" vertical="center" indent="1"/>
    </xf>
    <xf numFmtId="4" fontId="26" fillId="41" borderId="130" applyNumberFormat="0" applyProtection="0">
      <alignment horizontal="left" vertical="center" indent="1"/>
    </xf>
    <xf numFmtId="4" fontId="26" fillId="41" borderId="130" applyNumberFormat="0" applyProtection="0">
      <alignment horizontal="left" vertical="center" indent="1"/>
    </xf>
    <xf numFmtId="4" fontId="63" fillId="2" borderId="129" applyNumberFormat="0" applyProtection="0">
      <alignment horizontal="right" vertical="center"/>
    </xf>
    <xf numFmtId="4" fontId="63" fillId="2" borderId="129" applyNumberFormat="0" applyProtection="0">
      <alignment horizontal="right" vertical="center"/>
    </xf>
    <xf numFmtId="0" fontId="99" fillId="0" borderId="0" applyNumberFormat="0" applyFon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0" applyFill="0" applyBorder="0" applyProtection="0">
      <alignment horizontal="left" vertical="top"/>
    </xf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1" fontId="166" fillId="0" borderId="0">
      <protection locked="0"/>
    </xf>
    <xf numFmtId="0" fontId="167" fillId="0" borderId="0" applyNumberFormat="0" applyFill="0" applyBorder="0" applyAlignment="0" applyProtection="0"/>
    <xf numFmtId="0" fontId="133" fillId="0" borderId="131">
      <protection locked="0"/>
    </xf>
    <xf numFmtId="0" fontId="168" fillId="0" borderId="91" applyNumberFormat="0" applyFill="0" applyAlignment="0" applyProtection="0"/>
    <xf numFmtId="0" fontId="104" fillId="0" borderId="91" applyNumberFormat="0" applyFill="0" applyAlignment="0" applyProtection="0"/>
    <xf numFmtId="0" fontId="169" fillId="0" borderId="132" applyNumberFormat="0" applyFill="0" applyAlignment="0" applyProtection="0"/>
    <xf numFmtId="0" fontId="169" fillId="0" borderId="132" applyNumberFormat="0" applyFill="0" applyAlignment="0" applyProtection="0"/>
    <xf numFmtId="0" fontId="169" fillId="0" borderId="132" applyNumberFormat="0" applyFill="0" applyAlignment="0" applyProtection="0"/>
    <xf numFmtId="0" fontId="169" fillId="0" borderId="132" applyNumberFormat="0" applyFill="0" applyAlignment="0" applyProtection="0"/>
    <xf numFmtId="0" fontId="169" fillId="0" borderId="132" applyNumberFormat="0" applyFill="0" applyAlignment="0" applyProtection="0"/>
    <xf numFmtId="0" fontId="169" fillId="0" borderId="132" applyNumberFormat="0" applyFill="0" applyAlignment="0" applyProtection="0"/>
    <xf numFmtId="0" fontId="169" fillId="0" borderId="132" applyNumberFormat="0" applyFill="0" applyAlignment="0" applyProtection="0"/>
    <xf numFmtId="211" fontId="170" fillId="97" borderId="133" applyNumberFormat="0" applyFont="0" applyBorder="0" applyAlignment="0">
      <alignment vertical="center"/>
      <protection locked="0"/>
    </xf>
    <xf numFmtId="0" fontId="171" fillId="87" borderId="122" applyNumberFormat="0" applyAlignment="0" applyProtection="0"/>
    <xf numFmtId="198" fontId="34" fillId="0" borderId="0" applyFont="0" applyFill="0" applyBorder="0" applyAlignment="0" applyProtection="0"/>
    <xf numFmtId="212" fontId="14" fillId="0" borderId="0" applyFont="0" applyFill="0" applyBorder="0" applyAlignment="0" applyProtection="0"/>
    <xf numFmtId="213" fontId="14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1" fontId="174" fillId="0" borderId="0" applyFill="0" applyBorder="0" applyAlignment="0" applyProtection="0"/>
    <xf numFmtId="193" fontId="8" fillId="0" borderId="0"/>
    <xf numFmtId="193" fontId="8" fillId="0" borderId="0"/>
    <xf numFmtId="193" fontId="7" fillId="0" borderId="0"/>
    <xf numFmtId="0" fontId="6" fillId="0" borderId="0"/>
    <xf numFmtId="193" fontId="6" fillId="0" borderId="0"/>
    <xf numFmtId="0" fontId="49" fillId="0" borderId="0"/>
    <xf numFmtId="0" fontId="5" fillId="0" borderId="0"/>
    <xf numFmtId="164" fontId="5" fillId="0" borderId="0" applyFont="0" applyFill="0" applyBorder="0" applyAlignment="0" applyProtection="0"/>
    <xf numFmtId="0" fontId="14" fillId="0" borderId="0">
      <alignment vertical="top"/>
    </xf>
    <xf numFmtId="0" fontId="4" fillId="0" borderId="0"/>
    <xf numFmtId="193" fontId="14" fillId="0" borderId="0"/>
    <xf numFmtId="0" fontId="198" fillId="0" borderId="0"/>
    <xf numFmtId="0" fontId="3" fillId="0" borderId="0"/>
    <xf numFmtId="0" fontId="3" fillId="0" borderId="0"/>
    <xf numFmtId="9" fontId="14" fillId="0" borderId="0" applyFont="0" applyFill="0" applyBorder="0" applyAlignment="0" applyProtection="0"/>
    <xf numFmtId="0" fontId="73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0" borderId="0"/>
  </cellStyleXfs>
  <cellXfs count="1817">
    <xf numFmtId="0" fontId="0" fillId="0" borderId="0" xfId="0"/>
    <xf numFmtId="16" fontId="18" fillId="0" borderId="2" xfId="0" quotePrefix="1" applyNumberFormat="1" applyFont="1" applyFill="1" applyBorder="1" applyAlignment="1">
      <alignment horizontal="center" wrapText="1"/>
    </xf>
    <xf numFmtId="0" fontId="18" fillId="0" borderId="2" xfId="0" quotePrefix="1" applyFont="1" applyFill="1" applyBorder="1" applyAlignment="1">
      <alignment horizontal="center"/>
    </xf>
    <xf numFmtId="16" fontId="18" fillId="0" borderId="2" xfId="0" quotePrefix="1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20" fillId="0" borderId="1" xfId="0" applyFont="1" applyFill="1" applyBorder="1" applyAlignment="1" applyProtection="1">
      <alignment horizontal="center" vertical="center"/>
    </xf>
    <xf numFmtId="3" fontId="20" fillId="0" borderId="1" xfId="0" applyNumberFormat="1" applyFont="1" applyFill="1" applyBorder="1" applyAlignment="1" applyProtection="1">
      <alignment horizontal="center" vertical="center"/>
    </xf>
    <xf numFmtId="0" fontId="20" fillId="0" borderId="5" xfId="10" applyFont="1" applyFill="1" applyBorder="1" applyAlignment="1" applyProtection="1">
      <alignment horizontal="left" indent="2"/>
    </xf>
    <xf numFmtId="0" fontId="23" fillId="0" borderId="5" xfId="0" applyFont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0" fillId="0" borderId="3" xfId="0" applyFont="1" applyBorder="1"/>
    <xf numFmtId="165" fontId="19" fillId="0" borderId="1" xfId="12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/>
    </xf>
    <xf numFmtId="16" fontId="18" fillId="0" borderId="6" xfId="0" applyNumberFormat="1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center"/>
    </xf>
    <xf numFmtId="16" fontId="18" fillId="0" borderId="5" xfId="0" applyNumberFormat="1" applyFont="1" applyFill="1" applyBorder="1" applyAlignment="1">
      <alignment horizontal="center"/>
    </xf>
    <xf numFmtId="16" fontId="18" fillId="0" borderId="12" xfId="0" quotePrefix="1" applyNumberFormat="1" applyFont="1" applyFill="1" applyBorder="1" applyAlignment="1">
      <alignment horizontal="center" wrapText="1"/>
    </xf>
    <xf numFmtId="0" fontId="20" fillId="0" borderId="3" xfId="0" applyFont="1" applyFill="1" applyBorder="1" applyProtection="1"/>
    <xf numFmtId="0" fontId="22" fillId="0" borderId="0" xfId="0" applyFont="1" applyFill="1"/>
    <xf numFmtId="0" fontId="31" fillId="0" borderId="0" xfId="0" applyFont="1" applyAlignment="1">
      <alignment horizontal="center" wrapText="1"/>
    </xf>
    <xf numFmtId="0" fontId="26" fillId="0" borderId="0" xfId="0" quotePrefix="1" applyFont="1" applyFill="1" applyAlignment="1">
      <alignment horizontal="left" wrapText="1"/>
    </xf>
    <xf numFmtId="165" fontId="19" fillId="0" borderId="2" xfId="12" applyNumberFormat="1" applyFont="1" applyFill="1" applyBorder="1" applyAlignment="1" applyProtection="1">
      <alignment horizontal="center" vertical="center" wrapText="1"/>
    </xf>
    <xf numFmtId="3" fontId="18" fillId="0" borderId="2" xfId="0" quotePrefix="1" applyNumberFormat="1" applyFont="1" applyFill="1" applyBorder="1" applyAlignment="1">
      <alignment horizontal="center" wrapText="1"/>
    </xf>
    <xf numFmtId="3" fontId="18" fillId="0" borderId="2" xfId="0" quotePrefix="1" applyNumberFormat="1" applyFont="1" applyFill="1" applyBorder="1" applyAlignment="1">
      <alignment horizontal="center"/>
    </xf>
    <xf numFmtId="0" fontId="18" fillId="0" borderId="0" xfId="4" applyFont="1" applyFill="1" applyBorder="1" applyAlignment="1">
      <alignment horizontal="right" vertical="center" wrapText="1"/>
    </xf>
    <xf numFmtId="10" fontId="18" fillId="0" borderId="0" xfId="4" quotePrefix="1" applyNumberFormat="1" applyFont="1" applyFill="1" applyBorder="1" applyAlignment="1">
      <alignment horizontal="right" vertical="center" wrapText="1"/>
    </xf>
    <xf numFmtId="0" fontId="20" fillId="0" borderId="5" xfId="7" applyFont="1" applyBorder="1"/>
    <xf numFmtId="0" fontId="14" fillId="0" borderId="0" xfId="9" applyFont="1"/>
    <xf numFmtId="171" fontId="20" fillId="0" borderId="5" xfId="7" applyNumberFormat="1" applyFont="1" applyBorder="1"/>
    <xf numFmtId="171" fontId="20" fillId="0" borderId="1" xfId="0" applyNumberFormat="1" applyFont="1" applyFill="1" applyBorder="1" applyAlignment="1">
      <alignment vertical="center"/>
    </xf>
    <xf numFmtId="171" fontId="20" fillId="0" borderId="5" xfId="0" applyNumberFormat="1" applyFont="1" applyFill="1" applyBorder="1"/>
    <xf numFmtId="171" fontId="20" fillId="0" borderId="5" xfId="8" applyNumberFormat="1" applyFont="1" applyBorder="1"/>
    <xf numFmtId="0" fontId="26" fillId="0" borderId="0" xfId="80" quotePrefix="1" applyFont="1" applyFill="1" applyAlignment="1">
      <alignment horizontal="left" wrapText="1"/>
    </xf>
    <xf numFmtId="171" fontId="20" fillId="0" borderId="8" xfId="11" applyNumberFormat="1" applyFont="1" applyFill="1" applyBorder="1" applyAlignment="1" applyProtection="1">
      <alignment vertical="center"/>
    </xf>
    <xf numFmtId="0" fontId="18" fillId="0" borderId="11" xfId="4" applyFont="1" applyFill="1" applyBorder="1" applyAlignment="1">
      <alignment horizontal="center" vertical="center" wrapText="1"/>
    </xf>
    <xf numFmtId="165" fontId="19" fillId="0" borderId="1" xfId="349" quotePrefix="1" applyNumberFormat="1" applyFont="1" applyFill="1" applyBorder="1" applyAlignment="1" applyProtection="1">
      <alignment horizontal="center" vertical="center" wrapText="1"/>
    </xf>
    <xf numFmtId="0" fontId="30" fillId="0" borderId="0" xfId="349" applyFont="1" applyFill="1" applyAlignment="1" applyProtection="1">
      <alignment wrapText="1"/>
    </xf>
    <xf numFmtId="3" fontId="30" fillId="0" borderId="0" xfId="349" applyNumberFormat="1" applyFont="1" applyFill="1" applyAlignment="1" applyProtection="1">
      <protection locked="0"/>
    </xf>
    <xf numFmtId="0" fontId="20" fillId="0" borderId="3" xfId="80" applyFont="1" applyFill="1" applyBorder="1" applyAlignment="1">
      <alignment horizontal="left" wrapText="1" indent="1"/>
    </xf>
    <xf numFmtId="171" fontId="20" fillId="0" borderId="3" xfId="80" applyNumberFormat="1" applyFont="1" applyFill="1" applyBorder="1"/>
    <xf numFmtId="171" fontId="20" fillId="0" borderId="3" xfId="80" applyNumberFormat="1" applyFont="1" applyFill="1" applyBorder="1" applyAlignment="1">
      <alignment vertical="center"/>
    </xf>
    <xf numFmtId="0" fontId="20" fillId="0" borderId="5" xfId="80" applyFont="1" applyFill="1" applyBorder="1" applyAlignment="1">
      <alignment horizontal="left" wrapText="1" indent="1"/>
    </xf>
    <xf numFmtId="171" fontId="20" fillId="0" borderId="5" xfId="80" applyNumberFormat="1" applyFont="1" applyFill="1" applyBorder="1"/>
    <xf numFmtId="171" fontId="20" fillId="0" borderId="5" xfId="80" applyNumberFormat="1" applyFont="1" applyFill="1" applyBorder="1" applyAlignment="1">
      <alignment vertical="center"/>
    </xf>
    <xf numFmtId="171" fontId="20" fillId="0" borderId="1" xfId="11" applyNumberFormat="1" applyFont="1" applyFill="1" applyBorder="1" applyAlignment="1" applyProtection="1">
      <alignment horizontal="center" vertical="center"/>
    </xf>
    <xf numFmtId="171" fontId="20" fillId="0" borderId="3" xfId="80" applyNumberFormat="1" applyFont="1" applyFill="1" applyBorder="1" applyAlignment="1" applyProtection="1">
      <alignment horizontal="center" vertical="center"/>
    </xf>
    <xf numFmtId="0" fontId="20" fillId="0" borderId="3" xfId="80" applyFont="1" applyBorder="1"/>
    <xf numFmtId="3" fontId="20" fillId="0" borderId="3" xfId="80" applyNumberFormat="1" applyFont="1" applyBorder="1"/>
    <xf numFmtId="0" fontId="20" fillId="0" borderId="1" xfId="80" applyFont="1" applyFill="1" applyBorder="1" applyAlignment="1">
      <alignment horizontal="center" vertical="center"/>
    </xf>
    <xf numFmtId="171" fontId="20" fillId="0" borderId="1" xfId="80" applyNumberFormat="1" applyFont="1" applyFill="1" applyBorder="1" applyAlignment="1">
      <alignment vertical="center"/>
    </xf>
    <xf numFmtId="0" fontId="20" fillId="0" borderId="3" xfId="248" applyFont="1" applyBorder="1"/>
    <xf numFmtId="3" fontId="20" fillId="0" borderId="3" xfId="248" applyNumberFormat="1" applyFont="1" applyBorder="1"/>
    <xf numFmtId="0" fontId="20" fillId="0" borderId="1" xfId="248" applyFont="1" applyFill="1" applyBorder="1" applyAlignment="1">
      <alignment horizontal="center" vertical="center"/>
    </xf>
    <xf numFmtId="171" fontId="20" fillId="0" borderId="1" xfId="248" applyNumberFormat="1" applyFont="1" applyFill="1" applyBorder="1" applyAlignment="1">
      <alignment vertical="center"/>
    </xf>
    <xf numFmtId="0" fontId="19" fillId="0" borderId="1" xfId="349" applyFont="1" applyFill="1" applyBorder="1" applyAlignment="1" applyProtection="1">
      <alignment horizontal="center" vertical="center" wrapText="1"/>
    </xf>
    <xf numFmtId="0" fontId="20" fillId="0" borderId="3" xfId="80" applyFont="1" applyFill="1" applyBorder="1" applyAlignment="1">
      <alignment horizontal="center" wrapText="1"/>
    </xf>
    <xf numFmtId="181" fontId="20" fillId="0" borderId="3" xfId="80" applyNumberFormat="1" applyFont="1" applyFill="1" applyBorder="1" applyAlignment="1">
      <alignment vertical="center"/>
    </xf>
    <xf numFmtId="0" fontId="20" fillId="0" borderId="5" xfId="80" applyFont="1" applyFill="1" applyBorder="1" applyAlignment="1">
      <alignment horizontal="center" wrapText="1"/>
    </xf>
    <xf numFmtId="181" fontId="20" fillId="0" borderId="5" xfId="80" applyNumberFormat="1" applyFont="1" applyFill="1" applyBorder="1"/>
    <xf numFmtId="0" fontId="20" fillId="45" borderId="3" xfId="80" applyFont="1" applyFill="1" applyBorder="1" applyAlignment="1">
      <alignment horizontal="center" vertical="center" wrapText="1"/>
    </xf>
    <xf numFmtId="0" fontId="20" fillId="45" borderId="3" xfId="80" applyFont="1" applyFill="1" applyBorder="1" applyAlignment="1">
      <alignment horizontal="left" vertical="center" wrapText="1" indent="1"/>
    </xf>
    <xf numFmtId="181" fontId="20" fillId="45" borderId="3" xfId="80" applyNumberFormat="1" applyFont="1" applyFill="1" applyBorder="1" applyAlignment="1">
      <alignment vertical="center"/>
    </xf>
    <xf numFmtId="0" fontId="20" fillId="0" borderId="5" xfId="80" applyFont="1" applyFill="1" applyBorder="1" applyAlignment="1">
      <alignment horizontal="center" vertical="center" wrapText="1"/>
    </xf>
    <xf numFmtId="0" fontId="20" fillId="0" borderId="0" xfId="80" applyFont="1" applyAlignment="1"/>
    <xf numFmtId="0" fontId="20" fillId="0" borderId="7" xfId="80" applyFont="1" applyFill="1" applyBorder="1" applyAlignment="1">
      <alignment horizontal="left" vertical="center" wrapText="1" indent="1"/>
    </xf>
    <xf numFmtId="181" fontId="20" fillId="0" borderId="5" xfId="80" applyNumberFormat="1" applyFont="1" applyFill="1" applyBorder="1" applyAlignment="1">
      <alignment vertical="center"/>
    </xf>
    <xf numFmtId="0" fontId="20" fillId="46" borderId="3" xfId="80" applyFont="1" applyFill="1" applyBorder="1" applyAlignment="1">
      <alignment horizontal="center" vertical="center" wrapText="1"/>
    </xf>
    <xf numFmtId="181" fontId="20" fillId="46" borderId="3" xfId="80" applyNumberFormat="1" applyFont="1" applyFill="1" applyBorder="1" applyAlignment="1">
      <alignment vertical="center"/>
    </xf>
    <xf numFmtId="179" fontId="20" fillId="46" borderId="3" xfId="80" applyNumberFormat="1" applyFont="1" applyFill="1" applyBorder="1" applyAlignment="1">
      <alignment vertical="center"/>
    </xf>
    <xf numFmtId="3" fontId="18" fillId="0" borderId="1" xfId="11" applyNumberFormat="1" applyFont="1" applyFill="1" applyBorder="1" applyAlignment="1" applyProtection="1">
      <alignment horizontal="center" vertical="center" wrapText="1"/>
    </xf>
    <xf numFmtId="0" fontId="20" fillId="0" borderId="1" xfId="11" applyFont="1" applyFill="1" applyBorder="1" applyAlignment="1" applyProtection="1">
      <alignment horizontal="center" vertical="center"/>
    </xf>
    <xf numFmtId="171" fontId="20" fillId="0" borderId="1" xfId="11" applyNumberFormat="1" applyFont="1" applyFill="1" applyBorder="1" applyAlignment="1" applyProtection="1">
      <alignment vertical="center"/>
    </xf>
    <xf numFmtId="1" fontId="19" fillId="0" borderId="1" xfId="11" applyNumberFormat="1" applyFont="1" applyFill="1" applyBorder="1" applyAlignment="1" applyProtection="1">
      <alignment horizontal="center" vertical="center"/>
    </xf>
    <xf numFmtId="0" fontId="18" fillId="0" borderId="1" xfId="11" applyFont="1" applyFill="1" applyBorder="1" applyAlignment="1" applyProtection="1">
      <alignment horizontal="center" vertical="center" wrapText="1"/>
    </xf>
    <xf numFmtId="10" fontId="20" fillId="0" borderId="1" xfId="261" applyNumberFormat="1" applyFont="1" applyFill="1" applyBorder="1" applyAlignment="1" applyProtection="1">
      <alignment vertical="center"/>
    </xf>
    <xf numFmtId="0" fontId="24" fillId="0" borderId="0" xfId="80" applyFont="1" applyFill="1"/>
    <xf numFmtId="0" fontId="20" fillId="0" borderId="1" xfId="11" applyFont="1" applyFill="1" applyBorder="1" applyAlignment="1" applyProtection="1">
      <alignment horizontal="center"/>
    </xf>
    <xf numFmtId="1" fontId="19" fillId="0" borderId="1" xfId="11" quotePrefix="1" applyNumberFormat="1" applyFont="1" applyFill="1" applyBorder="1" applyAlignment="1" applyProtection="1">
      <alignment horizontal="center" vertical="center" wrapText="1"/>
    </xf>
    <xf numFmtId="3" fontId="25" fillId="0" borderId="7" xfId="11" applyNumberFormat="1" applyFont="1" applyFill="1" applyBorder="1" applyAlignment="1" applyProtection="1">
      <alignment horizontal="center" vertical="center" wrapText="1"/>
    </xf>
    <xf numFmtId="183" fontId="20" fillId="0" borderId="1" xfId="11" applyNumberFormat="1" applyFont="1" applyFill="1" applyBorder="1" applyAlignment="1" applyProtection="1">
      <alignment vertical="center"/>
    </xf>
    <xf numFmtId="171" fontId="20" fillId="0" borderId="1" xfId="261" applyNumberFormat="1" applyFont="1" applyFill="1" applyBorder="1" applyAlignment="1" applyProtection="1">
      <alignment vertical="center"/>
    </xf>
    <xf numFmtId="172" fontId="14" fillId="0" borderId="1" xfId="11" applyNumberFormat="1" applyFont="1" applyFill="1" applyBorder="1" applyAlignment="1" applyProtection="1"/>
    <xf numFmtId="171" fontId="14" fillId="0" borderId="0" xfId="0" applyNumberFormat="1" applyFont="1" applyFill="1"/>
    <xf numFmtId="171" fontId="20" fillId="0" borderId="8" xfId="10" applyNumberFormat="1" applyFont="1" applyFill="1" applyBorder="1" applyAlignment="1" applyProtection="1">
      <alignment vertical="center"/>
    </xf>
    <xf numFmtId="171" fontId="14" fillId="0" borderId="0" xfId="0" applyNumberFormat="1" applyFont="1" applyFill="1" applyAlignment="1"/>
    <xf numFmtId="171" fontId="14" fillId="0" borderId="5" xfId="0" applyNumberFormat="1" applyFont="1" applyFill="1" applyBorder="1" applyProtection="1">
      <protection locked="0"/>
    </xf>
    <xf numFmtId="171" fontId="14" fillId="0" borderId="5" xfId="0" applyNumberFormat="1" applyFont="1" applyFill="1" applyBorder="1"/>
    <xf numFmtId="171" fontId="14" fillId="0" borderId="5" xfId="0" applyNumberFormat="1" applyFont="1" applyFill="1" applyBorder="1" applyAlignment="1">
      <alignment vertical="center"/>
    </xf>
    <xf numFmtId="179" fontId="14" fillId="0" borderId="5" xfId="0" applyNumberFormat="1" applyFont="1" applyFill="1" applyBorder="1" applyAlignment="1">
      <alignment vertical="center"/>
    </xf>
    <xf numFmtId="180" fontId="14" fillId="44" borderId="5" xfId="0" applyNumberFormat="1" applyFont="1" applyFill="1" applyBorder="1" applyAlignment="1">
      <alignment vertical="center"/>
    </xf>
    <xf numFmtId="3" fontId="14" fillId="0" borderId="6" xfId="0" applyNumberFormat="1" applyFont="1" applyFill="1" applyBorder="1" applyAlignment="1">
      <alignment horizontal="right" vertical="center"/>
    </xf>
    <xf numFmtId="171" fontId="14" fillId="0" borderId="6" xfId="0" applyNumberFormat="1" applyFont="1" applyFill="1" applyBorder="1"/>
    <xf numFmtId="171" fontId="14" fillId="0" borderId="6" xfId="0" applyNumberFormat="1" applyFont="1" applyFill="1" applyBorder="1" applyAlignment="1">
      <alignment vertical="center"/>
    </xf>
    <xf numFmtId="3" fontId="14" fillId="0" borderId="5" xfId="0" applyNumberFormat="1" applyFont="1" applyFill="1" applyBorder="1" applyAlignment="1">
      <alignment horizontal="right" vertical="center"/>
    </xf>
    <xf numFmtId="171" fontId="20" fillId="0" borderId="5" xfId="0" applyNumberFormat="1" applyFont="1" applyFill="1" applyBorder="1" applyAlignment="1">
      <alignment vertical="center"/>
    </xf>
    <xf numFmtId="171" fontId="20" fillId="0" borderId="3" xfId="0" applyNumberFormat="1" applyFont="1" applyFill="1" applyBorder="1" applyAlignment="1">
      <alignment vertical="center"/>
    </xf>
    <xf numFmtId="171" fontId="14" fillId="0" borderId="14" xfId="0" applyNumberFormat="1" applyFont="1" applyFill="1" applyBorder="1" applyAlignment="1">
      <alignment horizontal="right"/>
    </xf>
    <xf numFmtId="171" fontId="14" fillId="0" borderId="14" xfId="0" applyNumberFormat="1" applyFont="1" applyFill="1" applyBorder="1"/>
    <xf numFmtId="171" fontId="14" fillId="0" borderId="2" xfId="0" applyNumberFormat="1" applyFont="1" applyFill="1" applyBorder="1"/>
    <xf numFmtId="171" fontId="14" fillId="0" borderId="5" xfId="0" applyNumberFormat="1" applyFont="1" applyBorder="1" applyProtection="1">
      <protection locked="0"/>
    </xf>
    <xf numFmtId="171" fontId="14" fillId="0" borderId="5" xfId="0" applyNumberFormat="1" applyFont="1" applyBorder="1"/>
    <xf numFmtId="171" fontId="14" fillId="0" borderId="5" xfId="352" applyNumberFormat="1" applyFont="1" applyBorder="1" applyProtection="1">
      <protection locked="0"/>
    </xf>
    <xf numFmtId="171" fontId="20" fillId="0" borderId="1" xfId="352" applyNumberFormat="1" applyFont="1" applyFill="1" applyBorder="1" applyAlignment="1">
      <alignment vertical="center"/>
    </xf>
    <xf numFmtId="180" fontId="14" fillId="44" borderId="6" xfId="0" applyNumberFormat="1" applyFont="1" applyFill="1" applyBorder="1" applyAlignment="1">
      <alignment vertical="center"/>
    </xf>
    <xf numFmtId="184" fontId="14" fillId="0" borderId="5" xfId="0" applyNumberFormat="1" applyFont="1" applyFill="1" applyBorder="1"/>
    <xf numFmtId="180" fontId="14" fillId="0" borderId="6" xfId="0" applyNumberFormat="1" applyFont="1" applyFill="1" applyBorder="1" applyAlignment="1">
      <alignment vertical="center"/>
    </xf>
    <xf numFmtId="0" fontId="14" fillId="0" borderId="0" xfId="7" applyFont="1"/>
    <xf numFmtId="0" fontId="14" fillId="0" borderId="0" xfId="354" applyFont="1" applyFill="1"/>
    <xf numFmtId="0" fontId="14" fillId="0" borderId="0" xfId="354" applyFont="1"/>
    <xf numFmtId="3" fontId="14" fillId="0" borderId="0" xfId="354" applyNumberFormat="1" applyFont="1"/>
    <xf numFmtId="0" fontId="14" fillId="0" borderId="0" xfId="354" applyFont="1" applyBorder="1" applyAlignment="1">
      <alignment vertical="center"/>
    </xf>
    <xf numFmtId="9" fontId="14" fillId="0" borderId="2" xfId="355" applyFont="1" applyBorder="1" applyAlignment="1">
      <alignment horizontal="left" vertical="center"/>
    </xf>
    <xf numFmtId="0" fontId="14" fillId="0" borderId="13" xfId="354" applyFont="1" applyBorder="1" applyAlignment="1">
      <alignment vertical="center"/>
    </xf>
    <xf numFmtId="0" fontId="14" fillId="0" borderId="12" xfId="354" applyFont="1" applyBorder="1" applyAlignment="1">
      <alignment vertical="center"/>
    </xf>
    <xf numFmtId="0" fontId="14" fillId="0" borderId="0" xfId="354" applyFont="1" applyBorder="1" applyAlignment="1">
      <alignment horizontal="left" vertical="center"/>
    </xf>
    <xf numFmtId="0" fontId="14" fillId="0" borderId="0" xfId="354" applyFont="1" applyBorder="1"/>
    <xf numFmtId="3" fontId="20" fillId="0" borderId="0" xfId="354" applyNumberFormat="1" applyFont="1" applyFill="1" applyBorder="1"/>
    <xf numFmtId="0" fontId="14" fillId="0" borderId="0" xfId="7" applyFont="1" applyFill="1"/>
    <xf numFmtId="0" fontId="14" fillId="0" borderId="3" xfId="7" applyFont="1" applyBorder="1"/>
    <xf numFmtId="171" fontId="14" fillId="0" borderId="3" xfId="7" applyNumberFormat="1" applyFont="1" applyBorder="1"/>
    <xf numFmtId="0" fontId="14" fillId="0" borderId="5" xfId="7" applyFont="1" applyBorder="1" applyAlignment="1">
      <alignment horizontal="left" indent="2"/>
    </xf>
    <xf numFmtId="171" fontId="14" fillId="0" borderId="5" xfId="8" applyNumberFormat="1" applyFont="1" applyBorder="1"/>
    <xf numFmtId="171" fontId="14" fillId="0" borderId="5" xfId="7" applyNumberFormat="1" applyFont="1" applyBorder="1"/>
    <xf numFmtId="0" fontId="14" fillId="0" borderId="5" xfId="7" applyFont="1" applyBorder="1" applyAlignment="1">
      <alignment horizontal="left" indent="4"/>
    </xf>
    <xf numFmtId="171" fontId="14" fillId="0" borderId="5" xfId="8" applyNumberFormat="1" applyFont="1" applyBorder="1" applyProtection="1">
      <protection locked="0"/>
    </xf>
    <xf numFmtId="0" fontId="14" fillId="0" borderId="2" xfId="354" applyFont="1" applyFill="1" applyBorder="1" applyAlignment="1">
      <alignment horizontal="left" indent="4"/>
    </xf>
    <xf numFmtId="171" fontId="14" fillId="0" borderId="2" xfId="8" applyNumberFormat="1" applyFont="1" applyBorder="1"/>
    <xf numFmtId="0" fontId="14" fillId="0" borderId="0" xfId="354" applyFont="1" applyAlignment="1">
      <alignment horizontal="right"/>
    </xf>
    <xf numFmtId="3" fontId="14" fillId="0" borderId="0" xfId="354" applyNumberFormat="1" applyFont="1" applyBorder="1"/>
    <xf numFmtId="181" fontId="14" fillId="0" borderId="5" xfId="80" applyNumberFormat="1" applyFont="1" applyFill="1" applyBorder="1" applyAlignment="1">
      <alignment horizontal="right" vertical="center"/>
    </xf>
    <xf numFmtId="181" fontId="14" fillId="0" borderId="5" xfId="80" applyNumberFormat="1" applyFont="1" applyFill="1" applyBorder="1"/>
    <xf numFmtId="181" fontId="14" fillId="45" borderId="2" xfId="80" applyNumberFormat="1" applyFont="1" applyFill="1" applyBorder="1" applyAlignment="1">
      <alignment horizontal="right"/>
    </xf>
    <xf numFmtId="181" fontId="14" fillId="0" borderId="3" xfId="80" applyNumberFormat="1" applyFont="1" applyFill="1" applyBorder="1"/>
    <xf numFmtId="10" fontId="14" fillId="0" borderId="5" xfId="261" applyNumberFormat="1" applyFont="1" applyFill="1" applyBorder="1"/>
    <xf numFmtId="181" fontId="14" fillId="0" borderId="2" xfId="80" applyNumberFormat="1" applyFont="1" applyFill="1" applyBorder="1"/>
    <xf numFmtId="181" fontId="14" fillId="0" borderId="0" xfId="80" applyNumberFormat="1" applyFont="1" applyAlignment="1"/>
    <xf numFmtId="171" fontId="14" fillId="46" borderId="14" xfId="80" applyNumberFormat="1" applyFont="1" applyFill="1" applyBorder="1" applyAlignment="1">
      <alignment horizontal="right"/>
    </xf>
    <xf numFmtId="171" fontId="14" fillId="46" borderId="2" xfId="80" applyNumberFormat="1" applyFont="1" applyFill="1" applyBorder="1" applyAlignment="1">
      <alignment horizontal="right"/>
    </xf>
    <xf numFmtId="0" fontId="14" fillId="0" borderId="0" xfId="80" applyFont="1" applyAlignment="1"/>
    <xf numFmtId="0" fontId="14" fillId="0" borderId="5" xfId="80" applyFont="1" applyFill="1" applyBorder="1" applyAlignment="1">
      <alignment horizontal="center" wrapText="1"/>
    </xf>
    <xf numFmtId="0" fontId="14" fillId="0" borderId="5" xfId="80" applyFont="1" applyFill="1" applyBorder="1" applyAlignment="1">
      <alignment horizontal="left" wrapText="1"/>
    </xf>
    <xf numFmtId="0" fontId="14" fillId="0" borderId="3" xfId="80" applyFont="1" applyFill="1" applyBorder="1" applyAlignment="1">
      <alignment horizontal="center" wrapText="1"/>
    </xf>
    <xf numFmtId="0" fontId="14" fillId="0" borderId="7" xfId="80" applyFont="1" applyFill="1" applyBorder="1" applyAlignment="1">
      <alignment wrapText="1"/>
    </xf>
    <xf numFmtId="0" fontId="14" fillId="0" borderId="7" xfId="80" applyFont="1" applyFill="1" applyBorder="1" applyAlignment="1">
      <alignment horizontal="left" wrapText="1" indent="2"/>
    </xf>
    <xf numFmtId="0" fontId="14" fillId="0" borderId="7" xfId="80" applyFont="1" applyFill="1" applyBorder="1" applyAlignment="1">
      <alignment horizontal="left" wrapText="1" indent="1"/>
    </xf>
    <xf numFmtId="0" fontId="14" fillId="0" borderId="2" xfId="80" applyFont="1" applyFill="1" applyBorder="1" applyAlignment="1">
      <alignment horizontal="center" wrapText="1"/>
    </xf>
    <xf numFmtId="0" fontId="14" fillId="0" borderId="14" xfId="80" applyFont="1" applyFill="1" applyBorder="1" applyAlignment="1">
      <alignment wrapText="1"/>
    </xf>
    <xf numFmtId="0" fontId="14" fillId="0" borderId="16" xfId="80" applyFont="1" applyFill="1" applyBorder="1" applyAlignment="1">
      <alignment wrapText="1"/>
    </xf>
    <xf numFmtId="0" fontId="14" fillId="0" borderId="5" xfId="80" applyFont="1" applyFill="1" applyBorder="1" applyAlignment="1">
      <alignment horizontal="left" wrapText="1" indent="3"/>
    </xf>
    <xf numFmtId="0" fontId="14" fillId="0" borderId="0" xfId="80" applyFont="1" applyAlignment="1">
      <alignment horizontal="center" wrapText="1"/>
    </xf>
    <xf numFmtId="0" fontId="14" fillId="0" borderId="0" xfId="80" applyFont="1" applyAlignment="1">
      <alignment wrapText="1"/>
    </xf>
    <xf numFmtId="0" fontId="14" fillId="0" borderId="0" xfId="80" applyFont="1" applyAlignment="1">
      <alignment horizontal="center"/>
    </xf>
    <xf numFmtId="0" fontId="14" fillId="0" borderId="0" xfId="80" applyFont="1"/>
    <xf numFmtId="0" fontId="14" fillId="46" borderId="2" xfId="80" applyFont="1" applyFill="1" applyBorder="1" applyAlignment="1">
      <alignment horizontal="center" wrapText="1"/>
    </xf>
    <xf numFmtId="0" fontId="14" fillId="0" borderId="5" xfId="80" applyFont="1" applyBorder="1" applyAlignment="1"/>
    <xf numFmtId="0" fontId="14" fillId="46" borderId="2" xfId="80" applyFont="1" applyFill="1" applyBorder="1" applyAlignment="1">
      <alignment horizontal="left" wrapText="1" indent="2"/>
    </xf>
    <xf numFmtId="0" fontId="14" fillId="0" borderId="0" xfId="0" applyFont="1"/>
    <xf numFmtId="0" fontId="14" fillId="0" borderId="5" xfId="0" applyFont="1" applyFill="1" applyBorder="1" applyProtection="1"/>
    <xf numFmtId="0" fontId="14" fillId="0" borderId="5" xfId="0" applyFont="1" applyFill="1" applyBorder="1"/>
    <xf numFmtId="0" fontId="20" fillId="0" borderId="5" xfId="0" applyFont="1" applyFill="1" applyBorder="1" applyAlignment="1">
      <alignment horizontal="left" wrapText="1" indent="1"/>
    </xf>
    <xf numFmtId="0" fontId="14" fillId="0" borderId="5" xfId="0" applyFont="1" applyFill="1" applyBorder="1" applyAlignment="1">
      <alignment horizontal="left" wrapText="1" indent="2"/>
    </xf>
    <xf numFmtId="0" fontId="30" fillId="0" borderId="15" xfId="349" applyFont="1" applyFill="1" applyBorder="1" applyAlignment="1" applyProtection="1">
      <alignment wrapText="1"/>
    </xf>
    <xf numFmtId="181" fontId="14" fillId="0" borderId="5" xfId="80" applyNumberFormat="1" applyFont="1" applyFill="1" applyBorder="1" applyAlignment="1">
      <alignment vertical="center"/>
    </xf>
    <xf numFmtId="0" fontId="14" fillId="0" borderId="5" xfId="0" applyFont="1" applyFill="1" applyBorder="1" applyAlignment="1">
      <alignment horizontal="left" wrapText="1" indent="3"/>
    </xf>
    <xf numFmtId="186" fontId="14" fillId="0" borderId="5" xfId="0" applyNumberFormat="1" applyFont="1" applyFill="1" applyBorder="1" applyAlignment="1">
      <alignment horizontal="right" vertical="center"/>
    </xf>
    <xf numFmtId="0" fontId="14" fillId="0" borderId="15" xfId="80" applyFont="1" applyBorder="1" applyAlignment="1">
      <alignment horizontal="center"/>
    </xf>
    <xf numFmtId="0" fontId="14" fillId="0" borderId="15" xfId="80" applyFont="1" applyBorder="1" applyAlignment="1">
      <alignment wrapText="1"/>
    </xf>
    <xf numFmtId="0" fontId="20" fillId="0" borderId="5" xfId="0" applyFont="1" applyFill="1" applyBorder="1" applyAlignment="1">
      <alignment horizontal="left" wrapText="1" indent="2"/>
    </xf>
    <xf numFmtId="0" fontId="14" fillId="0" borderId="5" xfId="0" applyFont="1" applyFill="1" applyBorder="1" applyAlignment="1">
      <alignment horizontal="left" wrapText="1" indent="4"/>
    </xf>
    <xf numFmtId="0" fontId="20" fillId="0" borderId="0" xfId="80" applyFont="1"/>
    <xf numFmtId="171" fontId="14" fillId="0" borderId="5" xfId="8" applyNumberFormat="1" applyFont="1" applyFill="1" applyBorder="1"/>
    <xf numFmtId="171" fontId="14" fillId="0" borderId="5" xfId="8" applyNumberFormat="1" applyFont="1" applyFill="1" applyBorder="1" applyProtection="1">
      <protection locked="0"/>
    </xf>
    <xf numFmtId="171" fontId="14" fillId="0" borderId="2" xfId="8" applyNumberFormat="1" applyFont="1" applyFill="1" applyBorder="1"/>
    <xf numFmtId="0" fontId="14" fillId="0" borderId="3" xfId="9" applyFont="1" applyFill="1" applyBorder="1"/>
    <xf numFmtId="0" fontId="20" fillId="0" borderId="5" xfId="9" applyFont="1" applyFill="1" applyBorder="1"/>
    <xf numFmtId="171" fontId="14" fillId="0" borderId="5" xfId="9" applyNumberFormat="1" applyFont="1" applyFill="1" applyBorder="1"/>
    <xf numFmtId="0" fontId="14" fillId="0" borderId="5" xfId="9" quotePrefix="1" applyFont="1" applyFill="1" applyBorder="1" applyAlignment="1">
      <alignment horizontal="left" indent="1"/>
    </xf>
    <xf numFmtId="0" fontId="14" fillId="0" borderId="5" xfId="9" applyFont="1" applyFill="1" applyBorder="1" applyAlignment="1">
      <alignment horizontal="left" wrapText="1" indent="2"/>
    </xf>
    <xf numFmtId="0" fontId="14" fillId="0" borderId="5" xfId="9" quotePrefix="1" applyFont="1" applyFill="1" applyBorder="1" applyAlignment="1">
      <alignment horizontal="left" wrapText="1" indent="3"/>
    </xf>
    <xf numFmtId="0" fontId="14" fillId="0" borderId="5" xfId="9" applyFont="1" applyFill="1" applyBorder="1" applyAlignment="1">
      <alignment horizontal="left" wrapText="1" indent="4"/>
    </xf>
    <xf numFmtId="0" fontId="14" fillId="0" borderId="5" xfId="9" quotePrefix="1" applyFont="1" applyFill="1" applyBorder="1" applyAlignment="1">
      <alignment horizontal="left" wrapText="1" indent="4"/>
    </xf>
    <xf numFmtId="0" fontId="14" fillId="0" borderId="5" xfId="9" quotePrefix="1" applyFont="1" applyFill="1" applyBorder="1" applyAlignment="1">
      <alignment horizontal="left" indent="2"/>
    </xf>
    <xf numFmtId="0" fontId="14" fillId="0" borderId="5" xfId="9" applyFont="1" applyFill="1" applyBorder="1"/>
    <xf numFmtId="0" fontId="14" fillId="0" borderId="5" xfId="9" applyFont="1" applyFill="1" applyBorder="1" applyAlignment="1">
      <alignment horizontal="left" indent="1"/>
    </xf>
    <xf numFmtId="0" fontId="14" fillId="0" borderId="5" xfId="9" quotePrefix="1" applyFont="1" applyFill="1" applyBorder="1" applyAlignment="1">
      <alignment horizontal="left" wrapText="1" indent="2"/>
    </xf>
    <xf numFmtId="0" fontId="20" fillId="0" borderId="5" xfId="9" applyFont="1" applyFill="1" applyBorder="1" applyAlignment="1">
      <alignment horizontal="left" indent="1"/>
    </xf>
    <xf numFmtId="0" fontId="20" fillId="0" borderId="5" xfId="9" quotePrefix="1" applyFont="1" applyFill="1" applyBorder="1" applyAlignment="1">
      <alignment horizontal="left" wrapText="1" indent="2"/>
    </xf>
    <xf numFmtId="0" fontId="20" fillId="0" borderId="5" xfId="9" quotePrefix="1" applyFont="1" applyFill="1" applyBorder="1" applyAlignment="1">
      <alignment horizontal="left" wrapText="1" indent="3"/>
    </xf>
    <xf numFmtId="0" fontId="20" fillId="0" borderId="5" xfId="9" applyFont="1" applyFill="1" applyBorder="1" applyAlignment="1">
      <alignment horizontal="left" wrapText="1" indent="4"/>
    </xf>
    <xf numFmtId="0" fontId="20" fillId="0" borderId="5" xfId="9" quotePrefix="1" applyFont="1" applyFill="1" applyBorder="1" applyAlignment="1">
      <alignment horizontal="left" wrapText="1" indent="4"/>
    </xf>
    <xf numFmtId="0" fontId="20" fillId="0" borderId="2" xfId="9" quotePrefix="1" applyFont="1" applyFill="1" applyBorder="1" applyAlignment="1">
      <alignment horizontal="left" wrapText="1" indent="2"/>
    </xf>
    <xf numFmtId="3" fontId="20" fillId="0" borderId="1" xfId="11" applyNumberFormat="1" applyFont="1" applyFill="1" applyBorder="1" applyAlignment="1" applyProtection="1">
      <alignment vertical="center"/>
    </xf>
    <xf numFmtId="0" fontId="14" fillId="0" borderId="30" xfId="80" applyFont="1" applyFill="1" applyBorder="1" applyAlignment="1">
      <alignment horizontal="left" wrapText="1" indent="1"/>
    </xf>
    <xf numFmtId="0" fontId="14" fillId="0" borderId="30" xfId="80" applyFont="1" applyFill="1" applyBorder="1" applyAlignment="1">
      <alignment wrapText="1"/>
    </xf>
    <xf numFmtId="169" fontId="17" fillId="0" borderId="0" xfId="363" applyNumberFormat="1" applyFont="1" applyBorder="1" applyAlignment="1" applyProtection="1">
      <alignment horizontal="center" vertical="center" wrapText="1"/>
    </xf>
    <xf numFmtId="0" fontId="14" fillId="0" borderId="0" xfId="361" applyFont="1"/>
    <xf numFmtId="0" fontId="14" fillId="0" borderId="0" xfId="354" applyNumberFormat="1" applyFont="1" applyFill="1"/>
    <xf numFmtId="171" fontId="14" fillId="0" borderId="0" xfId="354" applyNumberFormat="1" applyFont="1" applyFill="1"/>
    <xf numFmtId="0" fontId="20" fillId="0" borderId="0" xfId="361" quotePrefix="1" applyFont="1" applyBorder="1" applyAlignment="1">
      <alignment horizontal="left" vertical="center"/>
    </xf>
    <xf numFmtId="0" fontId="14" fillId="0" borderId="5" xfId="7" applyFont="1" applyFill="1" applyBorder="1" applyAlignment="1">
      <alignment horizontal="left" indent="4"/>
    </xf>
    <xf numFmtId="0" fontId="14" fillId="0" borderId="5" xfId="7" applyFont="1" applyFill="1" applyBorder="1" applyAlignment="1">
      <alignment horizontal="left" indent="2"/>
    </xf>
    <xf numFmtId="0" fontId="14" fillId="0" borderId="5" xfId="354" applyFont="1" applyFill="1" applyBorder="1" applyAlignment="1">
      <alignment horizontal="left" indent="4"/>
    </xf>
    <xf numFmtId="190" fontId="14" fillId="0" borderId="0" xfId="7" applyNumberFormat="1" applyFont="1" applyFill="1"/>
    <xf numFmtId="10" fontId="14" fillId="0" borderId="0" xfId="13" applyNumberFormat="1" applyFont="1" applyFill="1"/>
    <xf numFmtId="0" fontId="20" fillId="0" borderId="0" xfId="9" applyFont="1" applyFill="1"/>
    <xf numFmtId="0" fontId="14" fillId="0" borderId="5" xfId="9" applyFont="1" applyFill="1" applyBorder="1" applyAlignment="1">
      <alignment horizontal="right" vertical="top"/>
    </xf>
    <xf numFmtId="0" fontId="14" fillId="0" borderId="5" xfId="9" quotePrefix="1" applyFont="1" applyFill="1" applyBorder="1" applyAlignment="1">
      <alignment horizontal="right" vertical="top"/>
    </xf>
    <xf numFmtId="0" fontId="14" fillId="0" borderId="5" xfId="9" applyFont="1" applyFill="1" applyBorder="1" applyAlignment="1">
      <alignment horizontal="right"/>
    </xf>
    <xf numFmtId="0" fontId="20" fillId="0" borderId="2" xfId="9" applyFont="1" applyFill="1" applyBorder="1" applyAlignment="1">
      <alignment horizontal="right" vertical="top"/>
    </xf>
    <xf numFmtId="0" fontId="14" fillId="0" borderId="0" xfId="80" applyFont="1" applyFill="1" applyAlignment="1"/>
    <xf numFmtId="181" fontId="14" fillId="0" borderId="0" xfId="80" applyNumberFormat="1" applyFont="1" applyFill="1" applyBorder="1"/>
    <xf numFmtId="0" fontId="23" fillId="0" borderId="0" xfId="0" applyFont="1"/>
    <xf numFmtId="0" fontId="23" fillId="0" borderId="0" xfId="0" applyFont="1" applyFill="1"/>
    <xf numFmtId="1" fontId="23" fillId="0" borderId="0" xfId="5" applyNumberFormat="1" applyFont="1" applyBorder="1" applyAlignment="1" applyProtection="1"/>
    <xf numFmtId="0" fontId="14" fillId="0" borderId="5" xfId="0" applyFont="1" applyBorder="1"/>
    <xf numFmtId="0" fontId="23" fillId="0" borderId="0" xfId="7" applyFont="1" applyFill="1"/>
    <xf numFmtId="0" fontId="18" fillId="0" borderId="0" xfId="0" applyFont="1"/>
    <xf numFmtId="0" fontId="18" fillId="0" borderId="0" xfId="11" quotePrefix="1" applyFont="1" applyFill="1" applyAlignment="1" applyProtection="1">
      <alignment horizontal="left"/>
    </xf>
    <xf numFmtId="3" fontId="18" fillId="0" borderId="0" xfId="11" applyNumberFormat="1" applyFont="1" applyFill="1" applyAlignment="1" applyProtection="1">
      <alignment horizontal="center"/>
    </xf>
    <xf numFmtId="3" fontId="18" fillId="0" borderId="0" xfId="11" applyNumberFormat="1" applyFont="1" applyFill="1" applyAlignment="1" applyProtection="1">
      <alignment horizontal="left"/>
    </xf>
    <xf numFmtId="0" fontId="18" fillId="0" borderId="0" xfId="80" applyFont="1" applyFill="1"/>
    <xf numFmtId="0" fontId="18" fillId="0" borderId="0" xfId="0" applyFont="1" applyFill="1"/>
    <xf numFmtId="0" fontId="29" fillId="0" borderId="0" xfId="0" applyFont="1" applyFill="1"/>
    <xf numFmtId="0" fontId="23" fillId="0" borderId="10" xfId="0" applyFont="1" applyFill="1" applyBorder="1"/>
    <xf numFmtId="3" fontId="69" fillId="0" borderId="0" xfId="0" applyNumberFormat="1" applyFont="1" applyFill="1" applyBorder="1" applyAlignment="1">
      <alignment vertical="center"/>
    </xf>
    <xf numFmtId="3" fontId="23" fillId="0" borderId="0" xfId="0" applyNumberFormat="1" applyFont="1"/>
    <xf numFmtId="0" fontId="29" fillId="0" borderId="0" xfId="0" applyFont="1" applyFill="1" applyBorder="1"/>
    <xf numFmtId="171" fontId="69" fillId="0" borderId="0" xfId="80" applyNumberFormat="1" applyFont="1" applyFill="1" applyBorder="1" applyAlignment="1">
      <alignment vertical="center"/>
    </xf>
    <xf numFmtId="0" fontId="14" fillId="0" borderId="5" xfId="80" applyFont="1" applyFill="1" applyBorder="1" applyAlignment="1">
      <alignment horizontal="left" wrapText="1" indent="2"/>
    </xf>
    <xf numFmtId="0" fontId="14" fillId="0" borderId="5" xfId="0" applyFont="1" applyFill="1" applyBorder="1" applyAlignment="1">
      <alignment horizontal="left" indent="1"/>
    </xf>
    <xf numFmtId="0" fontId="14" fillId="0" borderId="5" xfId="10" applyFont="1" applyBorder="1" applyAlignment="1" applyProtection="1">
      <alignment horizontal="left" indent="2"/>
    </xf>
    <xf numFmtId="3" fontId="14" fillId="0" borderId="2" xfId="354" applyNumberFormat="1" applyFont="1" applyFill="1" applyBorder="1" applyAlignment="1">
      <alignment horizontal="center" vertical="center" wrapText="1"/>
    </xf>
    <xf numFmtId="0" fontId="20" fillId="0" borderId="0" xfId="354" quotePrefix="1" applyFont="1" applyFill="1" applyBorder="1" applyAlignment="1">
      <alignment horizontal="center" vertical="center" wrapText="1"/>
    </xf>
    <xf numFmtId="0" fontId="14" fillId="0" borderId="5" xfId="11" applyFont="1" applyFill="1" applyBorder="1" applyAlignment="1" applyProtection="1">
      <alignment horizontal="left" indent="3"/>
    </xf>
    <xf numFmtId="171" fontId="14" fillId="0" borderId="0" xfId="364" applyNumberFormat="1" applyFont="1"/>
    <xf numFmtId="171" fontId="14" fillId="0" borderId="0" xfId="364" applyNumberFormat="1" applyFont="1" applyAlignment="1">
      <alignment horizontal="right"/>
    </xf>
    <xf numFmtId="171" fontId="14" fillId="0" borderId="0" xfId="364" applyNumberFormat="1" applyFont="1" applyFill="1"/>
    <xf numFmtId="171" fontId="14" fillId="0" borderId="0" xfId="364" applyNumberFormat="1" applyFont="1" applyFill="1" applyAlignment="1">
      <alignment horizontal="center"/>
    </xf>
    <xf numFmtId="171" fontId="20" fillId="0" borderId="3" xfId="364" applyNumberFormat="1" applyFont="1" applyFill="1" applyBorder="1"/>
    <xf numFmtId="171" fontId="14" fillId="0" borderId="5" xfId="364" applyNumberFormat="1" applyFont="1" applyFill="1" applyBorder="1" applyAlignment="1">
      <alignment horizontal="left" indent="1"/>
    </xf>
    <xf numFmtId="171" fontId="14" fillId="0" borderId="5" xfId="364" applyNumberFormat="1" applyFont="1" applyFill="1" applyBorder="1" applyProtection="1">
      <protection locked="0"/>
    </xf>
    <xf numFmtId="171" fontId="14" fillId="0" borderId="5" xfId="364" applyNumberFormat="1" applyFont="1" applyFill="1" applyBorder="1"/>
    <xf numFmtId="171" fontId="20" fillId="0" borderId="31" xfId="364" applyNumberFormat="1" applyFont="1" applyFill="1" applyBorder="1" applyAlignment="1">
      <alignment horizontal="center" vertical="center"/>
    </xf>
    <xf numFmtId="171" fontId="20" fillId="0" borderId="31" xfId="364" applyNumberFormat="1" applyFont="1" applyFill="1" applyBorder="1" applyAlignment="1">
      <alignment vertical="center"/>
    </xf>
    <xf numFmtId="165" fontId="19" fillId="0" borderId="31" xfId="12" applyNumberFormat="1" applyFont="1" applyFill="1" applyBorder="1" applyAlignment="1" applyProtection="1">
      <alignment horizontal="center" vertical="center" wrapText="1"/>
    </xf>
    <xf numFmtId="189" fontId="14" fillId="0" borderId="3" xfId="9" applyNumberFormat="1" applyFont="1" applyFill="1" applyBorder="1"/>
    <xf numFmtId="189" fontId="14" fillId="0" borderId="5" xfId="9" applyNumberFormat="1" applyFont="1" applyFill="1" applyBorder="1"/>
    <xf numFmtId="189" fontId="14" fillId="0" borderId="5" xfId="9" applyNumberFormat="1" applyFont="1" applyFill="1" applyBorder="1" applyProtection="1">
      <protection locked="0"/>
    </xf>
    <xf numFmtId="189" fontId="14" fillId="0" borderId="5" xfId="9" applyNumberFormat="1" applyFont="1" applyFill="1" applyBorder="1" applyAlignment="1">
      <alignment horizontal="right"/>
    </xf>
    <xf numFmtId="189" fontId="20" fillId="0" borderId="5" xfId="9" applyNumberFormat="1" applyFont="1" applyFill="1" applyBorder="1"/>
    <xf numFmtId="189" fontId="20" fillId="0" borderId="5" xfId="9" applyNumberFormat="1" applyFont="1" applyFill="1" applyBorder="1" applyAlignment="1" applyProtection="1">
      <alignment horizontal="right"/>
      <protection locked="0"/>
    </xf>
    <xf numFmtId="189" fontId="20" fillId="0" borderId="5" xfId="9" applyNumberFormat="1" applyFont="1" applyFill="1" applyBorder="1" applyAlignment="1">
      <alignment horizontal="right"/>
    </xf>
    <xf numFmtId="189" fontId="14" fillId="0" borderId="5" xfId="9" applyNumberFormat="1" applyFont="1" applyFill="1" applyBorder="1" applyAlignment="1" applyProtection="1">
      <alignment horizontal="right"/>
      <protection locked="0"/>
    </xf>
    <xf numFmtId="0" fontId="17" fillId="0" borderId="0" xfId="0" applyFont="1" applyAlignment="1">
      <alignment horizontal="center" vertical="center" wrapText="1"/>
    </xf>
    <xf numFmtId="0" fontId="17" fillId="0" borderId="0" xfId="80" applyFont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8" fillId="0" borderId="4" xfId="0" applyFont="1" applyFill="1" applyBorder="1" applyAlignment="1">
      <alignment horizontal="center"/>
    </xf>
    <xf numFmtId="0" fontId="17" fillId="0" borderId="0" xfId="248" applyFont="1" applyAlignment="1">
      <alignment horizontal="center" vertical="center" wrapText="1"/>
    </xf>
    <xf numFmtId="0" fontId="14" fillId="0" borderId="0" xfId="7" applyFont="1" applyFill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80" quotePrefix="1" applyFont="1" applyFill="1" applyAlignment="1">
      <alignment horizontal="left" wrapText="1"/>
    </xf>
    <xf numFmtId="0" fontId="14" fillId="0" borderId="0" xfId="7" applyFont="1" applyFill="1" applyBorder="1" applyAlignment="1">
      <alignment vertical="center" wrapText="1"/>
    </xf>
    <xf numFmtId="3" fontId="14" fillId="0" borderId="0" xfId="351" quotePrefix="1" applyNumberFormat="1" applyFont="1" applyFill="1" applyAlignment="1" applyProtection="1">
      <alignment horizontal="right"/>
    </xf>
    <xf numFmtId="1" fontId="14" fillId="0" borderId="0" xfId="10" applyNumberFormat="1" applyFont="1" applyFill="1" applyBorder="1" applyAlignment="1" applyProtection="1">
      <alignment vertical="center" wrapText="1"/>
    </xf>
    <xf numFmtId="0" fontId="14" fillId="0" borderId="0" xfId="0" applyFont="1" applyFill="1" applyAlignment="1">
      <alignment horizontal="right"/>
    </xf>
    <xf numFmtId="3" fontId="14" fillId="0" borderId="0" xfId="6" applyNumberFormat="1" applyFont="1" applyFill="1" applyAlignment="1" applyProtection="1">
      <alignment horizontal="right"/>
    </xf>
    <xf numFmtId="1" fontId="14" fillId="0" borderId="0" xfId="11" applyNumberFormat="1" applyFont="1" applyFill="1" applyBorder="1" applyAlignment="1" applyProtection="1">
      <alignment vertical="center" wrapText="1"/>
    </xf>
    <xf numFmtId="0" fontId="14" fillId="0" borderId="0" xfId="248" applyFont="1" applyAlignment="1">
      <alignment horizontal="right"/>
    </xf>
    <xf numFmtId="0" fontId="14" fillId="0" borderId="0" xfId="80" applyFont="1" applyAlignment="1">
      <alignment horizontal="right"/>
    </xf>
    <xf numFmtId="0" fontId="14" fillId="0" borderId="0" xfId="16" applyFont="1" applyAlignment="1">
      <alignment horizontal="right"/>
    </xf>
    <xf numFmtId="0" fontId="23" fillId="0" borderId="0" xfId="7" applyFont="1" applyFill="1" applyBorder="1" applyAlignment="1">
      <alignment vertical="center"/>
    </xf>
    <xf numFmtId="0" fontId="23" fillId="0" borderId="0" xfId="7" applyFont="1" applyBorder="1" applyAlignment="1">
      <alignment vertical="center"/>
    </xf>
    <xf numFmtId="171" fontId="23" fillId="0" borderId="0" xfId="0" applyNumberFormat="1" applyFont="1"/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justify"/>
    </xf>
    <xf numFmtId="169" fontId="27" fillId="0" borderId="0" xfId="363" applyNumberFormat="1" applyFont="1" applyBorder="1" applyAlignment="1" applyProtection="1">
      <alignment horizontal="center" vertical="center" wrapText="1"/>
    </xf>
    <xf numFmtId="0" fontId="14" fillId="0" borderId="0" xfId="361" applyFont="1" applyBorder="1" applyAlignment="1">
      <alignment vertical="center"/>
    </xf>
    <xf numFmtId="0" fontId="14" fillId="0" borderId="0" xfId="352" applyFont="1"/>
    <xf numFmtId="0" fontId="14" fillId="0" borderId="1" xfId="80" applyFont="1" applyBorder="1" applyAlignment="1">
      <alignment wrapText="1"/>
    </xf>
    <xf numFmtId="1" fontId="14" fillId="0" borderId="5" xfId="80" applyNumberFormat="1" applyFont="1" applyFill="1" applyBorder="1" applyAlignment="1">
      <alignment horizontal="left" wrapText="1" indent="2"/>
    </xf>
    <xf numFmtId="0" fontId="51" fillId="45" borderId="2" xfId="80" applyFont="1" applyFill="1" applyBorder="1" applyAlignment="1">
      <alignment horizontal="center" wrapText="1"/>
    </xf>
    <xf numFmtId="0" fontId="51" fillId="45" borderId="14" xfId="80" applyFont="1" applyFill="1" applyBorder="1" applyAlignment="1">
      <alignment horizontal="left" wrapText="1" indent="2"/>
    </xf>
    <xf numFmtId="0" fontId="14" fillId="0" borderId="30" xfId="80" applyFont="1" applyFill="1" applyBorder="1" applyAlignment="1">
      <alignment horizontal="left" wrapText="1" indent="3"/>
    </xf>
    <xf numFmtId="0" fontId="14" fillId="0" borderId="0" xfId="80" applyFont="1" applyFill="1" applyBorder="1" applyAlignment="1">
      <alignment horizontal="center" wrapText="1"/>
    </xf>
    <xf numFmtId="0" fontId="14" fillId="0" borderId="0" xfId="80" applyFont="1" applyFill="1" applyBorder="1" applyAlignment="1">
      <alignment wrapText="1"/>
    </xf>
    <xf numFmtId="0" fontId="14" fillId="0" borderId="0" xfId="248" applyFont="1"/>
    <xf numFmtId="0" fontId="14" fillId="0" borderId="5" xfId="248" applyFont="1" applyFill="1" applyBorder="1" applyAlignment="1">
      <alignment horizontal="left" indent="1"/>
    </xf>
    <xf numFmtId="171" fontId="14" fillId="0" borderId="5" xfId="248" applyNumberFormat="1" applyFont="1" applyBorder="1" applyProtection="1">
      <protection locked="0"/>
    </xf>
    <xf numFmtId="0" fontId="14" fillId="0" borderId="5" xfId="248" applyFont="1" applyBorder="1"/>
    <xf numFmtId="171" fontId="14" fillId="0" borderId="5" xfId="248" applyNumberFormat="1" applyFont="1" applyBorder="1"/>
    <xf numFmtId="0" fontId="14" fillId="0" borderId="5" xfId="80" applyFont="1" applyFill="1" applyBorder="1" applyAlignment="1">
      <alignment horizontal="left" indent="1"/>
    </xf>
    <xf numFmtId="0" fontId="14" fillId="0" borderId="5" xfId="80" applyFont="1" applyBorder="1"/>
    <xf numFmtId="171" fontId="14" fillId="0" borderId="5" xfId="80" applyNumberFormat="1" applyFont="1" applyBorder="1" applyProtection="1">
      <protection locked="0"/>
    </xf>
    <xf numFmtId="0" fontId="14" fillId="0" borderId="0" xfId="80" applyFont="1" applyBorder="1"/>
    <xf numFmtId="0" fontId="14" fillId="0" borderId="0" xfId="80" applyFont="1" applyBorder="1" applyAlignment="1"/>
    <xf numFmtId="0" fontId="14" fillId="0" borderId="0" xfId="80" applyFont="1" applyFill="1" applyBorder="1" applyAlignment="1"/>
    <xf numFmtId="0" fontId="14" fillId="0" borderId="2" xfId="80" applyFont="1" applyFill="1" applyBorder="1" applyAlignment="1">
      <alignment horizontal="left" wrapText="1" indent="2"/>
    </xf>
    <xf numFmtId="171" fontId="14" fillId="0" borderId="0" xfId="0" applyNumberFormat="1" applyFont="1"/>
    <xf numFmtId="0" fontId="14" fillId="0" borderId="0" xfId="360" applyFont="1" applyFill="1"/>
    <xf numFmtId="0" fontId="14" fillId="0" borderId="0" xfId="0" applyFont="1" applyFill="1"/>
    <xf numFmtId="0" fontId="14" fillId="0" borderId="0" xfId="0" applyFont="1" applyFill="1" applyProtection="1"/>
    <xf numFmtId="171" fontId="14" fillId="0" borderId="1" xfId="0" applyNumberFormat="1" applyFont="1" applyFill="1" applyBorder="1" applyAlignment="1">
      <alignment vertical="center"/>
    </xf>
    <xf numFmtId="3" fontId="14" fillId="0" borderId="5" xfId="0" applyNumberFormat="1" applyFont="1" applyFill="1" applyBorder="1" applyProtection="1"/>
    <xf numFmtId="0" fontId="14" fillId="0" borderId="3" xfId="0" applyFont="1" applyFill="1" applyBorder="1"/>
    <xf numFmtId="0" fontId="14" fillId="0" borderId="5" xfId="0" applyFont="1" applyFill="1" applyBorder="1" applyAlignment="1">
      <alignment horizontal="left" indent="2"/>
    </xf>
    <xf numFmtId="0" fontId="14" fillId="0" borderId="0" xfId="0" applyFont="1" applyAlignment="1">
      <alignment horizontal="center"/>
    </xf>
    <xf numFmtId="0" fontId="14" fillId="0" borderId="5" xfId="0" applyFont="1" applyFill="1" applyBorder="1" applyAlignment="1">
      <alignment horizontal="left" indent="3"/>
    </xf>
    <xf numFmtId="0" fontId="14" fillId="0" borderId="5" xfId="0" applyFont="1" applyBorder="1" applyAlignment="1">
      <alignment horizontal="left" indent="1"/>
    </xf>
    <xf numFmtId="3" fontId="14" fillId="0" borderId="0" xfId="0" applyNumberFormat="1" applyFont="1"/>
    <xf numFmtId="171" fontId="14" fillId="0" borderId="6" xfId="11" applyNumberFormat="1" applyFont="1" applyFill="1" applyBorder="1" applyProtection="1"/>
    <xf numFmtId="171" fontId="14" fillId="0" borderId="6" xfId="11" applyNumberFormat="1" applyFont="1" applyBorder="1" applyProtection="1">
      <protection locked="0"/>
    </xf>
    <xf numFmtId="171" fontId="14" fillId="0" borderId="5" xfId="11" applyNumberFormat="1" applyFont="1" applyBorder="1" applyProtection="1"/>
    <xf numFmtId="3" fontId="14" fillId="0" borderId="3" xfId="0" applyNumberFormat="1" applyFont="1" applyBorder="1"/>
    <xf numFmtId="166" fontId="14" fillId="0" borderId="4" xfId="11" applyNumberFormat="1" applyFont="1" applyFill="1" applyBorder="1" applyProtection="1">
      <protection locked="0"/>
    </xf>
    <xf numFmtId="171" fontId="14" fillId="0" borderId="6" xfId="11" applyNumberFormat="1" applyFont="1" applyFill="1" applyBorder="1" applyProtection="1">
      <protection locked="0"/>
    </xf>
    <xf numFmtId="172" fontId="14" fillId="0" borderId="1" xfId="11" applyNumberFormat="1" applyFont="1" applyFill="1" applyBorder="1" applyAlignment="1" applyProtection="1">
      <alignment horizontal="left" vertical="center"/>
    </xf>
    <xf numFmtId="172" fontId="14" fillId="0" borderId="0" xfId="11" applyNumberFormat="1" applyFont="1" applyFill="1" applyBorder="1" applyAlignment="1" applyProtection="1">
      <alignment horizontal="left" vertical="center"/>
    </xf>
    <xf numFmtId="172" fontId="14" fillId="0" borderId="0" xfId="11" applyNumberFormat="1" applyFont="1" applyFill="1" applyBorder="1" applyAlignment="1" applyProtection="1">
      <alignment vertical="center"/>
    </xf>
    <xf numFmtId="3" fontId="14" fillId="0" borderId="3" xfId="11" applyNumberFormat="1" applyFont="1" applyFill="1" applyBorder="1" applyAlignment="1" applyProtection="1"/>
    <xf numFmtId="171" fontId="14" fillId="0" borderId="5" xfId="11" applyNumberFormat="1" applyFont="1" applyFill="1" applyBorder="1" applyAlignment="1" applyProtection="1">
      <protection locked="0"/>
    </xf>
    <xf numFmtId="171" fontId="14" fillId="0" borderId="5" xfId="11" applyNumberFormat="1" applyFont="1" applyFill="1" applyBorder="1" applyAlignment="1" applyProtection="1"/>
    <xf numFmtId="10" fontId="14" fillId="0" borderId="0" xfId="261" applyNumberFormat="1" applyFont="1" applyFill="1" applyAlignment="1"/>
    <xf numFmtId="3" fontId="14" fillId="0" borderId="0" xfId="0" applyNumberFormat="1" applyFont="1" applyFill="1"/>
    <xf numFmtId="171" fontId="14" fillId="0" borderId="5" xfId="11" applyNumberFormat="1" applyFont="1" applyFill="1" applyBorder="1" applyProtection="1"/>
    <xf numFmtId="171" fontId="14" fillId="0" borderId="0" xfId="0" applyNumberFormat="1" applyFont="1" applyFill="1" applyBorder="1"/>
    <xf numFmtId="0" fontId="14" fillId="0" borderId="3" xfId="0" applyFont="1" applyBorder="1"/>
    <xf numFmtId="171" fontId="14" fillId="3" borderId="5" xfId="0" applyNumberFormat="1" applyFont="1" applyFill="1" applyBorder="1"/>
    <xf numFmtId="178" fontId="14" fillId="0" borderId="5" xfId="0" applyNumberFormat="1" applyFont="1" applyFill="1" applyBorder="1" applyAlignment="1">
      <alignment horizontal="left" indent="1"/>
    </xf>
    <xf numFmtId="171" fontId="14" fillId="0" borderId="7" xfId="0" applyNumberFormat="1" applyFont="1" applyFill="1" applyBorder="1"/>
    <xf numFmtId="0" fontId="14" fillId="0" borderId="7" xfId="0" applyFont="1" applyFill="1" applyBorder="1"/>
    <xf numFmtId="0" fontId="14" fillId="0" borderId="0" xfId="0" applyFont="1" applyProtection="1"/>
    <xf numFmtId="9" fontId="14" fillId="0" borderId="0" xfId="13" applyFont="1" applyAlignment="1">
      <alignment horizontal="center"/>
    </xf>
    <xf numFmtId="0" fontId="14" fillId="0" borderId="5" xfId="10" applyFont="1" applyFill="1" applyBorder="1" applyAlignment="1" applyProtection="1">
      <alignment horizontal="left" indent="3"/>
    </xf>
    <xf numFmtId="171" fontId="20" fillId="0" borderId="6" xfId="0" applyNumberFormat="1" applyFont="1" applyFill="1" applyBorder="1"/>
    <xf numFmtId="171" fontId="20" fillId="0" borderId="6" xfId="0" applyNumberFormat="1" applyFont="1" applyBorder="1"/>
    <xf numFmtId="3" fontId="14" fillId="0" borderId="5" xfId="0" applyNumberFormat="1" applyFont="1" applyFill="1" applyBorder="1"/>
    <xf numFmtId="3" fontId="14" fillId="0" borderId="5" xfId="0" applyNumberFormat="1" applyFont="1" applyBorder="1"/>
    <xf numFmtId="171" fontId="14" fillId="0" borderId="0" xfId="261" applyNumberFormat="1" applyFont="1" applyFill="1" applyAlignment="1"/>
    <xf numFmtId="171" fontId="14" fillId="0" borderId="1" xfId="11" applyNumberFormat="1" applyFont="1" applyFill="1" applyBorder="1" applyAlignment="1" applyProtection="1">
      <alignment vertical="center"/>
    </xf>
    <xf numFmtId="171" fontId="14" fillId="0" borderId="0" xfId="11" applyNumberFormat="1" applyFont="1" applyFill="1" applyBorder="1" applyAlignment="1" applyProtection="1">
      <alignment vertical="center"/>
    </xf>
    <xf numFmtId="0" fontId="14" fillId="0" borderId="0" xfId="11" applyFont="1" applyFill="1" applyProtection="1"/>
    <xf numFmtId="0" fontId="14" fillId="0" borderId="0" xfId="0" applyFont="1" applyBorder="1"/>
    <xf numFmtId="171" fontId="14" fillId="0" borderId="1" xfId="11" applyNumberFormat="1" applyFont="1" applyFill="1" applyBorder="1" applyAlignment="1" applyProtection="1"/>
    <xf numFmtId="182" fontId="14" fillId="0" borderId="0" xfId="273" applyNumberFormat="1" applyFont="1" applyFill="1" applyBorder="1" applyAlignment="1" applyProtection="1">
      <alignment vertical="center"/>
    </xf>
    <xf numFmtId="9" fontId="14" fillId="0" borderId="0" xfId="13" applyFont="1" applyFill="1" applyAlignment="1">
      <alignment horizontal="center"/>
    </xf>
    <xf numFmtId="0" fontId="14" fillId="0" borderId="5" xfId="10" applyFont="1" applyBorder="1" applyAlignment="1" applyProtection="1">
      <alignment horizontal="left" indent="1"/>
    </xf>
    <xf numFmtId="0" fontId="14" fillId="0" borderId="5" xfId="10" applyFont="1" applyFill="1" applyBorder="1" applyAlignment="1" applyProtection="1">
      <alignment horizontal="left" vertical="center" indent="3"/>
    </xf>
    <xf numFmtId="0" fontId="14" fillId="0" borderId="0" xfId="80" applyFont="1" applyAlignment="1">
      <alignment vertical="center"/>
    </xf>
    <xf numFmtId="0" fontId="14" fillId="0" borderId="5" xfId="11" applyFont="1" applyFill="1" applyBorder="1" applyAlignment="1" applyProtection="1">
      <alignment horizontal="left" indent="4"/>
    </xf>
    <xf numFmtId="0" fontId="14" fillId="0" borderId="5" xfId="11" applyFont="1" applyFill="1" applyBorder="1" applyAlignment="1" applyProtection="1">
      <alignment horizontal="left" indent="1"/>
    </xf>
    <xf numFmtId="0" fontId="14" fillId="0" borderId="0" xfId="80" applyFont="1" applyFill="1"/>
    <xf numFmtId="188" fontId="14" fillId="0" borderId="1" xfId="11" applyNumberFormat="1" applyFont="1" applyFill="1" applyBorder="1" applyAlignment="1" applyProtection="1">
      <alignment vertical="center"/>
    </xf>
    <xf numFmtId="179" fontId="14" fillId="0" borderId="1" xfId="11" applyNumberFormat="1" applyFont="1" applyFill="1" applyBorder="1" applyAlignment="1" applyProtection="1">
      <alignment vertical="center"/>
    </xf>
    <xf numFmtId="189" fontId="14" fillId="0" borderId="1" xfId="11" applyNumberFormat="1" applyFont="1" applyFill="1" applyBorder="1" applyAlignment="1" applyProtection="1">
      <alignment vertical="center"/>
    </xf>
    <xf numFmtId="188" fontId="14" fillId="0" borderId="29" xfId="11" applyNumberFormat="1" applyFont="1" applyFill="1" applyBorder="1" applyAlignment="1" applyProtection="1">
      <alignment vertical="center"/>
    </xf>
    <xf numFmtId="172" fontId="14" fillId="0" borderId="0" xfId="11" quotePrefix="1" applyNumberFormat="1" applyFont="1" applyFill="1" applyBorder="1" applyAlignment="1" applyProtection="1">
      <alignment vertical="center" wrapText="1"/>
    </xf>
    <xf numFmtId="0" fontId="14" fillId="0" borderId="0" xfId="80" applyFont="1" applyFill="1" applyAlignment="1">
      <alignment horizontal="right"/>
    </xf>
    <xf numFmtId="3" fontId="14" fillId="0" borderId="0" xfId="11" applyNumberFormat="1" applyFont="1" applyFill="1" applyProtection="1"/>
    <xf numFmtId="0" fontId="14" fillId="0" borderId="3" xfId="11" applyFont="1" applyFill="1" applyBorder="1" applyProtection="1"/>
    <xf numFmtId="10" fontId="14" fillId="0" borderId="5" xfId="261" applyNumberFormat="1" applyFont="1" applyFill="1" applyBorder="1" applyAlignment="1" applyProtection="1">
      <protection locked="0"/>
    </xf>
    <xf numFmtId="0" fontId="14" fillId="0" borderId="5" xfId="11" applyFont="1" applyFill="1" applyBorder="1" applyProtection="1"/>
    <xf numFmtId="10" fontId="14" fillId="0" borderId="5" xfId="261" applyNumberFormat="1" applyFont="1" applyFill="1" applyBorder="1" applyAlignment="1" applyProtection="1"/>
    <xf numFmtId="0" fontId="20" fillId="0" borderId="0" xfId="354" applyFont="1"/>
    <xf numFmtId="4" fontId="14" fillId="0" borderId="0" xfId="354" applyNumberFormat="1" applyFont="1" applyBorder="1"/>
    <xf numFmtId="3" fontId="14" fillId="0" borderId="0" xfId="354" applyNumberFormat="1" applyFont="1" applyFill="1" applyBorder="1"/>
    <xf numFmtId="0" fontId="14" fillId="0" borderId="14" xfId="7" applyFont="1" applyBorder="1"/>
    <xf numFmtId="0" fontId="14" fillId="0" borderId="2" xfId="7" applyFont="1" applyBorder="1"/>
    <xf numFmtId="0" fontId="14" fillId="0" borderId="2" xfId="0" applyFont="1" applyBorder="1"/>
    <xf numFmtId="0" fontId="75" fillId="0" borderId="0" xfId="0" applyFont="1"/>
    <xf numFmtId="0" fontId="0" fillId="0" borderId="0" xfId="0" applyBorder="1"/>
    <xf numFmtId="0" fontId="81" fillId="0" borderId="0" xfId="57" applyFont="1" applyAlignment="1" applyProtection="1"/>
    <xf numFmtId="0" fontId="14" fillId="0" borderId="30" xfId="0" applyFont="1" applyFill="1" applyBorder="1"/>
    <xf numFmtId="0" fontId="14" fillId="0" borderId="0" xfId="0" applyFont="1" applyFill="1" applyBorder="1"/>
    <xf numFmtId="0" fontId="77" fillId="0" borderId="0" xfId="0" applyFont="1" applyFill="1" applyBorder="1"/>
    <xf numFmtId="0" fontId="77" fillId="0" borderId="0" xfId="0" applyFont="1" applyAlignment="1">
      <alignment horizontal="center"/>
    </xf>
    <xf numFmtId="0" fontId="20" fillId="0" borderId="0" xfId="0" quotePrefix="1" applyFont="1" applyFill="1" applyAlignment="1">
      <alignment horizontal="center" vertical="center"/>
    </xf>
    <xf numFmtId="0" fontId="76" fillId="0" borderId="5" xfId="0" applyFont="1" applyFill="1" applyBorder="1" applyAlignment="1">
      <alignment vertical="top" wrapText="1"/>
    </xf>
    <xf numFmtId="0" fontId="77" fillId="0" borderId="0" xfId="0" applyFont="1"/>
    <xf numFmtId="0" fontId="14" fillId="0" borderId="6" xfId="0" applyFont="1" applyBorder="1"/>
    <xf numFmtId="0" fontId="77" fillId="0" borderId="37" xfId="0" applyFont="1" applyBorder="1" applyAlignment="1">
      <alignment vertical="top" wrapText="1"/>
    </xf>
    <xf numFmtId="0" fontId="83" fillId="0" borderId="0" xfId="92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5" xfId="0" applyFont="1" applyBorder="1"/>
    <xf numFmtId="0" fontId="78" fillId="0" borderId="6" xfId="0" applyFont="1" applyBorder="1" applyAlignment="1">
      <alignment horizontal="center" vertical="center"/>
    </xf>
    <xf numFmtId="0" fontId="78" fillId="0" borderId="34" xfId="0" applyFont="1" applyBorder="1" applyAlignment="1">
      <alignment horizontal="center" wrapText="1"/>
    </xf>
    <xf numFmtId="0" fontId="78" fillId="0" borderId="34" xfId="0" applyFont="1" applyBorder="1" applyAlignment="1">
      <alignment horizontal="center" vertical="top" wrapText="1"/>
    </xf>
    <xf numFmtId="0" fontId="14" fillId="0" borderId="14" xfId="0" applyFont="1" applyBorder="1"/>
    <xf numFmtId="0" fontId="78" fillId="0" borderId="2" xfId="0" applyFont="1" applyBorder="1" applyAlignment="1">
      <alignment horizontal="center" wrapText="1"/>
    </xf>
    <xf numFmtId="0" fontId="84" fillId="0" borderId="34" xfId="0" applyFont="1" applyFill="1" applyBorder="1"/>
    <xf numFmtId="0" fontId="84" fillId="0" borderId="5" xfId="0" applyFont="1" applyFill="1" applyBorder="1"/>
    <xf numFmtId="3" fontId="14" fillId="0" borderId="34" xfId="0" applyNumberFormat="1" applyFont="1" applyFill="1" applyBorder="1"/>
    <xf numFmtId="2" fontId="14" fillId="0" borderId="5" xfId="0" applyNumberFormat="1" applyFont="1" applyFill="1" applyBorder="1" applyAlignment="1">
      <alignment horizontal="right" vertical="top" wrapText="1"/>
    </xf>
    <xf numFmtId="2" fontId="14" fillId="0" borderId="5" xfId="0" applyNumberFormat="1" applyFont="1" applyFill="1" applyBorder="1" applyAlignment="1">
      <alignment vertical="top" wrapText="1"/>
    </xf>
    <xf numFmtId="3" fontId="14" fillId="0" borderId="2" xfId="0" applyNumberFormat="1" applyFont="1" applyFill="1" applyBorder="1"/>
    <xf numFmtId="4" fontId="14" fillId="0" borderId="2" xfId="0" applyNumberFormat="1" applyFont="1" applyFill="1" applyBorder="1"/>
    <xf numFmtId="0" fontId="84" fillId="0" borderId="29" xfId="0" applyFont="1" applyFill="1" applyBorder="1"/>
    <xf numFmtId="0" fontId="20" fillId="0" borderId="31" xfId="0" applyFont="1" applyFill="1" applyBorder="1" applyAlignment="1">
      <alignment horizontal="center" vertical="center"/>
    </xf>
    <xf numFmtId="0" fontId="14" fillId="0" borderId="0" xfId="0" applyFont="1" applyFill="1" applyAlignment="1"/>
    <xf numFmtId="192" fontId="14" fillId="0" borderId="0" xfId="0" applyNumberFormat="1" applyFont="1" applyFill="1" applyAlignment="1">
      <alignment horizontal="center"/>
    </xf>
    <xf numFmtId="192" fontId="14" fillId="0" borderId="0" xfId="0" applyNumberFormat="1" applyFont="1" applyFill="1" applyAlignment="1">
      <alignment horizontal="center" wrapText="1"/>
    </xf>
    <xf numFmtId="0" fontId="85" fillId="0" borderId="0" xfId="57" applyFont="1" applyAlignment="1" applyProtection="1">
      <alignment horizont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82" fillId="0" borderId="34" xfId="0" applyFont="1" applyBorder="1" applyAlignment="1">
      <alignment horizontal="center" vertical="center"/>
    </xf>
    <xf numFmtId="0" fontId="82" fillId="0" borderId="5" xfId="0" applyFont="1" applyBorder="1" applyAlignment="1">
      <alignment horizontal="center" vertical="center"/>
    </xf>
    <xf numFmtId="0" fontId="82" fillId="0" borderId="2" xfId="0" applyFont="1" applyBorder="1" applyAlignment="1">
      <alignment horizontal="center" vertical="center"/>
    </xf>
    <xf numFmtId="0" fontId="78" fillId="0" borderId="0" xfId="0" quotePrefix="1" applyFont="1" applyFill="1" applyAlignment="1">
      <alignment vertical="center"/>
    </xf>
    <xf numFmtId="0" fontId="77" fillId="0" borderId="0" xfId="92" applyFont="1" applyFill="1"/>
    <xf numFmtId="0" fontId="86" fillId="0" borderId="0" xfId="92" applyFont="1" applyFill="1" applyBorder="1" applyAlignment="1"/>
    <xf numFmtId="0" fontId="77" fillId="0" borderId="30" xfId="92" applyFont="1" applyBorder="1"/>
    <xf numFmtId="0" fontId="88" fillId="0" borderId="30" xfId="92" applyFont="1" applyBorder="1" applyAlignment="1">
      <alignment horizontal="right"/>
    </xf>
    <xf numFmtId="0" fontId="78" fillId="0" borderId="0" xfId="0" quotePrefix="1" applyFont="1" applyFill="1" applyAlignment="1">
      <alignment vertical="center" wrapText="1"/>
    </xf>
    <xf numFmtId="0" fontId="76" fillId="0" borderId="0" xfId="0" applyFont="1" applyFill="1"/>
    <xf numFmtId="0" fontId="76" fillId="0" borderId="0" xfId="0" applyFont="1" applyFill="1" applyBorder="1"/>
    <xf numFmtId="0" fontId="90" fillId="0" borderId="0" xfId="0" applyFont="1" applyFill="1" applyAlignment="1">
      <alignment horizontal="right"/>
    </xf>
    <xf numFmtId="0" fontId="91" fillId="0" borderId="0" xfId="57" applyFont="1" applyFill="1" applyAlignment="1" applyProtection="1"/>
    <xf numFmtId="191" fontId="78" fillId="0" borderId="0" xfId="0" applyNumberFormat="1" applyFont="1" applyFill="1" applyAlignment="1">
      <alignment horizontal="center"/>
    </xf>
    <xf numFmtId="0" fontId="78" fillId="0" borderId="0" xfId="0" applyFont="1" applyFill="1" applyAlignment="1">
      <alignment horizontal="center"/>
    </xf>
    <xf numFmtId="4" fontId="78" fillId="0" borderId="0" xfId="0" applyNumberFormat="1" applyFont="1" applyFill="1" applyAlignment="1">
      <alignment horizontal="center"/>
    </xf>
    <xf numFmtId="14" fontId="77" fillId="0" borderId="0" xfId="0" applyNumberFormat="1" applyFont="1" applyFill="1" applyAlignment="1">
      <alignment horizontal="center"/>
    </xf>
    <xf numFmtId="0" fontId="14" fillId="0" borderId="0" xfId="182" applyFont="1" applyFill="1" applyAlignment="1"/>
    <xf numFmtId="14" fontId="77" fillId="0" borderId="0" xfId="0" applyNumberFormat="1" applyFont="1" applyFill="1" applyAlignment="1">
      <alignment horizontal="center" wrapText="1"/>
    </xf>
    <xf numFmtId="191" fontId="77" fillId="0" borderId="0" xfId="0" applyNumberFormat="1" applyFont="1" applyFill="1" applyAlignment="1">
      <alignment horizontal="center"/>
    </xf>
    <xf numFmtId="0" fontId="14" fillId="0" borderId="0" xfId="182" applyFont="1" applyFill="1" applyAlignment="1">
      <alignment horizontal="center"/>
    </xf>
    <xf numFmtId="4" fontId="49" fillId="0" borderId="0" xfId="182" applyNumberFormat="1" applyFont="1" applyFill="1" applyAlignment="1">
      <alignment horizontal="center"/>
    </xf>
    <xf numFmtId="0" fontId="49" fillId="0" borderId="0" xfId="182" applyFont="1"/>
    <xf numFmtId="171" fontId="14" fillId="0" borderId="38" xfId="0" applyNumberFormat="1" applyFont="1" applyFill="1" applyBorder="1"/>
    <xf numFmtId="171" fontId="20" fillId="0" borderId="31" xfId="0" applyNumberFormat="1" applyFont="1" applyFill="1" applyBorder="1" applyAlignment="1">
      <alignment horizontal="center" vertical="center"/>
    </xf>
    <xf numFmtId="171" fontId="17" fillId="0" borderId="0" xfId="0" applyNumberFormat="1" applyFont="1" applyFill="1" applyAlignment="1">
      <alignment horizontal="center" vertical="center"/>
    </xf>
    <xf numFmtId="171" fontId="20" fillId="0" borderId="0" xfId="0" applyNumberFormat="1" applyFont="1" applyFill="1" applyBorder="1" applyAlignment="1">
      <alignment horizontal="center" vertical="center"/>
    </xf>
    <xf numFmtId="0" fontId="85" fillId="0" borderId="0" xfId="57" applyFont="1" applyAlignment="1" applyProtection="1">
      <alignment horizontal="center" vertical="top"/>
    </xf>
    <xf numFmtId="171" fontId="20" fillId="0" borderId="38" xfId="364" applyNumberFormat="1" applyFont="1" applyFill="1" applyBorder="1"/>
    <xf numFmtId="171" fontId="20" fillId="0" borderId="5" xfId="364" applyNumberFormat="1" applyFont="1" applyFill="1" applyBorder="1"/>
    <xf numFmtId="171" fontId="20" fillId="0" borderId="31" xfId="97" applyNumberFormat="1" applyFont="1" applyFill="1" applyBorder="1" applyAlignment="1">
      <alignment horizontal="center" vertical="center"/>
    </xf>
    <xf numFmtId="0" fontId="91" fillId="0" borderId="0" xfId="57" applyFont="1" applyAlignment="1" applyProtection="1"/>
    <xf numFmtId="0" fontId="91" fillId="0" borderId="0" xfId="57" applyFont="1" applyAlignment="1" applyProtection="1">
      <alignment vertical="top"/>
    </xf>
    <xf numFmtId="0" fontId="14" fillId="0" borderId="38" xfId="0" applyFont="1" applyBorder="1"/>
    <xf numFmtId="171" fontId="14" fillId="0" borderId="36" xfId="0" applyNumberFormat="1" applyFont="1" applyFill="1" applyBorder="1"/>
    <xf numFmtId="171" fontId="14" fillId="0" borderId="36" xfId="0" applyNumberFormat="1" applyFont="1" applyBorder="1"/>
    <xf numFmtId="171" fontId="14" fillId="0" borderId="38" xfId="0" applyNumberFormat="1" applyFont="1" applyBorder="1"/>
    <xf numFmtId="0" fontId="14" fillId="0" borderId="30" xfId="0" applyFont="1" applyBorder="1"/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0" fillId="0" borderId="0" xfId="0"/>
    <xf numFmtId="0" fontId="18" fillId="0" borderId="5" xfId="0" applyFont="1" applyFill="1" applyBorder="1" applyAlignment="1">
      <alignment horizontal="center" vertical="center" wrapText="1"/>
    </xf>
    <xf numFmtId="0" fontId="17" fillId="0" borderId="0" xfId="80" applyFont="1" applyAlignment="1">
      <alignment horizontal="left" vertical="center" wrapText="1"/>
    </xf>
    <xf numFmtId="0" fontId="94" fillId="0" borderId="0" xfId="0" applyFont="1" applyAlignment="1">
      <alignment vertical="center" wrapText="1"/>
    </xf>
    <xf numFmtId="0" fontId="91" fillId="0" borderId="0" xfId="57" applyFont="1" applyAlignment="1" applyProtection="1">
      <alignment horizontal="left" vertical="center" wrapText="1"/>
    </xf>
    <xf numFmtId="0" fontId="20" fillId="47" borderId="0" xfId="0" applyFont="1" applyFill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97" fillId="0" borderId="0" xfId="57" applyFont="1" applyAlignment="1" applyProtection="1"/>
    <xf numFmtId="0" fontId="17" fillId="0" borderId="0" xfId="0" applyFont="1" applyAlignment="1">
      <alignment horizontal="center" vertical="center" wrapText="1"/>
    </xf>
    <xf numFmtId="0" fontId="14" fillId="0" borderId="6" xfId="0" applyFont="1" applyFill="1" applyBorder="1"/>
    <xf numFmtId="0" fontId="20" fillId="0" borderId="5" xfId="0" applyFont="1" applyFill="1" applyBorder="1" applyAlignment="1" applyProtection="1">
      <alignment horizontal="center" vertical="center"/>
    </xf>
    <xf numFmtId="171" fontId="20" fillId="0" borderId="6" xfId="0" applyNumberFormat="1" applyFont="1" applyFill="1" applyBorder="1" applyAlignment="1">
      <alignment vertical="center"/>
    </xf>
    <xf numFmtId="0" fontId="19" fillId="0" borderId="5" xfId="0" applyFont="1" applyFill="1" applyBorder="1" applyProtection="1"/>
    <xf numFmtId="0" fontId="19" fillId="0" borderId="38" xfId="0" applyFont="1" applyFill="1" applyBorder="1" applyProtection="1"/>
    <xf numFmtId="0" fontId="14" fillId="0" borderId="36" xfId="0" applyFont="1" applyFill="1" applyBorder="1"/>
    <xf numFmtId="0" fontId="14" fillId="0" borderId="31" xfId="80" applyFont="1" applyBorder="1" applyAlignment="1">
      <alignment wrapText="1"/>
    </xf>
    <xf numFmtId="171" fontId="14" fillId="0" borderId="6" xfId="364" applyNumberFormat="1" applyFont="1" applyFill="1" applyBorder="1" applyProtection="1">
      <protection locked="0"/>
    </xf>
    <xf numFmtId="0" fontId="14" fillId="0" borderId="38" xfId="0" applyFont="1" applyFill="1" applyBorder="1" applyAlignment="1">
      <alignment vertical="top" wrapText="1"/>
    </xf>
    <xf numFmtId="0" fontId="14" fillId="0" borderId="5" xfId="0" applyFont="1" applyFill="1" applyBorder="1" applyAlignment="1">
      <alignment vertical="top" wrapText="1"/>
    </xf>
    <xf numFmtId="171" fontId="14" fillId="0" borderId="5" xfId="364" applyNumberFormat="1" applyFont="1" applyFill="1" applyBorder="1" applyAlignment="1">
      <alignment vertical="center"/>
    </xf>
    <xf numFmtId="171" fontId="14" fillId="0" borderId="6" xfId="0" applyNumberFormat="1" applyFont="1" applyBorder="1"/>
    <xf numFmtId="0" fontId="74" fillId="0" borderId="5" xfId="0" applyFont="1" applyFill="1" applyBorder="1"/>
    <xf numFmtId="0" fontId="98" fillId="0" borderId="5" xfId="0" applyFont="1" applyFill="1" applyBorder="1"/>
    <xf numFmtId="0" fontId="81" fillId="0" borderId="0" xfId="57" applyFont="1" applyAlignment="1" applyProtection="1">
      <alignment horizontal="left"/>
    </xf>
    <xf numFmtId="0" fontId="20" fillId="0" borderId="32" xfId="0" applyFont="1" applyFill="1" applyBorder="1" applyAlignment="1">
      <alignment horizontal="center" vertical="center"/>
    </xf>
    <xf numFmtId="0" fontId="14" fillId="0" borderId="30" xfId="352" applyFont="1" applyBorder="1"/>
    <xf numFmtId="0" fontId="19" fillId="0" borderId="2" xfId="0" applyFont="1" applyFill="1" applyBorder="1" applyAlignment="1">
      <alignment horizontal="center" vertical="center"/>
    </xf>
    <xf numFmtId="0" fontId="93" fillId="4" borderId="5" xfId="365" applyFont="1" applyFill="1" applyBorder="1" applyAlignment="1">
      <alignment horizontal="left" vertical="center"/>
    </xf>
    <xf numFmtId="171" fontId="20" fillId="0" borderId="31" xfId="0" applyNumberFormat="1" applyFont="1" applyFill="1" applyBorder="1" applyAlignment="1">
      <alignment vertical="center"/>
    </xf>
    <xf numFmtId="171" fontId="20" fillId="0" borderId="31" xfId="352" applyNumberFormat="1" applyFont="1" applyFill="1" applyBorder="1" applyAlignment="1">
      <alignment vertical="center"/>
    </xf>
    <xf numFmtId="171" fontId="20" fillId="0" borderId="31" xfId="80" applyNumberFormat="1" applyFont="1" applyFill="1" applyBorder="1" applyAlignment="1">
      <alignment vertical="center"/>
    </xf>
    <xf numFmtId="3" fontId="20" fillId="0" borderId="39" xfId="80" applyNumberFormat="1" applyFont="1" applyBorder="1"/>
    <xf numFmtId="171" fontId="14" fillId="0" borderId="30" xfId="0" applyNumberFormat="1" applyFont="1" applyBorder="1" applyProtection="1">
      <protection locked="0"/>
    </xf>
    <xf numFmtId="171" fontId="14" fillId="0" borderId="30" xfId="0" applyNumberFormat="1" applyFont="1" applyBorder="1"/>
    <xf numFmtId="171" fontId="20" fillId="0" borderId="32" xfId="0" applyNumberFormat="1" applyFont="1" applyFill="1" applyBorder="1" applyAlignment="1">
      <alignment vertical="center"/>
    </xf>
    <xf numFmtId="3" fontId="20" fillId="0" borderId="38" xfId="80" applyNumberFormat="1" applyFont="1" applyBorder="1"/>
    <xf numFmtId="171" fontId="14" fillId="0" borderId="30" xfId="352" applyNumberFormat="1" applyFont="1" applyBorder="1" applyProtection="1">
      <protection locked="0"/>
    </xf>
    <xf numFmtId="171" fontId="20" fillId="0" borderId="32" xfId="352" applyNumberFormat="1" applyFont="1" applyFill="1" applyBorder="1" applyAlignment="1">
      <alignment vertical="center"/>
    </xf>
    <xf numFmtId="171" fontId="20" fillId="0" borderId="39" xfId="0" applyNumberFormat="1" applyFont="1" applyFill="1" applyBorder="1"/>
    <xf numFmtId="171" fontId="14" fillId="0" borderId="30" xfId="0" applyNumberFormat="1" applyFont="1" applyFill="1" applyBorder="1" applyAlignment="1">
      <alignment horizontal="left" indent="1"/>
    </xf>
    <xf numFmtId="171" fontId="14" fillId="0" borderId="30" xfId="0" applyNumberFormat="1" applyFont="1" applyFill="1" applyBorder="1"/>
    <xf numFmtId="171" fontId="20" fillId="0" borderId="32" xfId="0" applyNumberFormat="1" applyFont="1" applyFill="1" applyBorder="1" applyAlignment="1">
      <alignment horizontal="center" vertical="center"/>
    </xf>
    <xf numFmtId="171" fontId="20" fillId="0" borderId="39" xfId="97" applyNumberFormat="1" applyFont="1" applyFill="1" applyBorder="1"/>
    <xf numFmtId="171" fontId="20" fillId="0" borderId="30" xfId="97" applyNumberFormat="1" applyFont="1" applyFill="1" applyBorder="1"/>
    <xf numFmtId="171" fontId="14" fillId="0" borderId="30" xfId="364" applyNumberFormat="1" applyFont="1" applyFill="1" applyBorder="1"/>
    <xf numFmtId="171" fontId="14" fillId="0" borderId="30" xfId="97" applyNumberFormat="1" applyFont="1" applyFill="1" applyBorder="1"/>
    <xf numFmtId="171" fontId="20" fillId="0" borderId="32" xfId="97" applyNumberFormat="1" applyFont="1" applyFill="1" applyBorder="1" applyAlignment="1">
      <alignment horizontal="center" vertical="center"/>
    </xf>
    <xf numFmtId="0" fontId="14" fillId="0" borderId="31" xfId="0" applyFont="1" applyBorder="1"/>
    <xf numFmtId="0" fontId="14" fillId="0" borderId="30" xfId="0" applyFont="1" applyBorder="1" applyAlignment="1">
      <alignment horizontal="left" indent="2"/>
    </xf>
    <xf numFmtId="171" fontId="20" fillId="0" borderId="30" xfId="0" applyNumberFormat="1" applyFont="1" applyFill="1" applyBorder="1" applyAlignment="1"/>
    <xf numFmtId="0" fontId="14" fillId="0" borderId="30" xfId="0" applyFont="1" applyFill="1" applyBorder="1" applyAlignment="1">
      <alignment horizontal="left" indent="2"/>
    </xf>
    <xf numFmtId="171" fontId="14" fillId="0" borderId="38" xfId="0" applyNumberFormat="1" applyFont="1" applyFill="1" applyBorder="1" applyAlignment="1">
      <alignment vertical="center"/>
    </xf>
    <xf numFmtId="3" fontId="14" fillId="0" borderId="1" xfId="12" applyNumberFormat="1" applyFont="1" applyFill="1" applyBorder="1" applyAlignment="1" applyProtection="1">
      <alignment horizontal="center" vertical="center" wrapText="1"/>
    </xf>
    <xf numFmtId="171" fontId="14" fillId="0" borderId="3" xfId="0" applyNumberFormat="1" applyFont="1" applyFill="1" applyBorder="1" applyAlignment="1">
      <alignment vertical="center"/>
    </xf>
    <xf numFmtId="0" fontId="14" fillId="0" borderId="3" xfId="0" applyFont="1" applyFill="1" applyBorder="1" applyAlignment="1">
      <alignment vertical="top" wrapText="1"/>
    </xf>
    <xf numFmtId="171" fontId="20" fillId="0" borderId="1" xfId="97" applyNumberFormat="1" applyFont="1" applyFill="1" applyBorder="1" applyAlignment="1">
      <alignment horizontal="center" vertical="center"/>
    </xf>
    <xf numFmtId="171" fontId="20" fillId="0" borderId="1" xfId="364" applyNumberFormat="1" applyFont="1" applyFill="1" applyBorder="1" applyAlignment="1">
      <alignment vertical="center"/>
    </xf>
    <xf numFmtId="0" fontId="0" fillId="0" borderId="29" xfId="0" applyBorder="1"/>
    <xf numFmtId="0" fontId="23" fillId="0" borderId="0" xfId="0" applyFont="1" applyFill="1" applyBorder="1"/>
    <xf numFmtId="0" fontId="14" fillId="0" borderId="0" xfId="4" quotePrefix="1" applyFont="1" applyFill="1" applyBorder="1" applyAlignment="1">
      <alignment horizontal="right" wrapText="1"/>
    </xf>
    <xf numFmtId="165" fontId="19" fillId="0" borderId="1" xfId="12" quotePrefix="1" applyNumberFormat="1" applyFont="1" applyFill="1" applyBorder="1" applyAlignment="1" applyProtection="1">
      <alignment horizontal="center" vertical="center" wrapText="1"/>
    </xf>
    <xf numFmtId="0" fontId="26" fillId="0" borderId="0" xfId="12" applyFont="1" applyFill="1" applyAlignment="1" applyProtection="1">
      <alignment wrapText="1"/>
    </xf>
    <xf numFmtId="3" fontId="26" fillId="0" borderId="0" xfId="12" applyNumberFormat="1" applyFont="1" applyFill="1" applyAlignment="1" applyProtection="1">
      <protection locked="0"/>
    </xf>
    <xf numFmtId="0" fontId="14" fillId="0" borderId="0" xfId="0" applyFont="1" applyAlignment="1"/>
    <xf numFmtId="0" fontId="20" fillId="0" borderId="9" xfId="0" applyFont="1" applyFill="1" applyBorder="1" applyAlignment="1">
      <alignment horizontal="left" vertical="center" wrapText="1"/>
    </xf>
    <xf numFmtId="171" fontId="20" fillId="0" borderId="8" xfId="0" applyNumberFormat="1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vertical="center"/>
    </xf>
    <xf numFmtId="171" fontId="14" fillId="0" borderId="8" xfId="0" applyNumberFormat="1" applyFont="1" applyFill="1" applyBorder="1" applyAlignment="1">
      <alignment vertical="center"/>
    </xf>
    <xf numFmtId="181" fontId="14" fillId="3" borderId="1" xfId="0" applyNumberFormat="1" applyFont="1" applyFill="1" applyBorder="1" applyAlignment="1">
      <alignment vertical="center"/>
    </xf>
    <xf numFmtId="179" fontId="20" fillId="0" borderId="1" xfId="0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171" fontId="14" fillId="0" borderId="1" xfId="0" applyNumberFormat="1" applyFont="1" applyFill="1" applyBorder="1" applyAlignment="1">
      <alignment horizontal="right" vertical="center"/>
    </xf>
    <xf numFmtId="171" fontId="14" fillId="0" borderId="5" xfId="0" applyNumberFormat="1" applyFont="1" applyFill="1" applyBorder="1" applyAlignment="1">
      <alignment horizontal="right" vertical="center"/>
    </xf>
    <xf numFmtId="0" fontId="77" fillId="0" borderId="3" xfId="0" applyFont="1" applyFill="1" applyBorder="1" applyAlignment="1">
      <alignment horizontal="center" vertical="center" wrapText="1"/>
    </xf>
    <xf numFmtId="171" fontId="14" fillId="0" borderId="3" xfId="0" applyNumberFormat="1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vertical="center" wrapText="1"/>
    </xf>
    <xf numFmtId="171" fontId="14" fillId="0" borderId="15" xfId="0" applyNumberFormat="1" applyFont="1" applyFill="1" applyBorder="1" applyAlignment="1">
      <alignment vertical="center"/>
    </xf>
    <xf numFmtId="0" fontId="20" fillId="0" borderId="30" xfId="0" applyFont="1" applyFill="1" applyBorder="1" applyAlignment="1">
      <alignment horizontal="left" vertical="center" wrapText="1"/>
    </xf>
    <xf numFmtId="171" fontId="20" fillId="0" borderId="30" xfId="0" applyNumberFormat="1" applyFont="1" applyFill="1" applyBorder="1" applyAlignment="1">
      <alignment vertical="center"/>
    </xf>
    <xf numFmtId="0" fontId="77" fillId="0" borderId="1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left" vertical="center" wrapText="1"/>
    </xf>
    <xf numFmtId="173" fontId="14" fillId="0" borderId="0" xfId="0" applyNumberFormat="1" applyFont="1" applyAlignment="1"/>
    <xf numFmtId="0" fontId="14" fillId="0" borderId="0" xfId="0" applyFont="1" applyAlignment="1">
      <alignment wrapText="1"/>
    </xf>
    <xf numFmtId="3" fontId="19" fillId="0" borderId="9" xfId="12" applyNumberFormat="1" applyFont="1" applyFill="1" applyBorder="1" applyAlignment="1" applyProtection="1">
      <alignment horizontal="center" vertical="center" wrapText="1"/>
    </xf>
    <xf numFmtId="3" fontId="19" fillId="0" borderId="1" xfId="12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vertical="center"/>
    </xf>
    <xf numFmtId="171" fontId="20" fillId="0" borderId="5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171" fontId="20" fillId="48" borderId="0" xfId="0" applyNumberFormat="1" applyFont="1" applyFill="1" applyBorder="1" applyAlignment="1">
      <alignment vertical="center"/>
    </xf>
    <xf numFmtId="10" fontId="20" fillId="48" borderId="0" xfId="261" applyNumberFormat="1" applyFont="1" applyFill="1" applyAlignment="1">
      <alignment vertical="center"/>
    </xf>
    <xf numFmtId="0" fontId="20" fillId="48" borderId="0" xfId="0" applyFont="1" applyFill="1" applyAlignment="1">
      <alignment horizontal="left" vertical="center"/>
    </xf>
    <xf numFmtId="0" fontId="17" fillId="0" borderId="0" xfId="0" applyFont="1" applyAlignment="1">
      <alignment vertical="center" wrapText="1"/>
    </xf>
    <xf numFmtId="169" fontId="17" fillId="0" borderId="0" xfId="5" applyNumberFormat="1" applyFont="1" applyFill="1" applyBorder="1" applyAlignment="1" applyProtection="1">
      <alignment vertical="center" wrapText="1"/>
    </xf>
    <xf numFmtId="0" fontId="14" fillId="0" borderId="15" xfId="0" applyFont="1" applyBorder="1"/>
    <xf numFmtId="165" fontId="14" fillId="0" borderId="15" xfId="12" quotePrefix="1" applyNumberFormat="1" applyFont="1" applyFill="1" applyBorder="1" applyAlignment="1" applyProtection="1">
      <alignment horizontal="center" vertical="center" wrapText="1"/>
    </xf>
    <xf numFmtId="171" fontId="14" fillId="0" borderId="0" xfId="364" applyNumberFormat="1" applyFont="1" applyFill="1" applyBorder="1"/>
    <xf numFmtId="0" fontId="20" fillId="0" borderId="0" xfId="370" applyFont="1" applyAlignment="1">
      <alignment horizontal="center"/>
    </xf>
    <xf numFmtId="0" fontId="107" fillId="0" borderId="86" xfId="370" applyFont="1" applyFill="1" applyBorder="1" applyAlignment="1">
      <alignment horizontal="center" vertical="center" wrapText="1"/>
    </xf>
    <xf numFmtId="0" fontId="107" fillId="0" borderId="86" xfId="370" quotePrefix="1" applyFont="1" applyFill="1" applyBorder="1" applyAlignment="1">
      <alignment horizontal="center" vertical="center" wrapText="1"/>
    </xf>
    <xf numFmtId="0" fontId="107" fillId="0" borderId="86" xfId="370" applyFont="1" applyBorder="1" applyAlignment="1">
      <alignment horizontal="center" vertical="center" wrapText="1"/>
    </xf>
    <xf numFmtId="0" fontId="107" fillId="0" borderId="92" xfId="370" quotePrefix="1" applyFont="1" applyBorder="1" applyAlignment="1">
      <alignment horizontal="center" vertical="center" wrapText="1"/>
    </xf>
    <xf numFmtId="0" fontId="69" fillId="0" borderId="93" xfId="370" applyFont="1" applyBorder="1" applyAlignment="1">
      <alignment horizontal="center"/>
    </xf>
    <xf numFmtId="0" fontId="69" fillId="0" borderId="88" xfId="370" applyFont="1" applyBorder="1" applyAlignment="1">
      <alignment horizontal="center"/>
    </xf>
    <xf numFmtId="0" fontId="108" fillId="44" borderId="5" xfId="370" applyFont="1" applyFill="1" applyBorder="1"/>
    <xf numFmtId="0" fontId="108" fillId="44" borderId="2" xfId="370" applyFont="1" applyFill="1" applyBorder="1"/>
    <xf numFmtId="0" fontId="108" fillId="44" borderId="97" xfId="370" applyFont="1" applyFill="1" applyBorder="1"/>
    <xf numFmtId="0" fontId="81" fillId="0" borderId="0" xfId="57" applyFont="1" applyAlignment="1" applyProtection="1">
      <alignment horizontal="left" vertical="top"/>
    </xf>
    <xf numFmtId="0" fontId="106" fillId="0" borderId="0" xfId="370" applyFont="1"/>
    <xf numFmtId="0" fontId="105" fillId="0" borderId="0" xfId="370" applyFont="1" applyAlignment="1">
      <alignment vertical="center" wrapText="1"/>
    </xf>
    <xf numFmtId="0" fontId="102" fillId="0" borderId="0" xfId="371" applyNumberFormat="1" applyAlignment="1" applyProtection="1"/>
    <xf numFmtId="194" fontId="109" fillId="4" borderId="0" xfId="367" applyNumberFormat="1" applyFont="1" applyFill="1"/>
    <xf numFmtId="0" fontId="103" fillId="0" borderId="0" xfId="370" applyFont="1"/>
    <xf numFmtId="0" fontId="101" fillId="0" borderId="0" xfId="370" applyFont="1"/>
    <xf numFmtId="0" fontId="14" fillId="0" borderId="0" xfId="370"/>
    <xf numFmtId="197" fontId="93" fillId="0" borderId="0" xfId="373" applyNumberFormat="1" applyFont="1" applyAlignment="1">
      <alignment horizontal="right"/>
    </xf>
    <xf numFmtId="0" fontId="108" fillId="0" borderId="81" xfId="370" applyFont="1" applyBorder="1"/>
    <xf numFmtId="0" fontId="108" fillId="0" borderId="82" xfId="370" applyFont="1" applyBorder="1"/>
    <xf numFmtId="0" fontId="108" fillId="0" borderId="95" xfId="370" applyFont="1" applyBorder="1"/>
    <xf numFmtId="0" fontId="108" fillId="0" borderId="89" xfId="370" applyFont="1" applyBorder="1"/>
    <xf numFmtId="0" fontId="108" fillId="0" borderId="90" xfId="370" applyFont="1" applyBorder="1"/>
    <xf numFmtId="0" fontId="108" fillId="0" borderId="99" xfId="370" applyFont="1" applyBorder="1"/>
    <xf numFmtId="0" fontId="108" fillId="0" borderId="94" xfId="370" applyFont="1" applyBorder="1"/>
    <xf numFmtId="0" fontId="108" fillId="0" borderId="85" xfId="370" applyFont="1" applyBorder="1"/>
    <xf numFmtId="0" fontId="111" fillId="0" borderId="81" xfId="370" quotePrefix="1" applyFont="1" applyBorder="1" applyAlignment="1">
      <alignment horizontal="left"/>
    </xf>
    <xf numFmtId="0" fontId="111" fillId="0" borderId="82" xfId="370" applyFont="1" applyBorder="1"/>
    <xf numFmtId="0" fontId="112" fillId="0" borderId="95" xfId="370" applyFont="1" applyBorder="1"/>
    <xf numFmtId="0" fontId="108" fillId="0" borderId="100" xfId="370" applyFont="1" applyBorder="1"/>
    <xf numFmtId="0" fontId="108" fillId="0" borderId="101" xfId="370" applyFont="1" applyBorder="1"/>
    <xf numFmtId="0" fontId="108" fillId="0" borderId="102" xfId="370" applyFont="1" applyBorder="1"/>
    <xf numFmtId="0" fontId="108" fillId="0" borderId="103" xfId="370" applyFont="1" applyBorder="1"/>
    <xf numFmtId="0" fontId="108" fillId="0" borderId="104" xfId="370" applyFont="1" applyBorder="1"/>
    <xf numFmtId="0" fontId="112" fillId="0" borderId="81" xfId="370" applyFont="1" applyBorder="1"/>
    <xf numFmtId="0" fontId="112" fillId="0" borderId="82" xfId="370" applyFont="1" applyBorder="1"/>
    <xf numFmtId="0" fontId="108" fillId="0" borderId="6" xfId="370" applyFont="1" applyBorder="1"/>
    <xf numFmtId="0" fontId="108" fillId="0" borderId="5" xfId="370" applyFont="1" applyBorder="1"/>
    <xf numFmtId="0" fontId="108" fillId="0" borderId="30" xfId="370" applyFont="1" applyBorder="1"/>
    <xf numFmtId="0" fontId="108" fillId="5" borderId="81" xfId="370" quotePrefix="1" applyFont="1" applyFill="1" applyBorder="1" applyAlignment="1">
      <alignment horizontal="left"/>
    </xf>
    <xf numFmtId="0" fontId="111" fillId="5" borderId="82" xfId="370" applyFont="1" applyFill="1" applyBorder="1"/>
    <xf numFmtId="0" fontId="112" fillId="5" borderId="95" xfId="370" applyFont="1" applyFill="1" applyBorder="1"/>
    <xf numFmtId="0" fontId="108" fillId="5" borderId="6" xfId="370" applyFont="1" applyFill="1" applyBorder="1"/>
    <xf numFmtId="0" fontId="108" fillId="5" borderId="5" xfId="370" applyFont="1" applyFill="1" applyBorder="1"/>
    <xf numFmtId="0" fontId="108" fillId="5" borderId="30" xfId="370" applyFont="1" applyFill="1" applyBorder="1"/>
    <xf numFmtId="0" fontId="108" fillId="5" borderId="95" xfId="370" applyFont="1" applyFill="1" applyBorder="1"/>
    <xf numFmtId="0" fontId="108" fillId="5" borderId="82" xfId="370" applyFont="1" applyFill="1" applyBorder="1"/>
    <xf numFmtId="0" fontId="108" fillId="0" borderId="81" xfId="370" quotePrefix="1" applyFont="1" applyBorder="1" applyAlignment="1">
      <alignment horizontal="left"/>
    </xf>
    <xf numFmtId="0" fontId="108" fillId="0" borderId="82" xfId="370" quotePrefix="1" applyFont="1" applyBorder="1" applyAlignment="1">
      <alignment horizontal="left"/>
    </xf>
    <xf numFmtId="0" fontId="108" fillId="0" borderId="95" xfId="370" quotePrefix="1" applyFont="1" applyBorder="1" applyAlignment="1">
      <alignment horizontal="left"/>
    </xf>
    <xf numFmtId="0" fontId="108" fillId="0" borderId="81" xfId="370" applyFont="1" applyFill="1" applyBorder="1" applyAlignment="1">
      <alignment horizontal="left"/>
    </xf>
    <xf numFmtId="0" fontId="108" fillId="0" borderId="81" xfId="370" quotePrefix="1" applyFont="1" applyFill="1" applyBorder="1" applyAlignment="1">
      <alignment horizontal="left"/>
    </xf>
    <xf numFmtId="0" fontId="108" fillId="0" borderId="82" xfId="370" quotePrefix="1" applyFont="1" applyFill="1" applyBorder="1" applyAlignment="1">
      <alignment horizontal="left"/>
    </xf>
    <xf numFmtId="0" fontId="108" fillId="0" borderId="95" xfId="370" quotePrefix="1" applyFont="1" applyFill="1" applyBorder="1" applyAlignment="1">
      <alignment horizontal="left"/>
    </xf>
    <xf numFmtId="0" fontId="108" fillId="0" borderId="12" xfId="370" applyFont="1" applyBorder="1"/>
    <xf numFmtId="0" fontId="108" fillId="0" borderId="2" xfId="370" applyFont="1" applyBorder="1"/>
    <xf numFmtId="0" fontId="108" fillId="0" borderId="14" xfId="370" applyFont="1" applyBorder="1"/>
    <xf numFmtId="0" fontId="108" fillId="0" borderId="105" xfId="370" applyFont="1" applyBorder="1"/>
    <xf numFmtId="0" fontId="108" fillId="0" borderId="106" xfId="370" applyFont="1" applyBorder="1"/>
    <xf numFmtId="0" fontId="111" fillId="0" borderId="82" xfId="370" quotePrefix="1" applyFont="1" applyFill="1" applyBorder="1" applyAlignment="1">
      <alignment horizontal="right"/>
    </xf>
    <xf numFmtId="0" fontId="108" fillId="0" borderId="107" xfId="370" applyFont="1" applyBorder="1"/>
    <xf numFmtId="0" fontId="108" fillId="0" borderId="97" xfId="370" applyFont="1" applyBorder="1"/>
    <xf numFmtId="0" fontId="108" fillId="0" borderId="108" xfId="370" applyFont="1" applyBorder="1"/>
    <xf numFmtId="0" fontId="108" fillId="0" borderId="109" xfId="370" applyFont="1" applyBorder="1"/>
    <xf numFmtId="0" fontId="108" fillId="0" borderId="110" xfId="370" applyFont="1" applyBorder="1"/>
    <xf numFmtId="0" fontId="108" fillId="0" borderId="81" xfId="370" applyFont="1" applyFill="1" applyBorder="1" applyAlignment="1">
      <alignment horizontal="right"/>
    </xf>
    <xf numFmtId="0" fontId="108" fillId="0" borderId="82" xfId="370" applyFont="1" applyFill="1" applyBorder="1" applyAlignment="1">
      <alignment horizontal="right"/>
    </xf>
    <xf numFmtId="0" fontId="108" fillId="0" borderId="95" xfId="370" applyFont="1" applyFill="1" applyBorder="1" applyAlignment="1">
      <alignment horizontal="right"/>
    </xf>
    <xf numFmtId="0" fontId="108" fillId="0" borderId="111" xfId="370" applyFont="1" applyBorder="1"/>
    <xf numFmtId="0" fontId="108" fillId="0" borderId="112" xfId="370" applyFont="1" applyBorder="1"/>
    <xf numFmtId="0" fontId="108" fillId="0" borderId="113" xfId="370" applyFont="1" applyBorder="1"/>
    <xf numFmtId="0" fontId="108" fillId="0" borderId="114" xfId="370" applyFont="1" applyBorder="1"/>
    <xf numFmtId="0" fontId="108" fillId="0" borderId="115" xfId="370" applyFont="1" applyBorder="1"/>
    <xf numFmtId="0" fontId="108" fillId="0" borderId="83" xfId="370" applyFont="1" applyBorder="1"/>
    <xf numFmtId="0" fontId="111" fillId="0" borderId="82" xfId="370" quotePrefix="1" applyFont="1" applyBorder="1" applyAlignment="1">
      <alignment horizontal="right"/>
    </xf>
    <xf numFmtId="0" fontId="111" fillId="0" borderId="81" xfId="370" quotePrefix="1" applyFont="1" applyFill="1" applyBorder="1" applyAlignment="1">
      <alignment horizontal="left"/>
    </xf>
    <xf numFmtId="0" fontId="111" fillId="0" borderId="95" xfId="370" quotePrefix="1" applyFont="1" applyFill="1" applyBorder="1" applyAlignment="1">
      <alignment horizontal="left"/>
    </xf>
    <xf numFmtId="0" fontId="108" fillId="0" borderId="87" xfId="370" applyFont="1" applyBorder="1"/>
    <xf numFmtId="0" fontId="108" fillId="0" borderId="88" xfId="370" applyFont="1" applyBorder="1"/>
    <xf numFmtId="0" fontId="108" fillId="0" borderId="93" xfId="370" applyFont="1" applyBorder="1"/>
    <xf numFmtId="0" fontId="108" fillId="0" borderId="98" xfId="370" applyFont="1" applyBorder="1"/>
    <xf numFmtId="0" fontId="108" fillId="0" borderId="86" xfId="370" applyFont="1" applyBorder="1"/>
    <xf numFmtId="0" fontId="108" fillId="0" borderId="92" xfId="370" applyFont="1" applyBorder="1"/>
    <xf numFmtId="0" fontId="108" fillId="0" borderId="84" xfId="370" applyFont="1" applyBorder="1"/>
    <xf numFmtId="0" fontId="113" fillId="0" borderId="0" xfId="370" quotePrefix="1" applyFont="1" applyAlignment="1">
      <alignment horizontal="left"/>
    </xf>
    <xf numFmtId="0" fontId="20" fillId="0" borderId="86" xfId="370" applyFont="1" applyBorder="1" applyAlignment="1">
      <alignment horizontal="center"/>
    </xf>
    <xf numFmtId="0" fontId="77" fillId="0" borderId="0" xfId="0" applyFont="1" applyBorder="1"/>
    <xf numFmtId="0" fontId="175" fillId="0" borderId="0" xfId="0" applyFont="1" applyBorder="1" applyAlignment="1">
      <alignment horizontal="center" vertical="center"/>
    </xf>
    <xf numFmtId="0" fontId="77" fillId="0" borderId="0" xfId="0" applyFont="1" applyFill="1"/>
    <xf numFmtId="0" fontId="175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left" vertical="center" wrapText="1"/>
    </xf>
    <xf numFmtId="0" fontId="177" fillId="0" borderId="0" xfId="0" applyFont="1" applyBorder="1"/>
    <xf numFmtId="3" fontId="177" fillId="0" borderId="0" xfId="1" applyNumberFormat="1" applyFont="1" applyBorder="1" applyAlignment="1">
      <alignment horizontal="left" vertical="center" wrapText="1"/>
    </xf>
    <xf numFmtId="0" fontId="20" fillId="0" borderId="0" xfId="0" applyFont="1" applyFill="1" applyAlignment="1">
      <alignment vertical="center" wrapText="1"/>
    </xf>
    <xf numFmtId="0" fontId="91" fillId="0" borderId="0" xfId="57" applyFont="1" applyAlignment="1" applyProtection="1">
      <alignment vertical="center"/>
    </xf>
    <xf numFmtId="0" fontId="91" fillId="0" borderId="0" xfId="57" applyFont="1" applyBorder="1" applyAlignment="1" applyProtection="1">
      <alignment vertical="center"/>
    </xf>
    <xf numFmtId="0" fontId="85" fillId="0" borderId="0" xfId="57" applyFont="1" applyBorder="1" applyAlignment="1" applyProtection="1">
      <alignment horizontal="left" vertical="center"/>
    </xf>
    <xf numFmtId="0" fontId="77" fillId="0" borderId="0" xfId="0" applyFont="1" applyFill="1" applyAlignment="1">
      <alignment vertical="center"/>
    </xf>
    <xf numFmtId="0" fontId="91" fillId="47" borderId="0" xfId="57" applyFont="1" applyFill="1" applyBorder="1" applyAlignment="1" applyProtection="1">
      <alignment vertical="center"/>
    </xf>
    <xf numFmtId="0" fontId="176" fillId="47" borderId="0" xfId="57" applyFont="1" applyFill="1" applyBorder="1" applyAlignment="1" applyProtection="1">
      <alignment horizontal="left" vertical="center"/>
    </xf>
    <xf numFmtId="0" fontId="95" fillId="0" borderId="0" xfId="57" applyFont="1" applyAlignment="1" applyProtection="1">
      <alignment vertical="center"/>
    </xf>
    <xf numFmtId="0" fontId="87" fillId="0" borderId="0" xfId="57" applyFont="1" applyAlignment="1" applyProtection="1">
      <alignment vertical="center"/>
    </xf>
    <xf numFmtId="0" fontId="14" fillId="0" borderId="0" xfId="0" applyFont="1" applyFill="1" applyAlignment="1">
      <alignment vertical="center"/>
    </xf>
    <xf numFmtId="0" fontId="96" fillId="0" borderId="0" xfId="57" applyFont="1" applyAlignment="1" applyProtection="1">
      <alignment vertical="center"/>
    </xf>
    <xf numFmtId="171" fontId="20" fillId="0" borderId="0" xfId="0" applyNumberFormat="1" applyFont="1" applyAlignment="1">
      <alignment horizontal="left" vertical="center" wrapText="1"/>
    </xf>
    <xf numFmtId="171" fontId="14" fillId="0" borderId="0" xfId="0" applyNumberFormat="1" applyFont="1" applyAlignment="1">
      <alignment horizontal="left" vertical="center"/>
    </xf>
    <xf numFmtId="171" fontId="14" fillId="0" borderId="0" xfId="364" applyNumberFormat="1" applyFont="1" applyFill="1" applyAlignment="1">
      <alignment vertical="center" wrapText="1"/>
    </xf>
    <xf numFmtId="1" fontId="20" fillId="0" borderId="1" xfId="11" quotePrefix="1" applyNumberFormat="1" applyFont="1" applyFill="1" applyBorder="1" applyAlignment="1" applyProtection="1">
      <alignment horizontal="center" vertical="center" wrapText="1"/>
    </xf>
    <xf numFmtId="0" fontId="14" fillId="0" borderId="1" xfId="11" applyFont="1" applyFill="1" applyBorder="1" applyAlignment="1" applyProtection="1">
      <alignment horizontal="center" vertical="center" wrapText="1"/>
    </xf>
    <xf numFmtId="3" fontId="14" fillId="0" borderId="1" xfId="11" applyNumberFormat="1" applyFont="1" applyFill="1" applyBorder="1" applyAlignment="1" applyProtection="1">
      <alignment horizontal="center" vertical="center" wrapText="1"/>
    </xf>
    <xf numFmtId="3" fontId="24" fillId="0" borderId="7" xfId="11" applyNumberFormat="1" applyFont="1" applyFill="1" applyBorder="1" applyAlignment="1" applyProtection="1">
      <alignment horizontal="center" vertical="center" wrapText="1"/>
    </xf>
    <xf numFmtId="0" fontId="14" fillId="0" borderId="0" xfId="57" applyFont="1" applyAlignment="1" applyProtection="1">
      <alignment vertical="center"/>
    </xf>
    <xf numFmtId="0" fontId="14" fillId="0" borderId="0" xfId="57" applyFont="1" applyBorder="1" applyAlignment="1" applyProtection="1">
      <alignment vertical="center"/>
    </xf>
    <xf numFmtId="0" fontId="14" fillId="47" borderId="0" xfId="57" applyFont="1" applyFill="1" applyBorder="1" applyAlignment="1" applyProtection="1">
      <alignment vertical="center"/>
    </xf>
    <xf numFmtId="0" fontId="14" fillId="0" borderId="0" xfId="57" applyFont="1" applyAlignment="1" applyProtection="1">
      <alignment horizontal="left" vertical="center" wrapText="1"/>
    </xf>
    <xf numFmtId="0" fontId="83" fillId="47" borderId="0" xfId="0" applyFont="1" applyFill="1" applyBorder="1" applyAlignment="1">
      <alignment horizontal="center" vertical="center"/>
    </xf>
    <xf numFmtId="0" fontId="91" fillId="0" borderId="0" xfId="57" applyFont="1" applyFill="1" applyAlignment="1" applyProtection="1">
      <alignment vertical="center"/>
    </xf>
    <xf numFmtId="0" fontId="14" fillId="0" borderId="0" xfId="354" quotePrefix="1" applyFont="1" applyAlignment="1">
      <alignment horizontal="left"/>
    </xf>
    <xf numFmtId="0" fontId="22" fillId="0" borderId="0" xfId="354" applyFont="1" applyBorder="1" applyAlignment="1">
      <alignment vertical="center"/>
    </xf>
    <xf numFmtId="0" fontId="14" fillId="0" borderId="0" xfId="353" applyFont="1"/>
    <xf numFmtId="169" fontId="20" fillId="0" borderId="0" xfId="5" applyNumberFormat="1" applyFont="1" applyFill="1" applyBorder="1" applyAlignment="1" applyProtection="1">
      <alignment vertical="center" wrapText="1"/>
    </xf>
    <xf numFmtId="0" fontId="22" fillId="0" borderId="0" xfId="354" quotePrefix="1" applyFont="1" applyBorder="1" applyAlignment="1">
      <alignment horizontal="left" vertical="center"/>
    </xf>
    <xf numFmtId="171" fontId="20" fillId="0" borderId="1" xfId="9" applyNumberFormat="1" applyFont="1" applyFill="1" applyBorder="1" applyAlignment="1">
      <alignment horizontal="center" vertical="center" wrapText="1"/>
    </xf>
    <xf numFmtId="0" fontId="20" fillId="0" borderId="0" xfId="9" applyFont="1" applyFill="1" applyBorder="1" applyAlignment="1">
      <alignment vertical="center" wrapText="1"/>
    </xf>
    <xf numFmtId="171" fontId="20" fillId="0" borderId="0" xfId="9" applyNumberFormat="1" applyFont="1" applyFill="1" applyBorder="1" applyAlignment="1">
      <alignment vertical="center" wrapText="1"/>
    </xf>
    <xf numFmtId="0" fontId="178" fillId="0" borderId="0" xfId="0" applyFont="1" applyFill="1" applyBorder="1" applyAlignment="1">
      <alignment horizontal="left"/>
    </xf>
    <xf numFmtId="0" fontId="14" fillId="0" borderId="0" xfId="0" quotePrefix="1" applyFont="1" applyFill="1"/>
    <xf numFmtId="0" fontId="83" fillId="0" borderId="0" xfId="0" applyFont="1" applyFill="1" applyBorder="1" applyAlignment="1">
      <alignment horizontal="center"/>
    </xf>
    <xf numFmtId="0" fontId="29" fillId="0" borderId="0" xfId="0" quotePrefix="1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/>
    </xf>
    <xf numFmtId="4" fontId="20" fillId="43" borderId="3" xfId="80" applyNumberFormat="1" applyFont="1" applyFill="1" applyBorder="1" applyAlignment="1">
      <alignment horizontal="left" vertical="center" wrapText="1" indent="1"/>
    </xf>
    <xf numFmtId="0" fontId="14" fillId="0" borderId="0" xfId="80" applyFont="1" applyFill="1" applyAlignment="1">
      <alignment horizontal="left"/>
    </xf>
    <xf numFmtId="0" fontId="14" fillId="0" borderId="0" xfId="80" applyFont="1" applyFill="1" applyAlignment="1">
      <alignment wrapText="1"/>
    </xf>
    <xf numFmtId="0" fontId="20" fillId="43" borderId="3" xfId="80" applyFont="1" applyFill="1" applyBorder="1" applyAlignment="1">
      <alignment horizontal="left" vertical="center" wrapText="1" indent="1"/>
    </xf>
    <xf numFmtId="0" fontId="14" fillId="0" borderId="0" xfId="370" applyFill="1"/>
    <xf numFmtId="0" fontId="78" fillId="0" borderId="2" xfId="0" applyFont="1" applyFill="1" applyBorder="1" applyAlignment="1">
      <alignment horizontal="center" wrapText="1"/>
    </xf>
    <xf numFmtId="0" fontId="78" fillId="0" borderId="31" xfId="0" applyFont="1" applyFill="1" applyBorder="1" applyAlignment="1">
      <alignment horizontal="center" vertical="center" wrapText="1"/>
    </xf>
    <xf numFmtId="0" fontId="77" fillId="0" borderId="30" xfId="0" applyFont="1" applyFill="1" applyBorder="1" applyAlignment="1">
      <alignment horizontal="center"/>
    </xf>
    <xf numFmtId="3" fontId="77" fillId="0" borderId="34" xfId="0" applyNumberFormat="1" applyFont="1" applyFill="1" applyBorder="1" applyAlignment="1">
      <alignment horizontal="center"/>
    </xf>
    <xf numFmtId="3" fontId="77" fillId="0" borderId="5" xfId="0" applyNumberFormat="1" applyFont="1" applyFill="1" applyBorder="1" applyAlignment="1">
      <alignment horizontal="center"/>
    </xf>
    <xf numFmtId="0" fontId="77" fillId="0" borderId="14" xfId="0" applyFont="1" applyFill="1" applyBorder="1" applyAlignment="1">
      <alignment horizontal="center"/>
    </xf>
    <xf numFmtId="3" fontId="77" fillId="0" borderId="2" xfId="0" applyNumberFormat="1" applyFont="1" applyFill="1" applyBorder="1" applyAlignment="1">
      <alignment horizontal="center"/>
    </xf>
    <xf numFmtId="0" fontId="77" fillId="0" borderId="37" xfId="0" applyFont="1" applyFill="1" applyBorder="1" applyAlignment="1">
      <alignment horizontal="center"/>
    </xf>
    <xf numFmtId="0" fontId="77" fillId="0" borderId="13" xfId="0" applyFont="1" applyFill="1" applyBorder="1" applyAlignment="1">
      <alignment horizontal="center"/>
    </xf>
    <xf numFmtId="0" fontId="77" fillId="0" borderId="31" xfId="0" applyFont="1" applyFill="1" applyBorder="1" applyAlignment="1">
      <alignment horizontal="center"/>
    </xf>
    <xf numFmtId="3" fontId="77" fillId="0" borderId="31" xfId="0" applyNumberFormat="1" applyFont="1" applyFill="1" applyBorder="1" applyAlignment="1">
      <alignment horizontal="center"/>
    </xf>
    <xf numFmtId="170" fontId="14" fillId="0" borderId="0" xfId="0" applyNumberFormat="1" applyFont="1" applyFill="1"/>
    <xf numFmtId="0" fontId="20" fillId="0" borderId="0" xfId="0" applyFont="1" applyFill="1" applyBorder="1" applyAlignment="1">
      <alignment horizontal="left"/>
    </xf>
    <xf numFmtId="0" fontId="14" fillId="0" borderId="1" xfId="0" quotePrefix="1" applyFont="1" applyFill="1" applyBorder="1" applyAlignment="1">
      <alignment horizontal="left" vertical="center" wrapText="1"/>
    </xf>
    <xf numFmtId="171" fontId="14" fillId="0" borderId="5" xfId="10" applyNumberFormat="1" applyFont="1" applyFill="1" applyBorder="1" applyAlignment="1" applyProtection="1">
      <alignment horizontal="left" indent="3"/>
    </xf>
    <xf numFmtId="171" fontId="14" fillId="0" borderId="5" xfId="10" applyNumberFormat="1" applyFont="1" applyFill="1" applyBorder="1" applyProtection="1"/>
    <xf numFmtId="171" fontId="14" fillId="0" borderId="5" xfId="10" applyNumberFormat="1" applyFont="1" applyFill="1" applyBorder="1" applyAlignment="1" applyProtection="1">
      <alignment horizontal="left" indent="1"/>
    </xf>
    <xf numFmtId="171" fontId="14" fillId="0" borderId="5" xfId="10" applyNumberFormat="1" applyFont="1" applyFill="1" applyBorder="1" applyAlignment="1" applyProtection="1">
      <alignment horizontal="left" indent="2"/>
    </xf>
    <xf numFmtId="0" fontId="14" fillId="0" borderId="0" xfId="11" quotePrefix="1" applyFont="1" applyFill="1" applyAlignment="1" applyProtection="1">
      <alignment horizontal="left"/>
    </xf>
    <xf numFmtId="3" fontId="14" fillId="0" borderId="0" xfId="11" applyNumberFormat="1" applyFont="1" applyFill="1" applyAlignment="1" applyProtection="1">
      <alignment horizontal="center"/>
    </xf>
    <xf numFmtId="3" fontId="14" fillId="0" borderId="0" xfId="11" applyNumberFormat="1" applyFont="1" applyFill="1" applyAlignment="1" applyProtection="1">
      <alignment horizontal="left"/>
    </xf>
    <xf numFmtId="171" fontId="14" fillId="0" borderId="5" xfId="261" applyNumberFormat="1" applyFont="1" applyFill="1" applyBorder="1" applyAlignment="1" applyProtection="1">
      <protection locked="0"/>
    </xf>
    <xf numFmtId="171" fontId="14" fillId="0" borderId="5" xfId="261" applyNumberFormat="1" applyFont="1" applyFill="1" applyBorder="1" applyAlignment="1" applyProtection="1"/>
    <xf numFmtId="0" fontId="14" fillId="0" borderId="0" xfId="80" applyFont="1" applyFill="1" applyAlignment="1">
      <alignment horizontal="center"/>
    </xf>
    <xf numFmtId="0" fontId="23" fillId="0" borderId="0" xfId="9" applyFont="1" applyFill="1"/>
    <xf numFmtId="0" fontId="0" fillId="0" borderId="0" xfId="0" applyFill="1"/>
    <xf numFmtId="0" fontId="14" fillId="0" borderId="5" xfId="354" quotePrefix="1" applyFont="1" applyFill="1" applyBorder="1" applyAlignment="1">
      <alignment horizontal="left" indent="1"/>
    </xf>
    <xf numFmtId="0" fontId="84" fillId="0" borderId="2" xfId="0" applyFont="1" applyFill="1" applyBorder="1"/>
    <xf numFmtId="0" fontId="179" fillId="0" borderId="0" xfId="0" applyFont="1" applyFill="1" applyBorder="1"/>
    <xf numFmtId="0" fontId="90" fillId="0" borderId="0" xfId="57" applyFont="1" applyAlignment="1" applyProtection="1"/>
    <xf numFmtId="0" fontId="95" fillId="0" borderId="0" xfId="57" applyFont="1" applyAlignment="1" applyProtection="1"/>
    <xf numFmtId="0" fontId="87" fillId="0" borderId="0" xfId="57" applyFont="1" applyAlignment="1" applyProtection="1"/>
    <xf numFmtId="0" fontId="96" fillId="0" borderId="0" xfId="57" applyFont="1" applyAlignment="1" applyProtection="1"/>
    <xf numFmtId="0" fontId="180" fillId="0" borderId="0" xfId="57" applyFont="1" applyAlignment="1" applyProtection="1">
      <alignment horizontal="left" vertical="center" wrapText="1"/>
    </xf>
    <xf numFmtId="0" fontId="20" fillId="0" borderId="0" xfId="12" applyFont="1" applyFill="1" applyBorder="1" applyAlignment="1" applyProtection="1">
      <alignment horizontal="center" vertical="center"/>
    </xf>
    <xf numFmtId="171" fontId="14" fillId="0" borderId="139" xfId="0" applyNumberFormat="1" applyFont="1" applyFill="1" applyBorder="1" applyAlignment="1">
      <alignment vertical="center"/>
    </xf>
    <xf numFmtId="171" fontId="20" fillId="0" borderId="136" xfId="0" applyNumberFormat="1" applyFont="1" applyFill="1" applyBorder="1" applyAlignment="1">
      <alignment vertical="center"/>
    </xf>
    <xf numFmtId="0" fontId="20" fillId="0" borderId="39" xfId="0" applyFont="1" applyFill="1" applyBorder="1" applyAlignment="1">
      <alignment vertical="center"/>
    </xf>
    <xf numFmtId="0" fontId="14" fillId="0" borderId="30" xfId="0" applyFont="1" applyFill="1" applyBorder="1" applyAlignment="1">
      <alignment horizontal="left" indent="1"/>
    </xf>
    <xf numFmtId="178" fontId="14" fillId="0" borderId="30" xfId="0" applyNumberFormat="1" applyFont="1" applyFill="1" applyBorder="1" applyAlignment="1">
      <alignment horizontal="left" indent="1"/>
    </xf>
    <xf numFmtId="0" fontId="20" fillId="0" borderId="32" xfId="0" applyFont="1" applyFill="1" applyBorder="1" applyAlignment="1">
      <alignment vertical="center"/>
    </xf>
    <xf numFmtId="3" fontId="20" fillId="0" borderId="140" xfId="12" applyNumberFormat="1" applyFont="1" applyFill="1" applyBorder="1" applyAlignment="1" applyProtection="1">
      <alignment horizontal="center" vertical="center" wrapText="1"/>
    </xf>
    <xf numFmtId="0" fontId="20" fillId="0" borderId="141" xfId="0" applyFont="1" applyFill="1" applyBorder="1" applyAlignment="1">
      <alignment vertical="center"/>
    </xf>
    <xf numFmtId="0" fontId="14" fillId="0" borderId="95" xfId="0" applyFont="1" applyFill="1" applyBorder="1" applyAlignment="1">
      <alignment horizontal="left" indent="1"/>
    </xf>
    <xf numFmtId="0" fontId="14" fillId="0" borderId="95" xfId="0" applyFont="1" applyFill="1" applyBorder="1" applyAlignment="1">
      <alignment horizontal="left" indent="2"/>
    </xf>
    <xf numFmtId="178" fontId="14" fillId="0" borderId="95" xfId="0" applyNumberFormat="1" applyFont="1" applyFill="1" applyBorder="1" applyAlignment="1">
      <alignment horizontal="left" indent="1"/>
    </xf>
    <xf numFmtId="0" fontId="20" fillId="0" borderId="140" xfId="0" applyFont="1" applyFill="1" applyBorder="1" applyAlignment="1">
      <alignment vertical="center"/>
    </xf>
    <xf numFmtId="0" fontId="14" fillId="0" borderId="95" xfId="0" applyFont="1" applyFill="1" applyBorder="1"/>
    <xf numFmtId="0" fontId="20" fillId="0" borderId="34" xfId="359" applyFont="1" applyFill="1" applyBorder="1" applyAlignment="1">
      <alignment horizontal="center" wrapText="1"/>
    </xf>
    <xf numFmtId="0" fontId="20" fillId="0" borderId="5" xfId="359" applyFont="1" applyFill="1" applyBorder="1" applyAlignment="1">
      <alignment horizontal="center" wrapText="1"/>
    </xf>
    <xf numFmtId="0" fontId="14" fillId="0" borderId="5" xfId="359" applyFont="1" applyFill="1" applyBorder="1" applyAlignment="1">
      <alignment horizontal="center" wrapText="1"/>
    </xf>
    <xf numFmtId="0" fontId="20" fillId="45" borderId="34" xfId="359" applyFont="1" applyFill="1" applyBorder="1" applyAlignment="1">
      <alignment horizontal="center" vertical="center" wrapText="1"/>
    </xf>
    <xf numFmtId="0" fontId="51" fillId="45" borderId="2" xfId="359" applyFont="1" applyFill="1" applyBorder="1" applyAlignment="1">
      <alignment horizontal="center" wrapText="1"/>
    </xf>
    <xf numFmtId="0" fontId="14" fillId="0" borderId="34" xfId="359" applyFont="1" applyFill="1" applyBorder="1" applyAlignment="1">
      <alignment horizontal="center" wrapText="1"/>
    </xf>
    <xf numFmtId="0" fontId="20" fillId="0" borderId="5" xfId="359" applyFont="1" applyFill="1" applyBorder="1" applyAlignment="1">
      <alignment horizontal="center" vertical="center" wrapText="1"/>
    </xf>
    <xf numFmtId="0" fontId="14" fillId="0" borderId="2" xfId="359" applyFont="1" applyFill="1" applyBorder="1" applyAlignment="1">
      <alignment horizontal="center" wrapText="1"/>
    </xf>
    <xf numFmtId="0" fontId="14" fillId="0" borderId="0" xfId="359" applyFont="1" applyAlignment="1">
      <alignment horizontal="center" wrapText="1"/>
    </xf>
    <xf numFmtId="0" fontId="14" fillId="0" borderId="0" xfId="359" applyFont="1" applyAlignment="1">
      <alignment horizontal="center"/>
    </xf>
    <xf numFmtId="0" fontId="20" fillId="46" borderId="34" xfId="359" applyFont="1" applyFill="1" applyBorder="1" applyAlignment="1">
      <alignment horizontal="center" vertical="center" wrapText="1"/>
    </xf>
    <xf numFmtId="0" fontId="14" fillId="46" borderId="2" xfId="359" applyFont="1" applyFill="1" applyBorder="1" applyAlignment="1">
      <alignment horizontal="center" wrapText="1"/>
    </xf>
    <xf numFmtId="0" fontId="14" fillId="0" borderId="134" xfId="354" applyFont="1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0" fontId="181" fillId="0" borderId="0" xfId="575" applyNumberFormat="1" applyFont="1" applyAlignment="1" applyProtection="1"/>
    <xf numFmtId="193" fontId="74" fillId="0" borderId="0" xfId="828" applyFont="1" applyFill="1" applyAlignment="1">
      <alignment horizontal="center" vertical="center" wrapText="1"/>
    </xf>
    <xf numFmtId="193" fontId="7" fillId="0" borderId="0" xfId="828" applyFont="1" applyFill="1"/>
    <xf numFmtId="193" fontId="7" fillId="0" borderId="0" xfId="828" applyFont="1"/>
    <xf numFmtId="193" fontId="104" fillId="0" borderId="0" xfId="828" applyFont="1"/>
    <xf numFmtId="193" fontId="73" fillId="0" borderId="0" xfId="828" applyFont="1" applyFill="1" applyBorder="1" applyAlignment="1">
      <alignment horizontal="right" vertical="center"/>
    </xf>
    <xf numFmtId="0" fontId="7" fillId="0" borderId="0" xfId="828" applyNumberFormat="1" applyFont="1"/>
    <xf numFmtId="0" fontId="7" fillId="43" borderId="135" xfId="828" applyNumberFormat="1" applyFont="1" applyFill="1" applyBorder="1" applyAlignment="1">
      <alignment horizontal="center" vertical="center" wrapText="1"/>
    </xf>
    <xf numFmtId="0" fontId="7" fillId="49" borderId="135" xfId="828" applyNumberFormat="1" applyFont="1" applyFill="1" applyBorder="1" applyAlignment="1">
      <alignment horizontal="center" vertical="center" wrapText="1"/>
    </xf>
    <xf numFmtId="0" fontId="7" fillId="52" borderId="135" xfId="828" applyNumberFormat="1" applyFont="1" applyFill="1" applyBorder="1" applyAlignment="1">
      <alignment horizontal="center" vertical="center" wrapText="1"/>
    </xf>
    <xf numFmtId="0" fontId="7" fillId="53" borderId="135" xfId="828" applyNumberFormat="1" applyFont="1" applyFill="1" applyBorder="1" applyAlignment="1">
      <alignment horizontal="center" vertical="center" wrapText="1"/>
    </xf>
    <xf numFmtId="0" fontId="7" fillId="99" borderId="135" xfId="828" applyNumberFormat="1" applyFont="1" applyFill="1" applyBorder="1" applyAlignment="1">
      <alignment horizontal="center" vertical="center" wrapText="1"/>
    </xf>
    <xf numFmtId="0" fontId="7" fillId="45" borderId="134" xfId="828" applyNumberFormat="1" applyFont="1" applyFill="1" applyBorder="1" applyAlignment="1">
      <alignment horizontal="center" vertical="center" wrapText="1"/>
    </xf>
    <xf numFmtId="0" fontId="7" fillId="55" borderId="134" xfId="828" applyNumberFormat="1" applyFont="1" applyFill="1" applyBorder="1" applyAlignment="1">
      <alignment horizontal="center" vertical="center" wrapText="1"/>
    </xf>
    <xf numFmtId="0" fontId="7" fillId="56" borderId="134" xfId="828" applyNumberFormat="1" applyFont="1" applyFill="1" applyBorder="1" applyAlignment="1">
      <alignment horizontal="center" vertical="center" wrapText="1"/>
    </xf>
    <xf numFmtId="0" fontId="7" fillId="57" borderId="134" xfId="828" applyNumberFormat="1" applyFont="1" applyFill="1" applyBorder="1" applyAlignment="1">
      <alignment horizontal="center" vertical="center" wrapText="1"/>
    </xf>
    <xf numFmtId="0" fontId="7" fillId="58" borderId="134" xfId="828" applyNumberFormat="1" applyFont="1" applyFill="1" applyBorder="1" applyAlignment="1">
      <alignment horizontal="center" vertical="center" wrapText="1"/>
    </xf>
    <xf numFmtId="0" fontId="7" fillId="0" borderId="5" xfId="828" applyNumberFormat="1" applyFont="1" applyBorder="1" applyAlignment="1">
      <alignment horizontal="center" vertical="center"/>
    </xf>
    <xf numFmtId="0" fontId="7" fillId="45" borderId="136" xfId="828" applyNumberFormat="1" applyFont="1" applyFill="1" applyBorder="1" applyAlignment="1">
      <alignment horizontal="center" vertical="center" wrapText="1"/>
    </xf>
    <xf numFmtId="0" fontId="7" fillId="55" borderId="136" xfId="828" applyNumberFormat="1" applyFont="1" applyFill="1" applyBorder="1" applyAlignment="1">
      <alignment horizontal="center" vertical="center" wrapText="1"/>
    </xf>
    <xf numFmtId="0" fontId="7" fillId="56" borderId="136" xfId="828" applyNumberFormat="1" applyFont="1" applyFill="1" applyBorder="1" applyAlignment="1">
      <alignment horizontal="center" vertical="center" wrapText="1"/>
    </xf>
    <xf numFmtId="0" fontId="7" fillId="57" borderId="136" xfId="828" applyNumberFormat="1" applyFont="1" applyFill="1" applyBorder="1" applyAlignment="1">
      <alignment horizontal="center" vertical="center" wrapText="1"/>
    </xf>
    <xf numFmtId="0" fontId="7" fillId="58" borderId="136" xfId="828" applyNumberFormat="1" applyFont="1" applyFill="1" applyBorder="1" applyAlignment="1">
      <alignment horizontal="center" vertical="center" wrapText="1"/>
    </xf>
    <xf numFmtId="0" fontId="104" fillId="0" borderId="5" xfId="828" applyNumberFormat="1" applyFont="1" applyBorder="1" applyAlignment="1">
      <alignment horizontal="left" vertical="center"/>
    </xf>
    <xf numFmtId="189" fontId="7" fillId="0" borderId="6" xfId="828" applyNumberFormat="1" applyFont="1" applyBorder="1" applyAlignment="1">
      <alignment horizontal="right"/>
    </xf>
    <xf numFmtId="189" fontId="182" fillId="0" borderId="6" xfId="828" applyNumberFormat="1" applyFont="1" applyBorder="1" applyAlignment="1">
      <alignment horizontal="right"/>
    </xf>
    <xf numFmtId="195" fontId="73" fillId="0" borderId="5" xfId="828" applyNumberFormat="1" applyFont="1" applyFill="1" applyBorder="1" applyAlignment="1" applyProtection="1">
      <alignment horizontal="left" indent="2"/>
    </xf>
    <xf numFmtId="0" fontId="73" fillId="0" borderId="5" xfId="828" applyNumberFormat="1" applyFont="1" applyBorder="1" applyAlignment="1">
      <alignment horizontal="left" vertical="center"/>
    </xf>
    <xf numFmtId="195" fontId="74" fillId="0" borderId="5" xfId="828" applyNumberFormat="1" applyFont="1" applyFill="1" applyBorder="1" applyAlignment="1" applyProtection="1">
      <alignment horizontal="left" indent="1"/>
    </xf>
    <xf numFmtId="0" fontId="73" fillId="0" borderId="0" xfId="828" applyNumberFormat="1" applyFont="1"/>
    <xf numFmtId="189" fontId="7" fillId="0" borderId="6" xfId="828" applyNumberFormat="1" applyFont="1" applyBorder="1"/>
    <xf numFmtId="195" fontId="73" fillId="0" borderId="5" xfId="828" applyNumberFormat="1" applyFont="1" applyFill="1" applyBorder="1" applyAlignment="1" applyProtection="1">
      <alignment horizontal="left" indent="3"/>
    </xf>
    <xf numFmtId="195" fontId="73" fillId="0" borderId="5" xfId="828" applyNumberFormat="1" applyFont="1" applyFill="1" applyBorder="1" applyAlignment="1" applyProtection="1">
      <alignment horizontal="left"/>
    </xf>
    <xf numFmtId="189" fontId="104" fillId="0" borderId="5" xfId="828" applyNumberFormat="1" applyFont="1" applyBorder="1"/>
    <xf numFmtId="189" fontId="104" fillId="0" borderId="6" xfId="828" applyNumberFormat="1" applyFont="1" applyBorder="1"/>
    <xf numFmtId="189" fontId="7" fillId="0" borderId="5" xfId="828" applyNumberFormat="1" applyFont="1" applyBorder="1"/>
    <xf numFmtId="0" fontId="104" fillId="0" borderId="0" xfId="828" applyNumberFormat="1" applyFont="1"/>
    <xf numFmtId="189" fontId="73" fillId="0" borderId="5" xfId="828" applyNumberFormat="1" applyFont="1" applyFill="1" applyBorder="1" applyAlignment="1" applyProtection="1">
      <alignment horizontal="left" indent="1"/>
    </xf>
    <xf numFmtId="0" fontId="74" fillId="0" borderId="134" xfId="828" applyNumberFormat="1" applyFont="1" applyFill="1" applyBorder="1"/>
    <xf numFmtId="189" fontId="104" fillId="0" borderId="134" xfId="828" applyNumberFormat="1" applyFont="1" applyBorder="1"/>
    <xf numFmtId="189" fontId="104" fillId="0" borderId="136" xfId="828" applyNumberFormat="1" applyFont="1" applyBorder="1"/>
    <xf numFmtId="0" fontId="74" fillId="0" borderId="137" xfId="828" applyNumberFormat="1" applyFont="1" applyFill="1" applyBorder="1" applyAlignment="1">
      <alignment horizontal="left" indent="1"/>
    </xf>
    <xf numFmtId="3" fontId="7" fillId="0" borderId="137" xfId="828" applyNumberFormat="1" applyFont="1" applyBorder="1"/>
    <xf numFmtId="0" fontId="73" fillId="0" borderId="0" xfId="828" applyNumberFormat="1" applyFont="1" applyBorder="1"/>
    <xf numFmtId="0" fontId="74" fillId="0" borderId="5" xfId="828" applyNumberFormat="1" applyFont="1" applyFill="1" applyBorder="1" applyAlignment="1">
      <alignment horizontal="left" indent="1"/>
    </xf>
    <xf numFmtId="3" fontId="7" fillId="0" borderId="5" xfId="828" applyNumberFormat="1" applyFont="1" applyBorder="1"/>
    <xf numFmtId="0" fontId="73" fillId="0" borderId="5" xfId="828" applyNumberFormat="1" applyFont="1" applyBorder="1"/>
    <xf numFmtId="3" fontId="7" fillId="0" borderId="2" xfId="828" applyNumberFormat="1" applyFont="1" applyBorder="1"/>
    <xf numFmtId="0" fontId="104" fillId="0" borderId="134" xfId="828" applyNumberFormat="1" applyFont="1" applyBorder="1"/>
    <xf numFmtId="3" fontId="7" fillId="0" borderId="134" xfId="828" applyNumberFormat="1" applyFont="1" applyBorder="1"/>
    <xf numFmtId="3" fontId="7" fillId="0" borderId="0" xfId="828" applyNumberFormat="1" applyFont="1"/>
    <xf numFmtId="0" fontId="183" fillId="0" borderId="0" xfId="57" applyFont="1" applyAlignment="1" applyProtection="1"/>
    <xf numFmtId="0" fontId="14" fillId="0" borderId="0" xfId="829" applyFont="1"/>
    <xf numFmtId="0" fontId="20" fillId="0" borderId="0" xfId="370" applyFont="1" applyFill="1"/>
    <xf numFmtId="0" fontId="14" fillId="0" borderId="0" xfId="370" applyFont="1" applyFill="1"/>
    <xf numFmtId="0" fontId="14" fillId="0" borderId="0" xfId="370" applyFont="1" applyFill="1" applyAlignment="1">
      <alignment horizontal="right"/>
    </xf>
    <xf numFmtId="49" fontId="14" fillId="0" borderId="2" xfId="370" applyNumberFormat="1" applyFont="1" applyFill="1" applyBorder="1" applyAlignment="1" applyProtection="1">
      <alignment horizontal="centerContinuous" vertical="center"/>
    </xf>
    <xf numFmtId="0" fontId="14" fillId="0" borderId="13" xfId="370" applyFont="1" applyFill="1" applyBorder="1" applyAlignment="1">
      <alignment horizontal="centerContinuous" vertical="center"/>
    </xf>
    <xf numFmtId="0" fontId="14" fillId="0" borderId="12" xfId="370" applyFont="1" applyFill="1" applyBorder="1" applyAlignment="1">
      <alignment horizontal="centerContinuous" vertical="center"/>
    </xf>
    <xf numFmtId="49" fontId="14" fillId="0" borderId="134" xfId="370" applyNumberFormat="1" applyFont="1" applyFill="1" applyBorder="1" applyAlignment="1" applyProtection="1">
      <alignment horizontal="center" vertical="center" wrapText="1"/>
    </xf>
    <xf numFmtId="0" fontId="14" fillId="0" borderId="0" xfId="370" applyFont="1" applyFill="1" applyBorder="1"/>
    <xf numFmtId="49" fontId="14" fillId="0" borderId="0" xfId="370" applyNumberFormat="1" applyFont="1" applyFill="1" applyBorder="1" applyAlignment="1" applyProtection="1">
      <alignment horizontal="center" vertical="center" wrapText="1"/>
    </xf>
    <xf numFmtId="0" fontId="14" fillId="0" borderId="0" xfId="829" applyFont="1" applyFill="1"/>
    <xf numFmtId="0" fontId="20" fillId="0" borderId="137" xfId="370" applyFont="1" applyFill="1" applyBorder="1" applyAlignment="1">
      <alignment vertical="center"/>
    </xf>
    <xf numFmtId="0" fontId="14" fillId="0" borderId="137" xfId="370" applyFont="1" applyFill="1" applyBorder="1"/>
    <xf numFmtId="0" fontId="6" fillId="0" borderId="0" xfId="830" applyNumberFormat="1" applyFont="1"/>
    <xf numFmtId="0" fontId="104" fillId="0" borderId="5" xfId="830" applyNumberFormat="1" applyFont="1" applyBorder="1" applyAlignment="1">
      <alignment horizontal="left" vertical="center"/>
    </xf>
    <xf numFmtId="189" fontId="6" fillId="0" borderId="6" xfId="830" applyNumberFormat="1" applyFont="1" applyBorder="1" applyAlignment="1">
      <alignment horizontal="right"/>
    </xf>
    <xf numFmtId="189" fontId="182" fillId="0" borderId="6" xfId="830" applyNumberFormat="1" applyFont="1" applyBorder="1" applyAlignment="1">
      <alignment horizontal="right"/>
    </xf>
    <xf numFmtId="195" fontId="73" fillId="0" borderId="5" xfId="830" applyNumberFormat="1" applyFont="1" applyFill="1" applyBorder="1" applyAlignment="1" applyProtection="1">
      <alignment horizontal="left" indent="2"/>
    </xf>
    <xf numFmtId="0" fontId="73" fillId="0" borderId="5" xfId="830" applyNumberFormat="1" applyFont="1" applyBorder="1" applyAlignment="1">
      <alignment horizontal="left" vertical="center"/>
    </xf>
    <xf numFmtId="0" fontId="6" fillId="0" borderId="5" xfId="830" applyNumberFormat="1" applyFont="1" applyBorder="1" applyAlignment="1">
      <alignment horizontal="center" vertical="center"/>
    </xf>
    <xf numFmtId="195" fontId="74" fillId="0" borderId="5" xfId="830" applyNumberFormat="1" applyFont="1" applyFill="1" applyBorder="1" applyAlignment="1" applyProtection="1">
      <alignment horizontal="left" indent="1"/>
    </xf>
    <xf numFmtId="0" fontId="73" fillId="0" borderId="0" xfId="830" applyNumberFormat="1" applyFont="1"/>
    <xf numFmtId="189" fontId="6" fillId="0" borderId="6" xfId="830" applyNumberFormat="1" applyFont="1" applyBorder="1"/>
    <xf numFmtId="195" fontId="73" fillId="0" borderId="5" xfId="830" applyNumberFormat="1" applyFont="1" applyFill="1" applyBorder="1" applyAlignment="1" applyProtection="1">
      <alignment horizontal="left" indent="3"/>
    </xf>
    <xf numFmtId="195" fontId="73" fillId="0" borderId="5" xfId="830" applyNumberFormat="1" applyFont="1" applyFill="1" applyBorder="1" applyAlignment="1" applyProtection="1">
      <alignment horizontal="left"/>
    </xf>
    <xf numFmtId="189" fontId="104" fillId="0" borderId="5" xfId="830" applyNumberFormat="1" applyFont="1" applyBorder="1"/>
    <xf numFmtId="189" fontId="104" fillId="0" borderId="6" xfId="830" applyNumberFormat="1" applyFont="1" applyBorder="1"/>
    <xf numFmtId="189" fontId="6" fillId="0" borderId="5" xfId="830" applyNumberFormat="1" applyFont="1" applyBorder="1"/>
    <xf numFmtId="0" fontId="104" fillId="0" borderId="0" xfId="830" applyNumberFormat="1" applyFont="1"/>
    <xf numFmtId="189" fontId="73" fillId="0" borderId="5" xfId="830" applyNumberFormat="1" applyFont="1" applyFill="1" applyBorder="1" applyAlignment="1" applyProtection="1">
      <alignment horizontal="left" indent="1"/>
    </xf>
    <xf numFmtId="0" fontId="74" fillId="0" borderId="134" xfId="830" applyNumberFormat="1" applyFont="1" applyFill="1" applyBorder="1"/>
    <xf numFmtId="189" fontId="104" fillId="0" borderId="134" xfId="830" applyNumberFormat="1" applyFont="1" applyBorder="1"/>
    <xf numFmtId="189" fontId="104" fillId="0" borderId="136" xfId="830" applyNumberFormat="1" applyFont="1" applyBorder="1"/>
    <xf numFmtId="0" fontId="74" fillId="0" borderId="137" xfId="830" applyNumberFormat="1" applyFont="1" applyFill="1" applyBorder="1" applyAlignment="1">
      <alignment horizontal="left" indent="1"/>
    </xf>
    <xf numFmtId="3" fontId="6" fillId="0" borderId="137" xfId="830" applyNumberFormat="1" applyFont="1" applyBorder="1"/>
    <xf numFmtId="0" fontId="73" fillId="0" borderId="0" xfId="830" applyNumberFormat="1" applyFont="1" applyBorder="1"/>
    <xf numFmtId="0" fontId="74" fillId="0" borderId="5" xfId="830" applyNumberFormat="1" applyFont="1" applyFill="1" applyBorder="1" applyAlignment="1">
      <alignment horizontal="left" indent="1"/>
    </xf>
    <xf numFmtId="3" fontId="6" fillId="0" borderId="5" xfId="830" applyNumberFormat="1" applyFont="1" applyBorder="1"/>
    <xf numFmtId="0" fontId="73" fillId="0" borderId="5" xfId="830" applyNumberFormat="1" applyFont="1" applyBorder="1"/>
    <xf numFmtId="3" fontId="6" fillId="0" borderId="2" xfId="830" applyNumberFormat="1" applyFont="1" applyBorder="1"/>
    <xf numFmtId="0" fontId="104" fillId="0" borderId="134" xfId="830" applyNumberFormat="1" applyFont="1" applyBorder="1"/>
    <xf numFmtId="3" fontId="6" fillId="0" borderId="134" xfId="830" applyNumberFormat="1" applyFont="1" applyBorder="1"/>
    <xf numFmtId="193" fontId="6" fillId="0" borderId="0" xfId="830" applyFont="1"/>
    <xf numFmtId="3" fontId="6" fillId="0" borderId="0" xfId="830" applyNumberFormat="1" applyFont="1"/>
    <xf numFmtId="193" fontId="184" fillId="0" borderId="0" xfId="830" applyFont="1"/>
    <xf numFmtId="3" fontId="20" fillId="0" borderId="134" xfId="12" applyNumberFormat="1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38" xfId="0" applyFont="1" applyBorder="1" applyAlignment="1">
      <alignment horizontal="center" vertical="center"/>
    </xf>
    <xf numFmtId="171" fontId="14" fillId="0" borderId="137" xfId="12" applyNumberFormat="1" applyFont="1" applyBorder="1" applyProtection="1"/>
    <xf numFmtId="171" fontId="14" fillId="0" borderId="137" xfId="0" applyNumberFormat="1" applyFont="1" applyFill="1" applyBorder="1" applyAlignment="1">
      <alignment horizontal="center" vertical="center"/>
    </xf>
    <xf numFmtId="171" fontId="14" fillId="0" borderId="5" xfId="12" applyNumberFormat="1" applyFont="1" applyBorder="1" applyAlignment="1" applyProtection="1">
      <alignment horizontal="left" indent="2"/>
    </xf>
    <xf numFmtId="171" fontId="14" fillId="0" borderId="5" xfId="0" applyNumberFormat="1" applyFont="1" applyFill="1" applyBorder="1" applyAlignment="1">
      <alignment horizontal="center" vertical="center"/>
    </xf>
    <xf numFmtId="171" fontId="14" fillId="0" borderId="5" xfId="12" applyNumberFormat="1" applyFont="1" applyBorder="1" applyAlignment="1" applyProtection="1">
      <alignment horizontal="left" indent="3"/>
    </xf>
    <xf numFmtId="171" fontId="14" fillId="0" borderId="5" xfId="12" applyNumberFormat="1" applyFont="1" applyBorder="1" applyProtection="1"/>
    <xf numFmtId="171" fontId="14" fillId="0" borderId="5" xfId="12" quotePrefix="1" applyNumberFormat="1" applyFont="1" applyBorder="1" applyAlignment="1" applyProtection="1">
      <alignment horizontal="left" indent="2"/>
    </xf>
    <xf numFmtId="171" fontId="20" fillId="0" borderId="5" xfId="0" applyNumberFormat="1" applyFont="1" applyFill="1" applyBorder="1" applyAlignment="1">
      <alignment horizontal="center" vertical="center"/>
    </xf>
    <xf numFmtId="171" fontId="14" fillId="0" borderId="5" xfId="12" quotePrefix="1" applyNumberFormat="1" applyFont="1" applyBorder="1" applyAlignment="1" applyProtection="1">
      <alignment horizontal="left" indent="3"/>
    </xf>
    <xf numFmtId="0" fontId="14" fillId="0" borderId="5" xfId="0" applyFont="1" applyBorder="1" applyAlignment="1">
      <alignment horizontal="center" vertical="center"/>
    </xf>
    <xf numFmtId="171" fontId="20" fillId="0" borderId="134" xfId="12" applyNumberFormat="1" applyFont="1" applyBorder="1" applyProtection="1"/>
    <xf numFmtId="0" fontId="14" fillId="0" borderId="134" xfId="0" applyFont="1" applyBorder="1" applyAlignment="1">
      <alignment horizontal="center" vertical="center"/>
    </xf>
    <xf numFmtId="0" fontId="14" fillId="0" borderId="137" xfId="0" applyFont="1" applyBorder="1" applyAlignment="1">
      <alignment horizontal="center" vertical="center"/>
    </xf>
    <xf numFmtId="171" fontId="14" fillId="0" borderId="5" xfId="12" applyNumberFormat="1" applyFont="1" applyBorder="1" applyAlignment="1" applyProtection="1">
      <alignment horizontal="center"/>
    </xf>
    <xf numFmtId="171" fontId="14" fillId="0" borderId="2" xfId="12" applyNumberFormat="1" applyFont="1" applyFill="1" applyBorder="1" applyProtection="1"/>
    <xf numFmtId="171" fontId="14" fillId="0" borderId="2" xfId="12" applyNumberFormat="1" applyFont="1" applyBorder="1" applyAlignment="1" applyProtection="1">
      <alignment horizontal="center"/>
    </xf>
    <xf numFmtId="171" fontId="20" fillId="0" borderId="134" xfId="12" applyNumberFormat="1" applyFont="1" applyBorder="1" applyAlignment="1" applyProtection="1">
      <alignment horizontal="left"/>
    </xf>
    <xf numFmtId="171" fontId="20" fillId="0" borderId="137" xfId="12" applyNumberFormat="1" applyFont="1" applyFill="1" applyBorder="1" applyAlignment="1" applyProtection="1">
      <alignment horizontal="center" vertical="center"/>
    </xf>
    <xf numFmtId="0" fontId="17" fillId="0" borderId="0" xfId="0" quotePrefix="1" applyFont="1" applyFill="1" applyAlignment="1">
      <alignment horizontal="left" vertical="center" wrapText="1"/>
    </xf>
    <xf numFmtId="0" fontId="77" fillId="0" borderId="142" xfId="92" applyFont="1" applyBorder="1"/>
    <xf numFmtId="0" fontId="78" fillId="0" borderId="142" xfId="92" applyFont="1" applyBorder="1"/>
    <xf numFmtId="0" fontId="77" fillId="44" borderId="135" xfId="92" applyFont="1" applyFill="1" applyBorder="1"/>
    <xf numFmtId="0" fontId="89" fillId="44" borderId="136" xfId="92" applyFont="1" applyFill="1" applyBorder="1" applyAlignment="1">
      <alignment horizontal="right"/>
    </xf>
    <xf numFmtId="3" fontId="78" fillId="44" borderId="135" xfId="92" applyNumberFormat="1" applyFont="1" applyFill="1" applyBorder="1" applyAlignment="1">
      <alignment horizontal="center"/>
    </xf>
    <xf numFmtId="185" fontId="77" fillId="44" borderId="138" xfId="92" applyNumberFormat="1" applyFont="1" applyFill="1" applyBorder="1" applyAlignment="1">
      <alignment horizontal="center"/>
    </xf>
    <xf numFmtId="0" fontId="20" fillId="0" borderId="139" xfId="92" applyFont="1" applyFill="1" applyBorder="1" applyAlignment="1">
      <alignment horizontal="center"/>
    </xf>
    <xf numFmtId="0" fontId="14" fillId="0" borderId="30" xfId="92" applyFont="1" applyFill="1" applyBorder="1" applyAlignment="1">
      <alignment horizontal="right"/>
    </xf>
    <xf numFmtId="0" fontId="14" fillId="0" borderId="142" xfId="92" applyFont="1" applyFill="1" applyBorder="1" applyAlignment="1">
      <alignment horizontal="center"/>
    </xf>
    <xf numFmtId="0" fontId="14" fillId="0" borderId="29" xfId="92" applyFont="1" applyFill="1" applyBorder="1" applyAlignment="1">
      <alignment horizontal="center"/>
    </xf>
    <xf numFmtId="0" fontId="14" fillId="0" borderId="29" xfId="92" applyFont="1" applyFill="1" applyBorder="1" applyAlignment="1">
      <alignment horizontal="center" wrapText="1"/>
    </xf>
    <xf numFmtId="0" fontId="14" fillId="0" borderId="139" xfId="92" applyFont="1" applyFill="1" applyBorder="1" applyAlignment="1">
      <alignment horizontal="center" vertical="top" wrapText="1"/>
    </xf>
    <xf numFmtId="0" fontId="14" fillId="0" borderId="6" xfId="92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6" xfId="92" applyFont="1" applyFill="1" applyBorder="1" applyAlignment="1">
      <alignment horizontal="center" vertical="top" wrapText="1"/>
    </xf>
    <xf numFmtId="0" fontId="14" fillId="0" borderId="6" xfId="92" quotePrefix="1" applyFont="1" applyFill="1" applyBorder="1" applyAlignment="1">
      <alignment horizontal="center"/>
    </xf>
    <xf numFmtId="0" fontId="14" fillId="0" borderId="30" xfId="92" quotePrefix="1" applyFont="1" applyFill="1" applyBorder="1" applyAlignment="1">
      <alignment horizontal="center"/>
    </xf>
    <xf numFmtId="0" fontId="14" fillId="0" borderId="0" xfId="92" quotePrefix="1" applyFont="1" applyFill="1" applyBorder="1" applyAlignment="1">
      <alignment horizontal="center"/>
    </xf>
    <xf numFmtId="0" fontId="14" fillId="0" borderId="13" xfId="92" quotePrefix="1" applyFont="1" applyFill="1" applyBorder="1" applyAlignment="1">
      <alignment horizontal="center"/>
    </xf>
    <xf numFmtId="0" fontId="14" fillId="0" borderId="12" xfId="92" applyFont="1" applyFill="1" applyBorder="1" applyAlignment="1">
      <alignment horizontal="center" vertical="top" wrapText="1"/>
    </xf>
    <xf numFmtId="0" fontId="14" fillId="0" borderId="139" xfId="0" applyFont="1" applyFill="1" applyBorder="1"/>
    <xf numFmtId="0" fontId="14" fillId="0" borderId="142" xfId="0" applyFont="1" applyFill="1" applyBorder="1"/>
    <xf numFmtId="0" fontId="14" fillId="0" borderId="29" xfId="0" applyFont="1" applyFill="1" applyBorder="1"/>
    <xf numFmtId="191" fontId="14" fillId="0" borderId="6" xfId="92" applyNumberFormat="1" applyFont="1" applyFill="1" applyBorder="1" applyAlignment="1">
      <alignment horizontal="center"/>
    </xf>
    <xf numFmtId="3" fontId="14" fillId="0" borderId="30" xfId="92" applyNumberFormat="1" applyFont="1" applyFill="1" applyBorder="1" applyAlignment="1">
      <alignment horizontal="center"/>
    </xf>
    <xf numFmtId="185" fontId="14" fillId="0" borderId="0" xfId="92" applyNumberFormat="1" applyFont="1" applyFill="1" applyBorder="1" applyAlignment="1">
      <alignment horizontal="center"/>
    </xf>
    <xf numFmtId="3" fontId="14" fillId="0" borderId="0" xfId="92" applyNumberFormat="1" applyFont="1" applyFill="1" applyBorder="1" applyAlignment="1">
      <alignment horizontal="center"/>
    </xf>
    <xf numFmtId="185" fontId="14" fillId="0" borderId="6" xfId="92" applyNumberFormat="1" applyFont="1" applyFill="1" applyBorder="1" applyAlignment="1">
      <alignment horizontal="center"/>
    </xf>
    <xf numFmtId="0" fontId="75" fillId="0" borderId="0" xfId="0" applyFont="1" applyFill="1" applyBorder="1"/>
    <xf numFmtId="3" fontId="14" fillId="0" borderId="14" xfId="92" applyNumberFormat="1" applyFont="1" applyFill="1" applyBorder="1" applyAlignment="1">
      <alignment horizontal="center"/>
    </xf>
    <xf numFmtId="185" fontId="14" fillId="0" borderId="13" xfId="92" applyNumberFormat="1" applyFont="1" applyFill="1" applyBorder="1" applyAlignment="1">
      <alignment horizontal="center"/>
    </xf>
    <xf numFmtId="3" fontId="14" fillId="0" borderId="13" xfId="92" applyNumberFormat="1" applyFont="1" applyFill="1" applyBorder="1" applyAlignment="1">
      <alignment horizontal="center"/>
    </xf>
    <xf numFmtId="185" fontId="14" fillId="0" borderId="12" xfId="92" applyNumberFormat="1" applyFont="1" applyFill="1" applyBorder="1" applyAlignment="1">
      <alignment horizontal="center"/>
    </xf>
    <xf numFmtId="185" fontId="77" fillId="44" borderId="136" xfId="92" applyNumberFormat="1" applyFont="1" applyFill="1" applyBorder="1" applyAlignment="1">
      <alignment horizontal="center"/>
    </xf>
    <xf numFmtId="0" fontId="85" fillId="0" borderId="0" xfId="57" applyFont="1" applyFill="1" applyAlignment="1" applyProtection="1">
      <alignment horizontal="center" vertical="top"/>
    </xf>
    <xf numFmtId="0" fontId="77" fillId="0" borderId="142" xfId="92" applyFont="1" applyFill="1" applyBorder="1"/>
    <xf numFmtId="0" fontId="77" fillId="0" borderId="30" xfId="92" applyFont="1" applyFill="1" applyBorder="1"/>
    <xf numFmtId="0" fontId="78" fillId="0" borderId="142" xfId="92" applyFont="1" applyFill="1" applyBorder="1"/>
    <xf numFmtId="0" fontId="88" fillId="0" borderId="30" xfId="92" applyFont="1" applyFill="1" applyBorder="1" applyAlignment="1">
      <alignment horizontal="right"/>
    </xf>
    <xf numFmtId="0" fontId="77" fillId="0" borderId="135" xfId="92" applyFont="1" applyFill="1" applyBorder="1"/>
    <xf numFmtId="0" fontId="89" fillId="0" borderId="136" xfId="92" applyFont="1" applyFill="1" applyBorder="1" applyAlignment="1">
      <alignment horizontal="right"/>
    </xf>
    <xf numFmtId="185" fontId="77" fillId="0" borderId="2" xfId="92" applyNumberFormat="1" applyFont="1" applyFill="1" applyBorder="1" applyAlignment="1">
      <alignment horizontal="center"/>
    </xf>
    <xf numFmtId="0" fontId="185" fillId="0" borderId="0" xfId="832" applyFont="1" applyAlignment="1">
      <alignment vertical="center"/>
    </xf>
    <xf numFmtId="214" fontId="185" fillId="0" borderId="0" xfId="832" applyNumberFormat="1" applyFont="1" applyAlignment="1">
      <alignment vertical="center"/>
    </xf>
    <xf numFmtId="0" fontId="186" fillId="0" borderId="0" xfId="832" applyFont="1" applyAlignment="1">
      <alignment vertical="center"/>
    </xf>
    <xf numFmtId="0" fontId="187" fillId="0" borderId="0" xfId="832" applyFont="1" applyFill="1" applyAlignment="1">
      <alignment vertical="center"/>
    </xf>
    <xf numFmtId="214" fontId="74" fillId="0" borderId="134" xfId="833" applyNumberFormat="1" applyFont="1" applyFill="1" applyBorder="1" applyAlignment="1">
      <alignment horizontal="left" vertical="center" wrapText="1" indent="2"/>
    </xf>
    <xf numFmtId="0" fontId="188" fillId="0" borderId="0" xfId="832" applyFont="1" applyFill="1" applyAlignment="1">
      <alignment vertical="center"/>
    </xf>
    <xf numFmtId="0" fontId="186" fillId="0" borderId="0" xfId="832" applyFont="1" applyAlignment="1">
      <alignment horizontal="right" vertical="center"/>
    </xf>
    <xf numFmtId="0" fontId="189" fillId="0" borderId="0" xfId="834" applyFont="1" applyFill="1" applyAlignment="1">
      <alignment horizontal="center" vertical="center"/>
    </xf>
    <xf numFmtId="0" fontId="190" fillId="0" borderId="0" xfId="834" applyFont="1" applyFill="1" applyAlignment="1">
      <alignment horizontal="left" vertical="center"/>
    </xf>
    <xf numFmtId="215" fontId="14" fillId="0" borderId="0" xfId="342" applyNumberFormat="1" applyFont="1" applyAlignment="1">
      <alignment horizontal="right"/>
    </xf>
    <xf numFmtId="214" fontId="74" fillId="0" borderId="134" xfId="833" applyNumberFormat="1" applyFont="1" applyFill="1" applyBorder="1" applyAlignment="1">
      <alignment horizontal="center" vertical="center" wrapText="1"/>
    </xf>
    <xf numFmtId="0" fontId="191" fillId="0" borderId="0" xfId="607" applyFont="1"/>
    <xf numFmtId="0" fontId="14" fillId="0" borderId="0" xfId="607" applyFont="1"/>
    <xf numFmtId="0" fontId="191" fillId="100" borderId="0" xfId="607" applyFont="1" applyFill="1" applyAlignment="1">
      <alignment horizontal="center" vertical="center"/>
    </xf>
    <xf numFmtId="215" fontId="14" fillId="0" borderId="0" xfId="342" applyNumberFormat="1" applyFont="1"/>
    <xf numFmtId="214" fontId="74" fillId="0" borderId="134" xfId="833" applyNumberFormat="1" applyFont="1" applyFill="1" applyBorder="1" applyAlignment="1">
      <alignment vertical="center" wrapText="1"/>
    </xf>
    <xf numFmtId="0" fontId="190" fillId="0" borderId="0" xfId="832" applyFont="1" applyAlignment="1">
      <alignment vertical="center" wrapText="1"/>
    </xf>
    <xf numFmtId="0" fontId="186" fillId="0" borderId="0" xfId="0" applyFont="1" applyFill="1" applyAlignment="1">
      <alignment vertical="center"/>
    </xf>
    <xf numFmtId="0" fontId="185" fillId="0" borderId="0" xfId="0" applyFont="1" applyFill="1" applyAlignment="1">
      <alignment vertical="center"/>
    </xf>
    <xf numFmtId="214" fontId="0" fillId="0" borderId="134" xfId="0" applyNumberFormat="1" applyFont="1" applyFill="1" applyBorder="1" applyAlignment="1">
      <alignment vertical="center"/>
    </xf>
    <xf numFmtId="214" fontId="74" fillId="0" borderId="13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14" fontId="74" fillId="0" borderId="0" xfId="0" applyNumberFormat="1" applyFont="1" applyFill="1" applyBorder="1" applyAlignment="1">
      <alignment vertical="center"/>
    </xf>
    <xf numFmtId="0" fontId="93" fillId="0" borderId="0" xfId="835" applyFont="1" applyFill="1" applyAlignment="1"/>
    <xf numFmtId="3" fontId="93" fillId="0" borderId="0" xfId="835" applyNumberFormat="1" applyFont="1" applyFill="1" applyAlignment="1"/>
    <xf numFmtId="0" fontId="93" fillId="0" borderId="0" xfId="835" applyFont="1" applyAlignment="1"/>
    <xf numFmtId="0" fontId="98" fillId="0" borderId="96" xfId="835" applyFont="1" applyFill="1" applyBorder="1" applyAlignment="1">
      <alignment horizontal="center" vertical="center" wrapText="1"/>
    </xf>
    <xf numFmtId="3" fontId="93" fillId="0" borderId="0" xfId="835" applyNumberFormat="1" applyFont="1" applyAlignment="1"/>
    <xf numFmtId="0" fontId="98" fillId="0" borderId="0" xfId="835" applyFont="1"/>
    <xf numFmtId="3" fontId="93" fillId="0" borderId="0" xfId="836" applyNumberFormat="1" applyFont="1" applyAlignment="1" applyProtection="1">
      <alignment horizontal="left"/>
    </xf>
    <xf numFmtId="0" fontId="193" fillId="0" borderId="0" xfId="835" applyFont="1"/>
    <xf numFmtId="0" fontId="193" fillId="0" borderId="0" xfId="835" applyFont="1" applyAlignment="1">
      <alignment horizontal="left" vertical="center"/>
    </xf>
    <xf numFmtId="0" fontId="193" fillId="0" borderId="0" xfId="835" applyFont="1" applyAlignment="1"/>
    <xf numFmtId="0" fontId="193" fillId="0" borderId="0" xfId="835" applyFont="1" applyAlignment="1">
      <alignment horizontal="left" vertical="top" wrapText="1"/>
    </xf>
    <xf numFmtId="0" fontId="195" fillId="0" borderId="0" xfId="835" quotePrefix="1" applyFont="1" applyAlignment="1">
      <alignment horizontal="left" vertical="center" wrapText="1"/>
    </xf>
    <xf numFmtId="0" fontId="195" fillId="0" borderId="0" xfId="835" quotePrefix="1" applyFont="1" applyAlignment="1"/>
    <xf numFmtId="0" fontId="184" fillId="0" borderId="0" xfId="835" applyFont="1"/>
    <xf numFmtId="0" fontId="193" fillId="0" borderId="0" xfId="835" applyFont="1" applyBorder="1"/>
    <xf numFmtId="0" fontId="93" fillId="0" borderId="144" xfId="835" applyFont="1" applyFill="1" applyBorder="1" applyAlignment="1">
      <alignment horizontal="left" vertical="center"/>
    </xf>
    <xf numFmtId="0" fontId="193" fillId="0" borderId="0" xfId="835" applyFont="1" applyFill="1" applyAlignment="1"/>
    <xf numFmtId="0" fontId="98" fillId="0" borderId="137" xfId="835" applyFont="1" applyFill="1" applyBorder="1" applyAlignment="1">
      <alignment horizontal="center" vertical="center" wrapText="1"/>
    </xf>
    <xf numFmtId="0" fontId="192" fillId="0" borderId="145" xfId="835" applyFont="1" applyFill="1" applyBorder="1" applyAlignment="1">
      <alignment horizontal="center" vertical="center" wrapText="1"/>
    </xf>
    <xf numFmtId="0" fontId="93" fillId="0" borderId="2" xfId="835" applyFont="1" applyFill="1" applyBorder="1" applyAlignment="1">
      <alignment horizontal="center" vertical="center"/>
    </xf>
    <xf numFmtId="0" fontId="93" fillId="0" borderId="14" xfId="835" applyFont="1" applyFill="1" applyBorder="1" applyAlignment="1">
      <alignment horizontal="center" vertical="center"/>
    </xf>
    <xf numFmtId="0" fontId="93" fillId="0" borderId="134" xfId="835" applyFont="1" applyFill="1" applyBorder="1" applyAlignment="1">
      <alignment horizontal="center" vertical="center"/>
    </xf>
    <xf numFmtId="0" fontId="93" fillId="0" borderId="5" xfId="835" applyFont="1" applyFill="1" applyBorder="1" applyAlignment="1">
      <alignment horizontal="left" indent="1"/>
    </xf>
    <xf numFmtId="0" fontId="194" fillId="0" borderId="134" xfId="835" applyFont="1" applyFill="1" applyBorder="1" applyAlignment="1">
      <alignment horizontal="center" vertical="center"/>
    </xf>
    <xf numFmtId="0" fontId="195" fillId="0" borderId="30" xfId="835" quotePrefix="1" applyFont="1" applyFill="1" applyBorder="1" applyAlignment="1">
      <alignment horizontal="left" vertical="center" wrapText="1"/>
    </xf>
    <xf numFmtId="0" fontId="196" fillId="0" borderId="134" xfId="835" applyFont="1" applyFill="1" applyBorder="1" applyAlignment="1">
      <alignment horizontal="center" vertical="center"/>
    </xf>
    <xf numFmtId="0" fontId="93" fillId="0" borderId="134" xfId="835" applyFont="1" applyFill="1" applyBorder="1" applyAlignment="1">
      <alignment horizontal="center"/>
    </xf>
    <xf numFmtId="0" fontId="196" fillId="0" borderId="134" xfId="835" applyFont="1" applyFill="1" applyBorder="1" applyAlignment="1">
      <alignment horizontal="center"/>
    </xf>
    <xf numFmtId="0" fontId="195" fillId="0" borderId="30" xfId="835" quotePrefix="1" applyFont="1" applyFill="1" applyBorder="1" applyAlignment="1"/>
    <xf numFmtId="0" fontId="93" fillId="0" borderId="2" xfId="835" applyFont="1" applyFill="1" applyBorder="1" applyAlignment="1">
      <alignment horizontal="left" indent="1"/>
    </xf>
    <xf numFmtId="0" fontId="184" fillId="0" borderId="0" xfId="0" applyFont="1"/>
    <xf numFmtId="0" fontId="193" fillId="0" borderId="0" xfId="0" applyFont="1"/>
    <xf numFmtId="0" fontId="193" fillId="0" borderId="0" xfId="0" applyFont="1" applyAlignment="1"/>
    <xf numFmtId="0" fontId="93" fillId="0" borderId="0" xfId="0" applyFont="1" applyAlignment="1"/>
    <xf numFmtId="3" fontId="93" fillId="0" borderId="0" xfId="0" applyNumberFormat="1" applyFont="1" applyAlignment="1"/>
    <xf numFmtId="0" fontId="195" fillId="0" borderId="0" xfId="835" quotePrefix="1" applyFont="1" applyFill="1" applyBorder="1" applyAlignment="1"/>
    <xf numFmtId="0" fontId="14" fillId="0" borderId="134" xfId="354" applyFont="1" applyFill="1" applyBorder="1" applyAlignment="1">
      <alignment vertical="center"/>
    </xf>
    <xf numFmtId="171" fontId="20" fillId="3" borderId="134" xfId="354" applyNumberFormat="1" applyFont="1" applyFill="1" applyBorder="1"/>
    <xf numFmtId="0" fontId="14" fillId="0" borderId="139" xfId="354" applyFont="1" applyBorder="1" applyAlignment="1">
      <alignment vertical="center"/>
    </xf>
    <xf numFmtId="171" fontId="14" fillId="0" borderId="134" xfId="354" applyNumberFormat="1" applyFont="1" applyFill="1" applyBorder="1" applyAlignment="1">
      <alignment vertical="center"/>
    </xf>
    <xf numFmtId="0" fontId="14" fillId="0" borderId="145" xfId="354" applyFont="1" applyBorder="1" applyAlignment="1">
      <alignment vertical="center"/>
    </xf>
    <xf numFmtId="0" fontId="14" fillId="0" borderId="134" xfId="354" quotePrefix="1" applyFont="1" applyBorder="1" applyAlignment="1">
      <alignment horizontal="left" vertical="center"/>
    </xf>
    <xf numFmtId="0" fontId="20" fillId="5" borderId="136" xfId="354" applyFont="1" applyFill="1" applyBorder="1" applyAlignment="1">
      <alignment vertical="center"/>
    </xf>
    <xf numFmtId="0" fontId="20" fillId="0" borderId="145" xfId="354" applyFont="1" applyFill="1" applyBorder="1" applyAlignment="1">
      <alignment vertical="center"/>
    </xf>
    <xf numFmtId="171" fontId="14" fillId="0" borderId="134" xfId="354" applyNumberFormat="1" applyFont="1" applyFill="1" applyBorder="1"/>
    <xf numFmtId="0" fontId="20" fillId="0" borderId="145" xfId="354" applyFont="1" applyFill="1" applyBorder="1"/>
    <xf numFmtId="3" fontId="20" fillId="3" borderId="134" xfId="354" applyNumberFormat="1" applyFont="1" applyFill="1" applyBorder="1"/>
    <xf numFmtId="0" fontId="14" fillId="0" borderId="145" xfId="354" applyFont="1" applyFill="1" applyBorder="1" applyAlignment="1">
      <alignment horizontal="center" vertical="center"/>
    </xf>
    <xf numFmtId="0" fontId="20" fillId="0" borderId="145" xfId="354" quotePrefix="1" applyFont="1" applyFill="1" applyBorder="1" applyAlignment="1">
      <alignment horizontal="center" vertical="center" wrapText="1"/>
    </xf>
    <xf numFmtId="171" fontId="14" fillId="0" borderId="0" xfId="354" applyNumberFormat="1" applyFont="1" applyBorder="1" applyAlignment="1">
      <alignment horizontal="right"/>
    </xf>
    <xf numFmtId="171" fontId="14" fillId="0" borderId="0" xfId="354" applyNumberFormat="1" applyFont="1" applyFill="1" applyBorder="1" applyAlignment="1">
      <alignment horizontal="right" vertical="center"/>
    </xf>
    <xf numFmtId="0" fontId="14" fillId="0" borderId="0" xfId="354" applyFont="1" applyFill="1" applyBorder="1" applyAlignment="1">
      <alignment vertical="center"/>
    </xf>
    <xf numFmtId="3" fontId="20" fillId="0" borderId="134" xfId="354" applyNumberFormat="1" applyFont="1" applyFill="1" applyBorder="1"/>
    <xf numFmtId="171" fontId="14" fillId="0" borderId="134" xfId="354" applyNumberFormat="1" applyFont="1" applyFill="1" applyBorder="1" applyAlignment="1">
      <alignment horizontal="right"/>
    </xf>
    <xf numFmtId="171" fontId="20" fillId="0" borderId="134" xfId="354" applyNumberFormat="1" applyFont="1" applyFill="1" applyBorder="1"/>
    <xf numFmtId="0" fontId="20" fillId="0" borderId="29" xfId="354" applyFont="1" applyFill="1" applyBorder="1" applyAlignment="1">
      <alignment vertical="center"/>
    </xf>
    <xf numFmtId="0" fontId="20" fillId="0" borderId="0" xfId="354" applyFont="1" applyFill="1" applyBorder="1" applyAlignment="1">
      <alignment vertical="center"/>
    </xf>
    <xf numFmtId="0" fontId="20" fillId="0" borderId="139" xfId="354" applyFont="1" applyFill="1" applyBorder="1" applyAlignment="1">
      <alignment vertical="center"/>
    </xf>
    <xf numFmtId="0" fontId="14" fillId="0" borderId="136" xfId="354" applyFont="1" applyBorder="1" applyAlignment="1">
      <alignment vertical="center"/>
    </xf>
    <xf numFmtId="171" fontId="20" fillId="0" borderId="137" xfId="354" applyNumberFormat="1" applyFont="1" applyFill="1" applyBorder="1"/>
    <xf numFmtId="0" fontId="20" fillId="0" borderId="12" xfId="354" applyFont="1" applyFill="1" applyBorder="1" applyAlignment="1">
      <alignment vertical="center"/>
    </xf>
    <xf numFmtId="0" fontId="14" fillId="0" borderId="134" xfId="354" applyFont="1" applyBorder="1"/>
    <xf numFmtId="171" fontId="20" fillId="0" borderId="0" xfId="354" applyNumberFormat="1" applyFont="1" applyFill="1" applyBorder="1"/>
    <xf numFmtId="171" fontId="14" fillId="3" borderId="134" xfId="354" applyNumberFormat="1" applyFont="1" applyFill="1" applyBorder="1"/>
    <xf numFmtId="0" fontId="17" fillId="0" borderId="0" xfId="0" applyFont="1" applyAlignment="1">
      <alignment horizontal="left" vertical="center" wrapText="1"/>
    </xf>
    <xf numFmtId="0" fontId="29" fillId="0" borderId="0" xfId="0" quotePrefix="1" applyFont="1" applyFill="1" applyBorder="1" applyAlignment="1">
      <alignment vertical="justify" wrapText="1"/>
    </xf>
    <xf numFmtId="0" fontId="14" fillId="0" borderId="0" xfId="0" quotePrefix="1" applyFont="1" applyFill="1" applyBorder="1" applyAlignment="1">
      <alignment vertical="justify" wrapText="1"/>
    </xf>
    <xf numFmtId="3" fontId="18" fillId="0" borderId="2" xfId="11" applyNumberFormat="1" applyFont="1" applyFill="1" applyBorder="1" applyAlignment="1" applyProtection="1">
      <alignment horizontal="center" vertical="center" wrapText="1"/>
    </xf>
    <xf numFmtId="171" fontId="20" fillId="0" borderId="134" xfId="0" applyNumberFormat="1" applyFont="1" applyFill="1" applyBorder="1" applyAlignment="1">
      <alignment vertical="center"/>
    </xf>
    <xf numFmtId="171" fontId="20" fillId="0" borderId="145" xfId="0" applyNumberFormat="1" applyFont="1" applyFill="1" applyBorder="1" applyAlignment="1">
      <alignment vertical="center"/>
    </xf>
    <xf numFmtId="0" fontId="18" fillId="0" borderId="137" xfId="0" applyFont="1" applyFill="1" applyBorder="1" applyAlignment="1">
      <alignment horizontal="center" vertical="center" wrapText="1"/>
    </xf>
    <xf numFmtId="0" fontId="14" fillId="0" borderId="13" xfId="0" applyFont="1" applyFill="1" applyBorder="1"/>
    <xf numFmtId="0" fontId="77" fillId="0" borderId="30" xfId="0" applyFont="1" applyFill="1" applyBorder="1"/>
    <xf numFmtId="0" fontId="77" fillId="0" borderId="95" xfId="0" applyFont="1" applyFill="1" applyBorder="1"/>
    <xf numFmtId="0" fontId="14" fillId="0" borderId="0" xfId="0" applyFont="1" applyFill="1" applyAlignment="1">
      <alignment horizontal="left" indent="1"/>
    </xf>
    <xf numFmtId="0" fontId="18" fillId="0" borderId="0" xfId="11" applyFont="1" applyFill="1" applyProtection="1"/>
    <xf numFmtId="3" fontId="18" fillId="0" borderId="0" xfId="11" applyNumberFormat="1" applyFont="1" applyFill="1" applyProtection="1"/>
    <xf numFmtId="0" fontId="18" fillId="0" borderId="0" xfId="350" applyFont="1" applyFill="1" applyProtection="1"/>
    <xf numFmtId="167" fontId="14" fillId="0" borderId="0" xfId="11" applyNumberFormat="1" applyFont="1" applyFill="1" applyProtection="1"/>
    <xf numFmtId="3" fontId="14" fillId="0" borderId="4" xfId="11" applyNumberFormat="1" applyFont="1" applyFill="1" applyBorder="1" applyProtection="1"/>
    <xf numFmtId="167" fontId="14" fillId="0" borderId="4" xfId="11" applyNumberFormat="1" applyFont="1" applyFill="1" applyBorder="1" applyProtection="1"/>
    <xf numFmtId="166" fontId="14" fillId="0" borderId="4" xfId="11" applyNumberFormat="1" applyFont="1" applyFill="1" applyBorder="1" applyProtection="1"/>
    <xf numFmtId="3" fontId="14" fillId="0" borderId="3" xfId="11" applyNumberFormat="1" applyFont="1" applyFill="1" applyBorder="1" applyProtection="1"/>
    <xf numFmtId="171" fontId="14" fillId="0" borderId="5" xfId="11" applyNumberFormat="1" applyFont="1" applyFill="1" applyBorder="1" applyProtection="1">
      <protection locked="0"/>
    </xf>
    <xf numFmtId="0" fontId="14" fillId="0" borderId="5" xfId="11" applyFont="1" applyFill="1" applyBorder="1" applyAlignment="1" applyProtection="1">
      <alignment horizontal="left" indent="2"/>
    </xf>
    <xf numFmtId="0" fontId="81" fillId="0" borderId="0" xfId="57" applyFont="1" applyFill="1" applyAlignment="1" applyProtection="1"/>
    <xf numFmtId="0" fontId="17" fillId="0" borderId="0" xfId="80" applyFont="1" applyFill="1" applyAlignment="1">
      <alignment horizontal="left" vertical="center" wrapText="1"/>
    </xf>
    <xf numFmtId="0" fontId="21" fillId="0" borderId="0" xfId="80" applyFont="1" applyFill="1" applyAlignment="1">
      <alignment horizontal="center" vertical="center" wrapText="1"/>
    </xf>
    <xf numFmtId="170" fontId="14" fillId="0" borderId="4" xfId="11" applyNumberFormat="1" applyFont="1" applyFill="1" applyBorder="1" applyProtection="1">
      <protection locked="0"/>
    </xf>
    <xf numFmtId="170" fontId="14" fillId="0" borderId="4" xfId="11" applyNumberFormat="1" applyFont="1" applyFill="1" applyBorder="1" applyProtection="1"/>
    <xf numFmtId="171" fontId="14" fillId="0" borderId="3" xfId="11" applyNumberFormat="1" applyFont="1" applyFill="1" applyBorder="1" applyProtection="1"/>
    <xf numFmtId="0" fontId="24" fillId="0" borderId="0" xfId="0" applyFont="1" applyFill="1"/>
    <xf numFmtId="0" fontId="21" fillId="0" borderId="0" xfId="0" applyFont="1" applyFill="1" applyAlignment="1">
      <alignment horizontal="center" vertical="center" wrapText="1"/>
    </xf>
    <xf numFmtId="170" fontId="14" fillId="0" borderId="7" xfId="11" applyNumberFormat="1" applyFont="1" applyFill="1" applyBorder="1" applyAlignment="1" applyProtection="1"/>
    <xf numFmtId="3" fontId="23" fillId="0" borderId="0" xfId="0" applyNumberFormat="1" applyFont="1" applyFill="1"/>
    <xf numFmtId="0" fontId="29" fillId="0" borderId="1" xfId="0" quotePrefix="1" applyFont="1" applyFill="1" applyBorder="1" applyAlignment="1">
      <alignment vertical="justify" wrapText="1"/>
    </xf>
    <xf numFmtId="0" fontId="14" fillId="0" borderId="0" xfId="350" applyFont="1" applyFill="1" applyProtection="1"/>
    <xf numFmtId="0" fontId="98" fillId="0" borderId="150" xfId="0" applyFont="1" applyFill="1" applyBorder="1" applyAlignment="1">
      <alignment horizontal="center" vertical="center" wrapText="1"/>
    </xf>
    <xf numFmtId="0" fontId="93" fillId="0" borderId="151" xfId="0" applyFont="1" applyFill="1" applyBorder="1" applyAlignment="1">
      <alignment horizontal="left" vertical="center"/>
    </xf>
    <xf numFmtId="0" fontId="98" fillId="0" borderId="137" xfId="0" applyFont="1" applyFill="1" applyBorder="1" applyAlignment="1">
      <alignment horizontal="center" vertical="center" wrapText="1"/>
    </xf>
    <xf numFmtId="0" fontId="192" fillId="0" borderId="145" xfId="0" applyFont="1" applyFill="1" applyBorder="1" applyAlignment="1">
      <alignment horizontal="center" vertical="center" wrapText="1"/>
    </xf>
    <xf numFmtId="0" fontId="93" fillId="0" borderId="14" xfId="0" applyFont="1" applyFill="1" applyBorder="1" applyAlignment="1">
      <alignment horizontal="center" vertical="center"/>
    </xf>
    <xf numFmtId="0" fontId="93" fillId="0" borderId="134" xfId="0" applyFont="1" applyFill="1" applyBorder="1" applyAlignment="1">
      <alignment horizontal="center" vertical="center"/>
    </xf>
    <xf numFmtId="0" fontId="93" fillId="0" borderId="5" xfId="0" applyFont="1" applyFill="1" applyBorder="1" applyAlignment="1">
      <alignment horizontal="left" indent="1"/>
    </xf>
    <xf numFmtId="0" fontId="194" fillId="0" borderId="134" xfId="0" applyFont="1" applyFill="1" applyBorder="1" applyAlignment="1">
      <alignment horizontal="center" vertical="center"/>
    </xf>
    <xf numFmtId="0" fontId="93" fillId="0" borderId="2" xfId="0" applyFont="1" applyFill="1" applyBorder="1" applyAlignment="1">
      <alignment horizontal="left" indent="1"/>
    </xf>
    <xf numFmtId="0" fontId="104" fillId="45" borderId="134" xfId="0" applyFont="1" applyFill="1" applyBorder="1" applyAlignment="1">
      <alignment horizontal="left" vertical="center" indent="3"/>
    </xf>
    <xf numFmtId="214" fontId="104" fillId="45" borderId="134" xfId="0" applyNumberFormat="1" applyFont="1" applyFill="1" applyBorder="1" applyAlignment="1">
      <alignment vertical="center"/>
    </xf>
    <xf numFmtId="215" fontId="14" fillId="0" borderId="0" xfId="342" applyNumberFormat="1" applyFont="1" applyFill="1" applyAlignment="1">
      <alignment horizontal="right"/>
    </xf>
    <xf numFmtId="215" fontId="191" fillId="0" borderId="138" xfId="607" applyNumberFormat="1" applyFont="1" applyFill="1" applyBorder="1" applyAlignment="1">
      <alignment horizontal="right"/>
    </xf>
    <xf numFmtId="0" fontId="14" fillId="0" borderId="0" xfId="607" applyFont="1" applyFill="1"/>
    <xf numFmtId="171" fontId="14" fillId="0" borderId="3" xfId="9" applyNumberFormat="1" applyFont="1" applyFill="1" applyBorder="1"/>
    <xf numFmtId="171" fontId="14" fillId="0" borderId="2" xfId="9" applyNumberFormat="1" applyFont="1" applyFill="1" applyBorder="1"/>
    <xf numFmtId="189" fontId="14" fillId="0" borderId="137" xfId="9" applyNumberFormat="1" applyFont="1" applyFill="1" applyBorder="1"/>
    <xf numFmtId="189" fontId="14" fillId="0" borderId="30" xfId="9" applyNumberFormat="1" applyFont="1" applyFill="1" applyBorder="1"/>
    <xf numFmtId="189" fontId="14" fillId="0" borderId="2" xfId="9" applyNumberFormat="1" applyFont="1" applyFill="1" applyBorder="1"/>
    <xf numFmtId="0" fontId="14" fillId="0" borderId="139" xfId="354" applyFont="1" applyFill="1" applyBorder="1" applyAlignment="1">
      <alignment vertical="center"/>
    </xf>
    <xf numFmtId="0" fontId="14" fillId="0" borderId="145" xfId="354" applyFont="1" applyFill="1" applyBorder="1" applyAlignment="1">
      <alignment vertical="center"/>
    </xf>
    <xf numFmtId="0" fontId="14" fillId="0" borderId="134" xfId="354" quotePrefix="1" applyFont="1" applyFill="1" applyBorder="1" applyAlignment="1">
      <alignment horizontal="left" vertical="center"/>
    </xf>
    <xf numFmtId="0" fontId="14" fillId="0" borderId="13" xfId="354" applyFont="1" applyFill="1" applyBorder="1" applyAlignment="1">
      <alignment vertical="center"/>
    </xf>
    <xf numFmtId="171" fontId="20" fillId="0" borderId="134" xfId="354" applyNumberFormat="1" applyFont="1" applyFill="1" applyBorder="1" applyAlignment="1">
      <alignment vertical="center"/>
    </xf>
    <xf numFmtId="9" fontId="14" fillId="0" borderId="2" xfId="355" applyFont="1" applyFill="1" applyBorder="1" applyAlignment="1">
      <alignment horizontal="left" vertical="center"/>
    </xf>
    <xf numFmtId="0" fontId="14" fillId="0" borderId="12" xfId="354" applyFont="1" applyFill="1" applyBorder="1" applyAlignment="1">
      <alignment vertical="center"/>
    </xf>
    <xf numFmtId="0" fontId="14" fillId="0" borderId="139" xfId="354" quotePrefix="1" applyFont="1" applyFill="1" applyBorder="1" applyAlignment="1">
      <alignment horizontal="left" vertical="center"/>
    </xf>
    <xf numFmtId="4" fontId="14" fillId="0" borderId="0" xfId="354" applyNumberFormat="1" applyFont="1" applyFill="1" applyBorder="1"/>
    <xf numFmtId="0" fontId="14" fillId="0" borderId="0" xfId="353" applyFont="1" applyFill="1"/>
    <xf numFmtId="0" fontId="14" fillId="0" borderId="134" xfId="354" applyFont="1" applyFill="1" applyBorder="1"/>
    <xf numFmtId="0" fontId="191" fillId="0" borderId="138" xfId="607" applyFont="1" applyFill="1" applyBorder="1"/>
    <xf numFmtId="215" fontId="69" fillId="0" borderId="138" xfId="607" applyNumberFormat="1" applyFont="1" applyFill="1" applyBorder="1" applyAlignment="1">
      <alignment horizontal="right"/>
    </xf>
    <xf numFmtId="215" fontId="14" fillId="0" borderId="0" xfId="342" applyNumberFormat="1" applyFont="1" applyFill="1"/>
    <xf numFmtId="0" fontId="14" fillId="0" borderId="0" xfId="359" applyFont="1" applyFill="1" applyAlignment="1">
      <alignment vertical="center"/>
    </xf>
    <xf numFmtId="0" fontId="14" fillId="0" borderId="0" xfId="354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4" fillId="0" borderId="0" xfId="370" applyFont="1"/>
    <xf numFmtId="10" fontId="27" fillId="0" borderId="0" xfId="840" applyNumberFormat="1" applyFont="1" applyBorder="1" applyAlignment="1" applyProtection="1">
      <alignment horizontal="center" vertical="center" wrapText="1"/>
    </xf>
    <xf numFmtId="0" fontId="17" fillId="0" borderId="134" xfId="361" applyFont="1" applyFill="1" applyBorder="1" applyAlignment="1">
      <alignment horizontal="center" vertical="center" wrapText="1"/>
    </xf>
    <xf numFmtId="0" fontId="14" fillId="0" borderId="137" xfId="354" applyNumberFormat="1" applyFont="1" applyFill="1" applyBorder="1"/>
    <xf numFmtId="171" fontId="20" fillId="0" borderId="137" xfId="361" applyNumberFormat="1" applyFont="1" applyBorder="1"/>
    <xf numFmtId="216" fontId="24" fillId="0" borderId="0" xfId="7" applyNumberFormat="1" applyFont="1" applyAlignment="1">
      <alignment horizontal="right" vertical="center"/>
    </xf>
    <xf numFmtId="0" fontId="14" fillId="0" borderId="134" xfId="354" applyNumberFormat="1" applyFont="1" applyFill="1" applyBorder="1" applyAlignment="1">
      <alignment vertical="center"/>
    </xf>
    <xf numFmtId="171" fontId="20" fillId="0" borderId="134" xfId="361" applyNumberFormat="1" applyFont="1" applyBorder="1" applyAlignment="1">
      <alignment vertical="center"/>
    </xf>
    <xf numFmtId="0" fontId="199" fillId="0" borderId="0" xfId="370" applyFont="1"/>
    <xf numFmtId="171" fontId="14" fillId="0" borderId="0" xfId="361" applyNumberFormat="1"/>
    <xf numFmtId="10" fontId="14" fillId="0" borderId="0" xfId="840" applyNumberFormat="1" applyFont="1" applyAlignment="1">
      <alignment horizontal="right" vertical="center"/>
    </xf>
    <xf numFmtId="0" fontId="73" fillId="0" borderId="0" xfId="841"/>
    <xf numFmtId="0" fontId="14" fillId="0" borderId="0" xfId="841" applyFont="1"/>
    <xf numFmtId="0" fontId="20" fillId="0" borderId="0" xfId="0" applyFont="1"/>
    <xf numFmtId="169" fontId="17" fillId="0" borderId="0" xfId="363" applyNumberFormat="1" applyFont="1" applyFill="1" applyBorder="1" applyAlignment="1" applyProtection="1">
      <alignment vertical="center" wrapText="1"/>
    </xf>
    <xf numFmtId="169" fontId="17" fillId="0" borderId="0" xfId="363" applyNumberFormat="1" applyFont="1" applyFill="1" applyBorder="1" applyAlignment="1" applyProtection="1">
      <alignment horizontal="left" vertical="center" wrapText="1"/>
    </xf>
    <xf numFmtId="169" fontId="17" fillId="0" borderId="0" xfId="363" applyNumberFormat="1" applyFont="1" applyBorder="1" applyAlignment="1" applyProtection="1">
      <alignment horizontal="center" vertical="center"/>
    </xf>
    <xf numFmtId="169" fontId="27" fillId="0" borderId="0" xfId="363" applyNumberFormat="1" applyFont="1" applyBorder="1" applyAlignment="1" applyProtection="1">
      <alignment horizontal="right" vertical="center"/>
    </xf>
    <xf numFmtId="0" fontId="20" fillId="0" borderId="0" xfId="7" applyFont="1"/>
    <xf numFmtId="165" fontId="19" fillId="0" borderId="134" xfId="12" applyNumberFormat="1" applyFont="1" applyFill="1" applyBorder="1" applyAlignment="1" applyProtection="1">
      <alignment horizontal="center" vertical="center" wrapText="1"/>
    </xf>
    <xf numFmtId="0" fontId="19" fillId="0" borderId="134" xfId="7" applyFont="1" applyFill="1" applyBorder="1" applyAlignment="1">
      <alignment horizontal="center" vertical="center"/>
    </xf>
    <xf numFmtId="169" fontId="28" fillId="0" borderId="152" xfId="363" applyNumberFormat="1" applyFont="1" applyBorder="1" applyAlignment="1" applyProtection="1">
      <alignment horizontal="left"/>
    </xf>
    <xf numFmtId="3" fontId="14" fillId="0" borderId="153" xfId="363" quotePrefix="1" applyNumberFormat="1" applyFont="1" applyBorder="1" applyAlignment="1" applyProtection="1">
      <alignment horizontal="right"/>
    </xf>
    <xf numFmtId="3" fontId="14" fillId="0" borderId="154" xfId="363" quotePrefix="1" applyNumberFormat="1" applyFont="1" applyBorder="1" applyAlignment="1" applyProtection="1">
      <alignment horizontal="right"/>
    </xf>
    <xf numFmtId="3" fontId="20" fillId="0" borderId="154" xfId="363" quotePrefix="1" applyNumberFormat="1" applyFont="1" applyBorder="1" applyAlignment="1" applyProtection="1">
      <alignment horizontal="right"/>
    </xf>
    <xf numFmtId="0" fontId="20" fillId="0" borderId="2" xfId="7" applyFont="1" applyBorder="1"/>
    <xf numFmtId="0" fontId="14" fillId="0" borderId="0" xfId="842" applyFont="1"/>
    <xf numFmtId="169" fontId="20" fillId="0" borderId="0" xfId="363" applyNumberFormat="1" applyFont="1" applyFill="1" applyBorder="1" applyAlignment="1" applyProtection="1">
      <alignment vertical="center" wrapText="1"/>
    </xf>
    <xf numFmtId="0" fontId="81" fillId="0" borderId="0" xfId="57" applyFont="1" applyFill="1" applyAlignment="1" applyProtection="1">
      <alignment horizontal="left" vertical="top"/>
    </xf>
    <xf numFmtId="169" fontId="20" fillId="0" borderId="0" xfId="363" applyNumberFormat="1" applyFont="1" applyFill="1" applyBorder="1" applyAlignment="1" applyProtection="1">
      <alignment horizontal="center" vertical="center" wrapText="1"/>
    </xf>
    <xf numFmtId="169" fontId="14" fillId="0" borderId="0" xfId="363" applyNumberFormat="1" applyFont="1" applyFill="1" applyBorder="1" applyAlignment="1" applyProtection="1">
      <alignment horizontal="center" vertical="center" wrapText="1"/>
    </xf>
    <xf numFmtId="0" fontId="14" fillId="0" borderId="0" xfId="842" applyFont="1" applyFill="1"/>
    <xf numFmtId="1" fontId="20" fillId="0" borderId="0" xfId="354" quotePrefix="1" applyNumberFormat="1" applyFont="1" applyFill="1" applyBorder="1" applyAlignment="1">
      <alignment horizontal="center" vertical="center" wrapText="1"/>
    </xf>
    <xf numFmtId="0" fontId="14" fillId="0" borderId="0" xfId="843" applyFont="1"/>
    <xf numFmtId="3" fontId="20" fillId="0" borderId="2" xfId="354" applyNumberFormat="1" applyFont="1" applyFill="1" applyBorder="1" applyAlignment="1">
      <alignment horizontal="center" vertical="center"/>
    </xf>
    <xf numFmtId="3" fontId="20" fillId="0" borderId="0" xfId="354" applyNumberFormat="1" applyFont="1" applyFill="1" applyBorder="1" applyAlignment="1">
      <alignment horizontal="center" vertical="center" wrapText="1"/>
    </xf>
    <xf numFmtId="171" fontId="20" fillId="0" borderId="0" xfId="354" applyNumberFormat="1" applyFont="1" applyFill="1" applyBorder="1" applyAlignment="1">
      <alignment vertical="center"/>
    </xf>
    <xf numFmtId="171" fontId="20" fillId="0" borderId="134" xfId="354" applyNumberFormat="1" applyFont="1" applyFill="1" applyBorder="1" applyAlignment="1">
      <alignment horizontal="right" vertical="center"/>
    </xf>
    <xf numFmtId="171" fontId="14" fillId="0" borderId="0" xfId="354" applyNumberFormat="1" applyFill="1" applyBorder="1" applyAlignment="1">
      <alignment horizontal="right" vertical="center"/>
    </xf>
    <xf numFmtId="171" fontId="14" fillId="0" borderId="0" xfId="354" applyNumberFormat="1" applyFill="1" applyBorder="1" applyAlignment="1">
      <alignment vertical="center"/>
    </xf>
    <xf numFmtId="0" fontId="14" fillId="0" borderId="0" xfId="843" applyFont="1" applyFill="1"/>
    <xf numFmtId="3" fontId="20" fillId="0" borderId="0" xfId="354" applyNumberFormat="1" applyFont="1" applyBorder="1"/>
    <xf numFmtId="0" fontId="14" fillId="0" borderId="0" xfId="843" applyFont="1" applyAlignment="1">
      <alignment horizontal="center"/>
    </xf>
    <xf numFmtId="0" fontId="14" fillId="0" borderId="0" xfId="843" applyFont="1" applyBorder="1"/>
    <xf numFmtId="4" fontId="20" fillId="0" borderId="0" xfId="354" applyNumberFormat="1" applyFont="1" applyBorder="1"/>
    <xf numFmtId="171" fontId="20" fillId="0" borderId="134" xfId="354" applyNumberFormat="1" applyFont="1" applyFill="1" applyBorder="1" applyAlignment="1">
      <alignment vertical="center" wrapText="1"/>
    </xf>
    <xf numFmtId="0" fontId="20" fillId="0" borderId="0" xfId="843" applyFont="1"/>
    <xf numFmtId="0" fontId="14" fillId="0" borderId="0" xfId="843" applyFont="1" applyFill="1" applyBorder="1"/>
    <xf numFmtId="3" fontId="20" fillId="0" borderId="134" xfId="354" applyNumberFormat="1" applyFont="1" applyFill="1" applyBorder="1" applyAlignment="1">
      <alignment vertical="center" wrapText="1"/>
    </xf>
    <xf numFmtId="3" fontId="20" fillId="0" borderId="134" xfId="354" applyNumberFormat="1" applyFont="1" applyFill="1" applyBorder="1" applyAlignment="1">
      <alignment horizontal="right" vertical="center"/>
    </xf>
    <xf numFmtId="171" fontId="20" fillId="0" borderId="0" xfId="354" applyNumberFormat="1" applyFont="1" applyFill="1" applyBorder="1" applyAlignment="1">
      <alignment horizontal="right" vertical="center"/>
    </xf>
    <xf numFmtId="171" fontId="20" fillId="3" borderId="134" xfId="354" applyNumberFormat="1" applyFont="1" applyFill="1" applyBorder="1" applyAlignment="1">
      <alignment vertical="center" wrapText="1"/>
    </xf>
    <xf numFmtId="0" fontId="98" fillId="0" borderId="137" xfId="844" applyFont="1" applyFill="1" applyBorder="1" applyAlignment="1">
      <alignment horizontal="center"/>
    </xf>
    <xf numFmtId="0" fontId="98" fillId="0" borderId="2" xfId="844" applyFont="1" applyFill="1" applyBorder="1" applyAlignment="1">
      <alignment horizontal="center" vertical="center"/>
    </xf>
    <xf numFmtId="0" fontId="20" fillId="0" borderId="0" xfId="354" applyFont="1" applyFill="1" applyBorder="1"/>
    <xf numFmtId="0" fontId="20" fillId="0" borderId="138" xfId="354" quotePrefix="1" applyFont="1" applyFill="1" applyBorder="1" applyAlignment="1">
      <alignment horizontal="center" vertical="center" wrapText="1"/>
    </xf>
    <xf numFmtId="0" fontId="20" fillId="0" borderId="29" xfId="354" applyFont="1" applyFill="1" applyBorder="1"/>
    <xf numFmtId="0" fontId="20" fillId="0" borderId="0" xfId="354" quotePrefix="1" applyFont="1" applyFill="1" applyAlignment="1">
      <alignment horizontal="center" vertical="center" wrapText="1"/>
    </xf>
    <xf numFmtId="3" fontId="20" fillId="0" borderId="2" xfId="354" applyNumberFormat="1" applyFont="1" applyFill="1" applyBorder="1" applyAlignment="1">
      <alignment horizontal="center" vertical="center" wrapText="1"/>
    </xf>
    <xf numFmtId="171" fontId="14" fillId="0" borderId="134" xfId="354" applyNumberFormat="1" applyFill="1" applyBorder="1"/>
    <xf numFmtId="0" fontId="14" fillId="0" borderId="0" xfId="370" applyFont="1" applyBorder="1"/>
    <xf numFmtId="171" fontId="14" fillId="0" borderId="0" xfId="354" applyNumberFormat="1" applyFill="1" applyBorder="1" applyAlignment="1">
      <alignment vertical="center" wrapText="1"/>
    </xf>
    <xf numFmtId="171" fontId="14" fillId="0" borderId="0" xfId="354" applyNumberFormat="1" applyFill="1" applyBorder="1"/>
    <xf numFmtId="0" fontId="14" fillId="0" borderId="0" xfId="370" applyFill="1" applyBorder="1"/>
    <xf numFmtId="3" fontId="14" fillId="0" borderId="0" xfId="354" applyNumberFormat="1" applyFill="1" applyBorder="1" applyAlignment="1">
      <alignment vertical="center" wrapText="1"/>
    </xf>
    <xf numFmtId="3" fontId="14" fillId="0" borderId="0" xfId="354" applyNumberFormat="1" applyFill="1" applyBorder="1" applyAlignment="1">
      <alignment horizontal="right" vertical="center"/>
    </xf>
    <xf numFmtId="171" fontId="20" fillId="0" borderId="0" xfId="354" applyNumberFormat="1" applyFont="1" applyFill="1" applyBorder="1" applyAlignment="1">
      <alignment vertical="center" wrapText="1"/>
    </xf>
    <xf numFmtId="0" fontId="93" fillId="0" borderId="0" xfId="844" applyFont="1" applyFill="1"/>
    <xf numFmtId="0" fontId="200" fillId="0" borderId="0" xfId="0" applyFont="1" applyFill="1" applyBorder="1" applyAlignment="1">
      <alignment horizontal="right"/>
    </xf>
    <xf numFmtId="176" fontId="93" fillId="0" borderId="0" xfId="0" applyNumberFormat="1" applyFont="1" applyFill="1" applyBorder="1" applyAlignment="1"/>
    <xf numFmtId="0" fontId="201" fillId="0" borderId="0" xfId="844" applyFont="1" applyFill="1"/>
    <xf numFmtId="0" fontId="14" fillId="0" borderId="2" xfId="354" applyFont="1" applyBorder="1" applyAlignment="1">
      <alignment vertical="center"/>
    </xf>
    <xf numFmtId="0" fontId="14" fillId="0" borderId="2" xfId="354" applyFont="1" applyFill="1" applyBorder="1" applyAlignment="1">
      <alignment vertical="center"/>
    </xf>
    <xf numFmtId="0" fontId="14" fillId="0" borderId="142" xfId="354" applyFont="1" applyFill="1" applyBorder="1" applyAlignment="1">
      <alignment vertical="center"/>
    </xf>
    <xf numFmtId="0" fontId="20" fillId="0" borderId="135" xfId="354" applyFont="1" applyFill="1" applyBorder="1" applyAlignment="1">
      <alignment vertical="center"/>
    </xf>
    <xf numFmtId="0" fontId="20" fillId="0" borderId="138" xfId="354" applyFont="1" applyFill="1" applyBorder="1" applyAlignment="1">
      <alignment vertical="center"/>
    </xf>
    <xf numFmtId="0" fontId="20" fillId="0" borderId="136" xfId="354" applyFont="1" applyFill="1" applyBorder="1" applyAlignment="1">
      <alignment vertical="center"/>
    </xf>
    <xf numFmtId="0" fontId="20" fillId="0" borderId="135" xfId="354" quotePrefix="1" applyFont="1" applyFill="1" applyBorder="1" applyAlignment="1">
      <alignment horizontal="left" vertical="center"/>
    </xf>
    <xf numFmtId="0" fontId="14" fillId="0" borderId="0" xfId="354" applyFont="1" applyBorder="1" applyAlignment="1">
      <alignment horizontal="center" vertical="center"/>
    </xf>
    <xf numFmtId="0" fontId="14" fillId="0" borderId="155" xfId="354" applyFont="1" applyFill="1" applyBorder="1" applyAlignment="1">
      <alignment vertical="center"/>
    </xf>
    <xf numFmtId="169" fontId="20" fillId="0" borderId="0" xfId="363" applyNumberFormat="1" applyFont="1" applyFill="1" applyBorder="1" applyAlignment="1" applyProtection="1">
      <alignment horizontal="center" vertical="center" wrapText="1"/>
    </xf>
    <xf numFmtId="0" fontId="74" fillId="0" borderId="0" xfId="69" applyFont="1" applyFill="1" applyAlignment="1">
      <alignment horizontal="center" wrapText="1"/>
    </xf>
    <xf numFmtId="193" fontId="0" fillId="0" borderId="0" xfId="604" applyFont="1" applyFill="1"/>
    <xf numFmtId="193" fontId="93" fillId="0" borderId="0" xfId="604" applyFont="1" applyFill="1" applyBorder="1" applyAlignment="1">
      <alignment horizontal="right" vertical="center"/>
    </xf>
    <xf numFmtId="0" fontId="104" fillId="0" borderId="134" xfId="604" applyNumberFormat="1" applyFont="1" applyFill="1" applyBorder="1" applyAlignment="1">
      <alignment horizontal="center" vertical="center" wrapText="1"/>
    </xf>
    <xf numFmtId="0" fontId="0" fillId="0" borderId="0" xfId="845" applyFont="1" applyFill="1"/>
    <xf numFmtId="0" fontId="188" fillId="0" borderId="0" xfId="846" applyFont="1" applyFill="1" applyAlignment="1">
      <alignment vertical="center"/>
    </xf>
    <xf numFmtId="0" fontId="187" fillId="0" borderId="0" xfId="846" applyFont="1" applyFill="1" applyAlignment="1">
      <alignment vertical="center"/>
    </xf>
    <xf numFmtId="0" fontId="204" fillId="0" borderId="134" xfId="607" applyFont="1" applyFill="1" applyBorder="1" applyAlignment="1">
      <alignment horizontal="center" vertical="center" wrapText="1"/>
    </xf>
    <xf numFmtId="171" fontId="20" fillId="0" borderId="134" xfId="9" applyNumberFormat="1" applyFont="1" applyFill="1" applyBorder="1" applyAlignment="1">
      <alignment horizontal="center" vertical="center" wrapText="1"/>
    </xf>
    <xf numFmtId="189" fontId="14" fillId="0" borderId="155" xfId="9" applyNumberFormat="1" applyFont="1" applyFill="1" applyBorder="1" applyProtection="1">
      <protection locked="0"/>
    </xf>
    <xf numFmtId="189" fontId="14" fillId="0" borderId="155" xfId="9" applyNumberFormat="1" applyFont="1" applyFill="1" applyBorder="1"/>
    <xf numFmtId="189" fontId="14" fillId="0" borderId="139" xfId="9" applyNumberFormat="1" applyFont="1" applyFill="1" applyBorder="1"/>
    <xf numFmtId="189" fontId="14" fillId="0" borderId="145" xfId="9" applyNumberFormat="1" applyFont="1" applyFill="1" applyBorder="1" applyProtection="1">
      <protection locked="0"/>
    </xf>
    <xf numFmtId="189" fontId="14" fillId="0" borderId="145" xfId="9" applyNumberFormat="1" applyFont="1" applyFill="1" applyBorder="1" applyAlignment="1">
      <alignment horizontal="right"/>
    </xf>
    <xf numFmtId="189" fontId="14" fillId="0" borderId="145" xfId="9" applyNumberFormat="1" applyFont="1" applyFill="1" applyBorder="1"/>
    <xf numFmtId="189" fontId="20" fillId="0" borderId="145" xfId="9" applyNumberFormat="1" applyFont="1" applyFill="1" applyBorder="1"/>
    <xf numFmtId="189" fontId="20" fillId="0" borderId="145" xfId="9" applyNumberFormat="1" applyFont="1" applyFill="1" applyBorder="1" applyAlignment="1">
      <alignment horizontal="right"/>
    </xf>
    <xf numFmtId="189" fontId="14" fillId="0" borderId="145" xfId="9" applyNumberFormat="1" applyFont="1" applyFill="1" applyBorder="1" applyAlignment="1" applyProtection="1">
      <alignment horizontal="right"/>
      <protection locked="0"/>
    </xf>
    <xf numFmtId="189" fontId="14" fillId="0" borderId="12" xfId="9" applyNumberFormat="1" applyFont="1" applyFill="1" applyBorder="1"/>
    <xf numFmtId="171" fontId="14" fillId="0" borderId="139" xfId="9" applyNumberFormat="1" applyFont="1" applyFill="1" applyBorder="1"/>
    <xf numFmtId="171" fontId="14" fillId="0" borderId="145" xfId="9" applyNumberFormat="1" applyFont="1" applyFill="1" applyBorder="1"/>
    <xf numFmtId="171" fontId="14" fillId="0" borderId="12" xfId="9" applyNumberFormat="1" applyFont="1" applyFill="1" applyBorder="1"/>
    <xf numFmtId="0" fontId="14" fillId="0" borderId="155" xfId="9" applyFont="1" applyFill="1" applyBorder="1"/>
    <xf numFmtId="0" fontId="20" fillId="0" borderId="155" xfId="9" applyFont="1" applyFill="1" applyBorder="1"/>
    <xf numFmtId="0" fontId="19" fillId="0" borderId="0" xfId="9" applyFont="1" applyFill="1" applyBorder="1" applyAlignment="1">
      <alignment horizontal="center" vertical="center"/>
    </xf>
    <xf numFmtId="0" fontId="20" fillId="0" borderId="0" xfId="361" applyFont="1"/>
    <xf numFmtId="0" fontId="14" fillId="0" borderId="155" xfId="354" applyNumberFormat="1" applyFont="1" applyFill="1" applyBorder="1"/>
    <xf numFmtId="171" fontId="14" fillId="0" borderId="155" xfId="354" applyNumberFormat="1" applyFont="1" applyFill="1" applyBorder="1" applyAlignment="1">
      <alignment horizontal="left" indent="1"/>
    </xf>
    <xf numFmtId="171" fontId="14" fillId="0" borderId="155" xfId="361" applyNumberFormat="1" applyBorder="1"/>
    <xf numFmtId="171" fontId="20" fillId="0" borderId="155" xfId="361" applyNumberFormat="1" applyFont="1" applyBorder="1"/>
    <xf numFmtId="171" fontId="14" fillId="0" borderId="155" xfId="354" applyNumberFormat="1" applyFont="1" applyFill="1" applyBorder="1" applyAlignment="1">
      <alignment horizontal="left" indent="3"/>
    </xf>
    <xf numFmtId="0" fontId="14" fillId="0" borderId="155" xfId="361" applyFont="1" applyBorder="1" applyAlignment="1">
      <alignment horizontal="left" indent="3"/>
    </xf>
    <xf numFmtId="171" fontId="20" fillId="0" borderId="155" xfId="354" applyNumberFormat="1" applyFont="1" applyFill="1" applyBorder="1"/>
    <xf numFmtId="0" fontId="14" fillId="0" borderId="155" xfId="361" applyFont="1" applyBorder="1"/>
    <xf numFmtId="171" fontId="14" fillId="0" borderId="155" xfId="354" applyNumberFormat="1" applyFont="1" applyFill="1" applyBorder="1"/>
    <xf numFmtId="0" fontId="20" fillId="0" borderId="155" xfId="354" applyNumberFormat="1" applyFont="1" applyFill="1" applyBorder="1"/>
    <xf numFmtId="171" fontId="20" fillId="0" borderId="0" xfId="361" applyNumberFormat="1" applyFont="1"/>
    <xf numFmtId="187" fontId="20" fillId="0" borderId="0" xfId="840" applyNumberFormat="1" applyFont="1" applyAlignment="1">
      <alignment horizontal="right" vertical="center"/>
    </xf>
    <xf numFmtId="0" fontId="20" fillId="0" borderId="0" xfId="370" applyFont="1"/>
    <xf numFmtId="0" fontId="20" fillId="0" borderId="0" xfId="841" applyFont="1"/>
    <xf numFmtId="169" fontId="19" fillId="0" borderId="163" xfId="363" applyNumberFormat="1" applyFont="1" applyFill="1" applyBorder="1" applyAlignment="1" applyProtection="1">
      <alignment horizontal="center" vertical="center"/>
    </xf>
    <xf numFmtId="169" fontId="20" fillId="0" borderId="164" xfId="363" applyNumberFormat="1" applyFont="1" applyBorder="1" applyAlignment="1" applyProtection="1">
      <alignment horizontal="left"/>
    </xf>
    <xf numFmtId="171" fontId="20" fillId="0" borderId="165" xfId="363" applyNumberFormat="1" applyFont="1" applyBorder="1" applyAlignment="1" applyProtection="1">
      <alignment horizontal="right"/>
    </xf>
    <xf numFmtId="169" fontId="14" fillId="0" borderId="164" xfId="363" applyNumberFormat="1" applyFont="1" applyBorder="1" applyAlignment="1" applyProtection="1">
      <alignment horizontal="left" indent="3"/>
    </xf>
    <xf numFmtId="171" fontId="14" fillId="0" borderId="165" xfId="363" applyNumberFormat="1" applyFont="1" applyBorder="1" applyAlignment="1" applyProtection="1">
      <alignment horizontal="right"/>
    </xf>
    <xf numFmtId="171" fontId="20" fillId="0" borderId="166" xfId="363" applyNumberFormat="1" applyFont="1" applyBorder="1" applyAlignment="1" applyProtection="1">
      <alignment horizontal="right"/>
    </xf>
    <xf numFmtId="171" fontId="14" fillId="0" borderId="166" xfId="363" applyNumberFormat="1" applyFont="1" applyBorder="1" applyAlignment="1" applyProtection="1">
      <alignment horizontal="right"/>
    </xf>
    <xf numFmtId="3" fontId="20" fillId="43" borderId="134" xfId="354" applyNumberFormat="1" applyFont="1" applyFill="1" applyBorder="1"/>
    <xf numFmtId="0" fontId="20" fillId="0" borderId="134" xfId="354" applyFont="1" applyFill="1" applyBorder="1" applyAlignment="1">
      <alignment vertical="center"/>
    </xf>
    <xf numFmtId="0" fontId="14" fillId="0" borderId="0" xfId="354" quotePrefix="1" applyFont="1" applyBorder="1" applyAlignment="1">
      <alignment horizontal="left" vertical="center"/>
    </xf>
    <xf numFmtId="0" fontId="98" fillId="0" borderId="134" xfId="844" applyFont="1" applyFill="1" applyBorder="1" applyAlignment="1">
      <alignment horizontal="center"/>
    </xf>
    <xf numFmtId="0" fontId="98" fillId="0" borderId="134" xfId="844" applyFont="1" applyFill="1" applyBorder="1" applyAlignment="1">
      <alignment horizontal="center" vertical="center"/>
    </xf>
    <xf numFmtId="0" fontId="93" fillId="0" borderId="134" xfId="844" applyFont="1" applyFill="1" applyBorder="1"/>
    <xf numFmtId="3" fontId="18" fillId="0" borderId="2" xfId="11" applyNumberFormat="1" applyFont="1" applyFill="1" applyBorder="1" applyAlignment="1" applyProtection="1">
      <alignment horizontal="center" vertical="center" wrapText="1"/>
    </xf>
    <xf numFmtId="0" fontId="17" fillId="0" borderId="0" xfId="80" applyFont="1" applyFill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139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3" fontId="14" fillId="0" borderId="2" xfId="11" applyNumberFormat="1" applyFont="1" applyFill="1" applyBorder="1" applyAlignment="1" applyProtection="1">
      <alignment horizontal="center" vertical="center" wrapText="1"/>
    </xf>
    <xf numFmtId="3" fontId="18" fillId="0" borderId="5" xfId="0" applyNumberFormat="1" applyFont="1" applyFill="1" applyBorder="1" applyAlignment="1">
      <alignment horizontal="center" vertical="center" wrapText="1"/>
    </xf>
    <xf numFmtId="169" fontId="20" fillId="0" borderId="0" xfId="5" applyNumberFormat="1" applyFont="1" applyFill="1" applyBorder="1" applyAlignment="1" applyProtection="1">
      <alignment horizontal="center" vertical="center" wrapText="1"/>
    </xf>
    <xf numFmtId="0" fontId="20" fillId="0" borderId="0" xfId="9" applyFont="1" applyFill="1" applyBorder="1" applyAlignment="1">
      <alignment horizontal="left" vertical="center" wrapText="1"/>
    </xf>
    <xf numFmtId="171" fontId="20" fillId="0" borderId="136" xfId="9" applyNumberFormat="1" applyFont="1" applyFill="1" applyBorder="1" applyAlignment="1">
      <alignment horizontal="center" vertical="center" wrapText="1"/>
    </xf>
    <xf numFmtId="171" fontId="14" fillId="0" borderId="30" xfId="364" applyNumberFormat="1" applyFont="1" applyFill="1" applyBorder="1" applyAlignment="1">
      <alignment horizontal="left" indent="1"/>
    </xf>
    <xf numFmtId="0" fontId="14" fillId="0" borderId="155" xfId="0" applyFont="1" applyFill="1" applyBorder="1"/>
    <xf numFmtId="0" fontId="14" fillId="0" borderId="2" xfId="0" applyFont="1" applyFill="1" applyBorder="1"/>
    <xf numFmtId="10" fontId="191" fillId="0" borderId="0" xfId="13" applyNumberFormat="1" applyFont="1" applyFill="1"/>
    <xf numFmtId="0" fontId="191" fillId="0" borderId="0" xfId="607" applyFont="1" applyFill="1"/>
    <xf numFmtId="10" fontId="14" fillId="0" borderId="0" xfId="13" applyNumberFormat="1" applyFont="1" applyFill="1" applyAlignment="1">
      <alignment horizontal="right"/>
    </xf>
    <xf numFmtId="215" fontId="0" fillId="0" borderId="0" xfId="342" applyNumberFormat="1" applyFont="1" applyFill="1" applyAlignment="1">
      <alignment horizontal="right"/>
    </xf>
    <xf numFmtId="215" fontId="14" fillId="0" borderId="0" xfId="607" applyNumberFormat="1" applyFill="1"/>
    <xf numFmtId="199" fontId="14" fillId="0" borderId="0" xfId="607" applyNumberFormat="1" applyFill="1" applyAlignment="1">
      <alignment horizontal="right"/>
    </xf>
    <xf numFmtId="199" fontId="14" fillId="0" borderId="13" xfId="607" applyNumberFormat="1" applyFill="1" applyBorder="1" applyAlignment="1">
      <alignment horizontal="right"/>
    </xf>
    <xf numFmtId="10" fontId="191" fillId="0" borderId="138" xfId="13" applyNumberFormat="1" applyFont="1" applyFill="1" applyBorder="1" applyAlignment="1">
      <alignment horizontal="right"/>
    </xf>
    <xf numFmtId="0" fontId="14" fillId="0" borderId="0" xfId="80" applyFont="1" applyFill="1" applyAlignment="1">
      <alignment vertical="center"/>
    </xf>
    <xf numFmtId="0" fontId="18" fillId="0" borderId="145" xfId="0" applyFont="1" applyFill="1" applyBorder="1" applyAlignment="1">
      <alignment horizontal="center" vertical="center"/>
    </xf>
    <xf numFmtId="0" fontId="18" fillId="0" borderId="155" xfId="0" applyFont="1" applyFill="1" applyBorder="1" applyAlignment="1">
      <alignment horizontal="center" vertical="center" wrapText="1"/>
    </xf>
    <xf numFmtId="171" fontId="14" fillId="0" borderId="145" xfId="0" applyNumberFormat="1" applyFont="1" applyFill="1" applyBorder="1"/>
    <xf numFmtId="171" fontId="14" fillId="0" borderId="155" xfId="0" applyNumberFormat="1" applyFont="1" applyFill="1" applyBorder="1"/>
    <xf numFmtId="0" fontId="14" fillId="0" borderId="145" xfId="0" applyFont="1" applyFill="1" applyBorder="1"/>
    <xf numFmtId="0" fontId="91" fillId="0" borderId="0" xfId="57" applyFont="1" applyFill="1" applyAlignment="1" applyProtection="1">
      <alignment vertical="top"/>
    </xf>
    <xf numFmtId="0" fontId="22" fillId="0" borderId="0" xfId="0" quotePrefix="1" applyFont="1" applyFill="1" applyBorder="1" applyAlignment="1">
      <alignment vertical="justify" wrapText="1"/>
    </xf>
    <xf numFmtId="0" fontId="14" fillId="0" borderId="38" xfId="0" applyFont="1" applyFill="1" applyBorder="1"/>
    <xf numFmtId="171" fontId="14" fillId="0" borderId="139" xfId="0" applyNumberFormat="1" applyFont="1" applyFill="1" applyBorder="1"/>
    <xf numFmtId="171" fontId="14" fillId="0" borderId="145" xfId="11" applyNumberFormat="1" applyFont="1" applyFill="1" applyBorder="1" applyProtection="1">
      <protection locked="0"/>
    </xf>
    <xf numFmtId="0" fontId="23" fillId="0" borderId="5" xfId="0" applyFont="1" applyFill="1" applyBorder="1" applyAlignment="1">
      <alignment vertical="center"/>
    </xf>
    <xf numFmtId="171" fontId="20" fillId="0" borderId="145" xfId="0" applyNumberFormat="1" applyFont="1" applyFill="1" applyBorder="1"/>
    <xf numFmtId="3" fontId="14" fillId="0" borderId="155" xfId="0" applyNumberFormat="1" applyFont="1" applyFill="1" applyBorder="1"/>
    <xf numFmtId="0" fontId="29" fillId="0" borderId="134" xfId="0" quotePrefix="1" applyFont="1" applyFill="1" applyBorder="1" applyAlignment="1">
      <alignment vertical="justify" wrapText="1"/>
    </xf>
    <xf numFmtId="0" fontId="20" fillId="0" borderId="0" xfId="0" applyFont="1" applyFill="1" applyAlignment="1">
      <alignment horizontal="centerContinuous" vertical="center" wrapText="1"/>
    </xf>
    <xf numFmtId="3" fontId="18" fillId="0" borderId="0" xfId="0" applyNumberFormat="1" applyFont="1" applyFill="1"/>
    <xf numFmtId="3" fontId="14" fillId="0" borderId="0" xfId="0" applyNumberFormat="1" applyFont="1" applyFill="1" applyProtection="1"/>
    <xf numFmtId="3" fontId="14" fillId="0" borderId="0" xfId="13" applyNumberFormat="1" applyFont="1" applyFill="1" applyAlignment="1">
      <alignment horizontal="center"/>
    </xf>
    <xf numFmtId="3" fontId="14" fillId="0" borderId="3" xfId="0" applyNumberFormat="1" applyFont="1" applyFill="1" applyBorder="1" applyProtection="1"/>
    <xf numFmtId="171" fontId="14" fillId="0" borderId="3" xfId="0" applyNumberFormat="1" applyFont="1" applyFill="1" applyBorder="1"/>
    <xf numFmtId="3" fontId="20" fillId="0" borderId="5" xfId="0" applyNumberFormat="1" applyFont="1" applyFill="1" applyBorder="1" applyProtection="1"/>
    <xf numFmtId="3" fontId="14" fillId="0" borderId="5" xfId="10" applyNumberFormat="1" applyFont="1" applyFill="1" applyBorder="1" applyAlignment="1" applyProtection="1">
      <alignment horizontal="left"/>
    </xf>
    <xf numFmtId="3" fontId="14" fillId="0" borderId="5" xfId="10" applyNumberFormat="1" applyFont="1" applyFill="1" applyBorder="1" applyAlignment="1" applyProtection="1">
      <alignment horizontal="left" indent="2"/>
    </xf>
    <xf numFmtId="171" fontId="20" fillId="0" borderId="155" xfId="361" applyNumberFormat="1" applyFont="1" applyFill="1" applyBorder="1"/>
    <xf numFmtId="171" fontId="14" fillId="0" borderId="155" xfId="361" applyNumberFormat="1" applyFont="1" applyFill="1" applyBorder="1"/>
    <xf numFmtId="171" fontId="14" fillId="0" borderId="155" xfId="361" applyNumberFormat="1" applyFont="1" applyFill="1" applyBorder="1" applyAlignment="1">
      <alignment horizontal="right"/>
    </xf>
    <xf numFmtId="171" fontId="20" fillId="0" borderId="155" xfId="361" applyNumberFormat="1" applyFont="1" applyFill="1" applyBorder="1" applyAlignment="1">
      <alignment horizontal="right"/>
    </xf>
    <xf numFmtId="171" fontId="20" fillId="0" borderId="134" xfId="361" applyNumberFormat="1" applyFont="1" applyFill="1" applyBorder="1" applyAlignment="1">
      <alignment vertical="center"/>
    </xf>
    <xf numFmtId="0" fontId="14" fillId="0" borderId="0" xfId="9" applyFont="1" applyFill="1"/>
    <xf numFmtId="0" fontId="14" fillId="0" borderId="15" xfId="9" applyFont="1" applyFill="1" applyBorder="1"/>
    <xf numFmtId="217" fontId="14" fillId="0" borderId="5" xfId="9" applyNumberFormat="1" applyFont="1" applyFill="1" applyBorder="1"/>
    <xf numFmtId="0" fontId="14" fillId="0" borderId="5" xfId="9" applyFont="1" applyFill="1" applyBorder="1" applyAlignment="1">
      <alignment horizontal="left" wrapText="1" indent="3"/>
    </xf>
    <xf numFmtId="3" fontId="14" fillId="0" borderId="5" xfId="9" applyNumberFormat="1" applyFont="1" applyFill="1" applyBorder="1"/>
    <xf numFmtId="0" fontId="14" fillId="0" borderId="2" xfId="9" applyFont="1" applyFill="1" applyBorder="1"/>
    <xf numFmtId="0" fontId="23" fillId="0" borderId="29" xfId="9" applyFont="1" applyFill="1" applyBorder="1"/>
    <xf numFmtId="171" fontId="20" fillId="0" borderId="157" xfId="9" applyNumberFormat="1" applyFont="1" applyFill="1" applyBorder="1" applyAlignment="1">
      <alignment horizontal="center" vertical="center" wrapText="1"/>
    </xf>
    <xf numFmtId="171" fontId="14" fillId="0" borderId="0" xfId="9" applyNumberFormat="1" applyFont="1" applyFill="1"/>
    <xf numFmtId="0" fontId="14" fillId="0" borderId="158" xfId="360" applyFont="1" applyFill="1" applyBorder="1"/>
    <xf numFmtId="171" fontId="14" fillId="0" borderId="159" xfId="9" applyNumberFormat="1" applyFont="1" applyFill="1" applyBorder="1"/>
    <xf numFmtId="217" fontId="14" fillId="0" borderId="0" xfId="360" applyNumberFormat="1" applyFont="1" applyFill="1"/>
    <xf numFmtId="171" fontId="14" fillId="0" borderId="160" xfId="9" applyNumberFormat="1" applyFont="1" applyFill="1" applyBorder="1"/>
    <xf numFmtId="171" fontId="14" fillId="0" borderId="161" xfId="9" applyNumberFormat="1" applyFont="1" applyFill="1" applyBorder="1"/>
    <xf numFmtId="0" fontId="14" fillId="0" borderId="29" xfId="9" applyFont="1" applyFill="1" applyBorder="1"/>
    <xf numFmtId="171" fontId="14" fillId="0" borderId="29" xfId="9" applyNumberFormat="1" applyFont="1" applyFill="1" applyBorder="1"/>
    <xf numFmtId="171" fontId="14" fillId="0" borderId="0" xfId="9" applyNumberFormat="1" applyFont="1" applyFill="1" applyBorder="1"/>
    <xf numFmtId="189" fontId="14" fillId="0" borderId="0" xfId="9" applyNumberFormat="1" applyFont="1" applyFill="1"/>
    <xf numFmtId="0" fontId="14" fillId="0" borderId="5" xfId="354" quotePrefix="1" applyFont="1" applyFill="1" applyBorder="1" applyAlignment="1">
      <alignment horizontal="left" wrapText="1" indent="2"/>
    </xf>
    <xf numFmtId="0" fontId="14" fillId="0" borderId="5" xfId="354" quotePrefix="1" applyFont="1" applyFill="1" applyBorder="1" applyAlignment="1">
      <alignment horizontal="left" wrapText="1" indent="3"/>
    </xf>
    <xf numFmtId="0" fontId="14" fillId="0" borderId="5" xfId="354" applyFont="1" applyFill="1" applyBorder="1" applyAlignment="1">
      <alignment horizontal="left" wrapText="1" indent="4"/>
    </xf>
    <xf numFmtId="0" fontId="14" fillId="0" borderId="5" xfId="354" quotePrefix="1" applyFont="1" applyFill="1" applyBorder="1" applyAlignment="1">
      <alignment horizontal="left" wrapText="1" indent="4"/>
    </xf>
    <xf numFmtId="0" fontId="14" fillId="0" borderId="5" xfId="354" quotePrefix="1" applyFont="1" applyFill="1" applyBorder="1" applyAlignment="1">
      <alignment horizontal="left" indent="2"/>
    </xf>
    <xf numFmtId="0" fontId="14" fillId="0" borderId="0" xfId="9" applyFont="1" applyFill="1" applyBorder="1" applyAlignment="1">
      <alignment horizontal="right" vertical="top"/>
    </xf>
    <xf numFmtId="0" fontId="14" fillId="0" borderId="0" xfId="9" applyFont="1" applyFill="1" applyBorder="1"/>
    <xf numFmtId="171" fontId="14" fillId="0" borderId="0" xfId="9" applyNumberFormat="1" applyFont="1" applyFill="1" applyAlignment="1">
      <alignment horizontal="justify"/>
    </xf>
    <xf numFmtId="0" fontId="22" fillId="0" borderId="0" xfId="9" quotePrefix="1" applyFont="1" applyFill="1" applyAlignment="1">
      <alignment horizontal="left" vertical="top"/>
    </xf>
    <xf numFmtId="171" fontId="14" fillId="0" borderId="0" xfId="9" quotePrefix="1" applyNumberFormat="1" applyFont="1" applyFill="1" applyAlignment="1">
      <alignment vertical="top"/>
    </xf>
    <xf numFmtId="0" fontId="14" fillId="0" borderId="0" xfId="9" quotePrefix="1" applyFont="1" applyFill="1" applyBorder="1" applyAlignment="1">
      <alignment horizontal="right" vertical="top"/>
    </xf>
    <xf numFmtId="0" fontId="22" fillId="0" borderId="0" xfId="9" quotePrefix="1" applyFont="1" applyFill="1" applyAlignment="1">
      <alignment vertical="top"/>
    </xf>
    <xf numFmtId="0" fontId="20" fillId="0" borderId="0" xfId="9" quotePrefix="1" applyFont="1" applyFill="1" applyBorder="1" applyAlignment="1">
      <alignment horizontal="right"/>
    </xf>
    <xf numFmtId="0" fontId="14" fillId="0" borderId="0" xfId="9" applyFont="1" applyFill="1" applyAlignment="1">
      <alignment horizontal="justify"/>
    </xf>
    <xf numFmtId="0" fontId="14" fillId="0" borderId="0" xfId="9" applyFont="1" applyFill="1" applyAlignment="1">
      <alignment horizontal="justify" wrapText="1"/>
    </xf>
    <xf numFmtId="0" fontId="14" fillId="0" borderId="0" xfId="9" applyFont="1" applyFill="1" applyAlignment="1"/>
    <xf numFmtId="0" fontId="14" fillId="0" borderId="137" xfId="9" applyFont="1" applyFill="1" applyBorder="1"/>
    <xf numFmtId="0" fontId="20" fillId="0" borderId="155" xfId="0" applyFont="1" applyFill="1" applyBorder="1" applyAlignment="1">
      <alignment horizontal="left" indent="1"/>
    </xf>
    <xf numFmtId="0" fontId="24" fillId="0" borderId="155" xfId="0" applyFont="1" applyFill="1" applyBorder="1" applyAlignment="1">
      <alignment horizontal="left" wrapText="1" indent="2"/>
    </xf>
    <xf numFmtId="0" fontId="14" fillId="0" borderId="155" xfId="0" applyFont="1" applyFill="1" applyBorder="1" applyAlignment="1">
      <alignment horizontal="left" wrapText="1" indent="3"/>
    </xf>
    <xf numFmtId="0" fontId="14" fillId="0" borderId="155" xfId="9" quotePrefix="1" applyFont="1" applyFill="1" applyBorder="1" applyAlignment="1">
      <alignment horizontal="left" indent="1"/>
    </xf>
    <xf numFmtId="189" fontId="14" fillId="0" borderId="155" xfId="9" applyNumberFormat="1" applyFont="1" applyFill="1" applyBorder="1" applyAlignment="1">
      <alignment horizontal="right"/>
    </xf>
    <xf numFmtId="0" fontId="14" fillId="0" borderId="155" xfId="9" applyFont="1" applyFill="1" applyBorder="1" applyAlignment="1">
      <alignment horizontal="left" wrapText="1" indent="2"/>
    </xf>
    <xf numFmtId="0" fontId="14" fillId="0" borderId="155" xfId="9" quotePrefix="1" applyFont="1" applyFill="1" applyBorder="1" applyAlignment="1">
      <alignment horizontal="left" wrapText="1" indent="3"/>
    </xf>
    <xf numFmtId="0" fontId="14" fillId="0" borderId="155" xfId="9" applyFont="1" applyFill="1" applyBorder="1" applyAlignment="1">
      <alignment horizontal="left" wrapText="1" indent="4"/>
    </xf>
    <xf numFmtId="0" fontId="14" fillId="0" borderId="155" xfId="9" quotePrefix="1" applyFont="1" applyFill="1" applyBorder="1" applyAlignment="1">
      <alignment horizontal="left" wrapText="1" indent="4"/>
    </xf>
    <xf numFmtId="0" fontId="14" fillId="0" borderId="30" xfId="9" quotePrefix="1" applyFont="1" applyFill="1" applyBorder="1" applyAlignment="1">
      <alignment horizontal="left" wrapText="1" indent="3"/>
    </xf>
    <xf numFmtId="0" fontId="24" fillId="0" borderId="2" xfId="0" applyFont="1" applyFill="1" applyBorder="1" applyAlignment="1">
      <alignment horizontal="left" wrapText="1" indent="2"/>
    </xf>
    <xf numFmtId="189" fontId="14" fillId="0" borderId="14" xfId="9" applyNumberFormat="1" applyFont="1" applyFill="1" applyBorder="1"/>
    <xf numFmtId="0" fontId="24" fillId="0" borderId="0" xfId="0" applyFont="1" applyFill="1" applyBorder="1" applyAlignment="1">
      <alignment horizontal="left" wrapText="1" indent="2"/>
    </xf>
    <xf numFmtId="189" fontId="14" fillId="0" borderId="0" xfId="9" applyNumberFormat="1" applyFont="1" applyFill="1" applyBorder="1"/>
    <xf numFmtId="171" fontId="14" fillId="0" borderId="0" xfId="360" applyNumberFormat="1" applyFont="1" applyFill="1"/>
    <xf numFmtId="0" fontId="186" fillId="0" borderId="0" xfId="846" applyFont="1" applyFill="1" applyAlignment="1">
      <alignment vertical="center"/>
    </xf>
    <xf numFmtId="0" fontId="184" fillId="0" borderId="0" xfId="845" applyFont="1" applyFill="1"/>
    <xf numFmtId="0" fontId="202" fillId="0" borderId="134" xfId="845" applyFont="1" applyFill="1" applyBorder="1" applyAlignment="1">
      <alignment horizontal="center"/>
    </xf>
    <xf numFmtId="0" fontId="184" fillId="0" borderId="137" xfId="845" applyFont="1" applyFill="1" applyBorder="1"/>
    <xf numFmtId="0" fontId="184" fillId="0" borderId="155" xfId="845" applyFont="1" applyFill="1" applyBorder="1"/>
    <xf numFmtId="0" fontId="184" fillId="0" borderId="134" xfId="845" applyFont="1" applyFill="1" applyBorder="1"/>
    <xf numFmtId="0" fontId="185" fillId="0" borderId="0" xfId="846" applyFont="1" applyFill="1" applyAlignment="1">
      <alignment vertical="center"/>
    </xf>
    <xf numFmtId="0" fontId="14" fillId="0" borderId="0" xfId="57" applyFont="1" applyFill="1" applyAlignment="1" applyProtection="1">
      <alignment vertical="center"/>
    </xf>
    <xf numFmtId="169" fontId="20" fillId="0" borderId="0" xfId="363" applyNumberFormat="1" applyFont="1" applyFill="1" applyBorder="1" applyAlignment="1" applyProtection="1">
      <alignment horizontal="center" vertical="center" wrapText="1"/>
    </xf>
    <xf numFmtId="169" fontId="20" fillId="0" borderId="0" xfId="363" applyNumberFormat="1" applyFont="1" applyFill="1" applyBorder="1" applyAlignment="1" applyProtection="1">
      <alignment horizontal="center" vertical="center" wrapText="1"/>
    </xf>
    <xf numFmtId="169" fontId="20" fillId="0" borderId="0" xfId="363" applyNumberFormat="1" applyFont="1" applyFill="1" applyBorder="1" applyAlignment="1" applyProtection="1">
      <alignment horizontal="center" vertical="center"/>
    </xf>
    <xf numFmtId="0" fontId="20" fillId="0" borderId="0" xfId="844" applyFont="1" applyFill="1" applyAlignment="1">
      <alignment horizontal="center" vertical="center" wrapText="1"/>
    </xf>
    <xf numFmtId="0" fontId="14" fillId="0" borderId="30" xfId="354" applyFont="1" applyFill="1" applyBorder="1" applyAlignment="1">
      <alignment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171" fontId="14" fillId="0" borderId="167" xfId="0" applyNumberFormat="1" applyFont="1" applyFill="1" applyBorder="1"/>
    <xf numFmtId="0" fontId="18" fillId="0" borderId="2" xfId="0" applyFont="1" applyFill="1" applyBorder="1" applyAlignment="1">
      <alignment horizontal="center" wrapText="1"/>
    </xf>
    <xf numFmtId="3" fontId="14" fillId="0" borderId="167" xfId="0" applyNumberFormat="1" applyFont="1" applyFill="1" applyBorder="1"/>
    <xf numFmtId="0" fontId="93" fillId="0" borderId="167" xfId="0" applyFont="1" applyFill="1" applyBorder="1" applyAlignment="1">
      <alignment horizontal="left" indent="1"/>
    </xf>
    <xf numFmtId="0" fontId="18" fillId="5" borderId="139" xfId="0" applyFont="1" applyFill="1" applyBorder="1" applyAlignment="1">
      <alignment horizontal="center" vertical="center"/>
    </xf>
    <xf numFmtId="0" fontId="18" fillId="5" borderId="145" xfId="0" applyFont="1" applyFill="1" applyBorder="1" applyAlignment="1">
      <alignment horizontal="center" vertical="center"/>
    </xf>
    <xf numFmtId="0" fontId="18" fillId="5" borderId="167" xfId="0" applyFont="1" applyFill="1" applyBorder="1" applyAlignment="1">
      <alignment horizontal="center" vertical="center" wrapText="1"/>
    </xf>
    <xf numFmtId="0" fontId="18" fillId="5" borderId="2" xfId="0" quotePrefix="1" applyFont="1" applyFill="1" applyBorder="1" applyAlignment="1">
      <alignment horizontal="center"/>
    </xf>
    <xf numFmtId="0" fontId="14" fillId="5" borderId="0" xfId="0" applyFont="1" applyFill="1"/>
    <xf numFmtId="0" fontId="14" fillId="5" borderId="139" xfId="0" applyFont="1" applyFill="1" applyBorder="1"/>
    <xf numFmtId="171" fontId="14" fillId="5" borderId="145" xfId="0" applyNumberFormat="1" applyFont="1" applyFill="1" applyBorder="1"/>
    <xf numFmtId="171" fontId="14" fillId="5" borderId="167" xfId="0" applyNumberFormat="1" applyFont="1" applyFill="1" applyBorder="1"/>
    <xf numFmtId="171" fontId="20" fillId="5" borderId="134" xfId="0" applyNumberFormat="1" applyFont="1" applyFill="1" applyBorder="1" applyAlignment="1">
      <alignment vertical="center"/>
    </xf>
    <xf numFmtId="0" fontId="14" fillId="5" borderId="145" xfId="0" applyFont="1" applyFill="1" applyBorder="1"/>
    <xf numFmtId="0" fontId="18" fillId="5" borderId="3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155" xfId="0" applyFont="1" applyFill="1" applyBorder="1" applyAlignment="1">
      <alignment horizontal="center" vertical="center" wrapText="1"/>
    </xf>
    <xf numFmtId="171" fontId="14" fillId="5" borderId="3" xfId="0" applyNumberFormat="1" applyFont="1" applyFill="1" applyBorder="1"/>
    <xf numFmtId="171" fontId="14" fillId="5" borderId="6" xfId="0" applyNumberFormat="1" applyFont="1" applyFill="1" applyBorder="1"/>
    <xf numFmtId="171" fontId="14" fillId="5" borderId="6" xfId="11" applyNumberFormat="1" applyFont="1" applyFill="1" applyBorder="1" applyProtection="1">
      <protection locked="0"/>
    </xf>
    <xf numFmtId="171" fontId="14" fillId="5" borderId="5" xfId="0" applyNumberFormat="1" applyFont="1" applyFill="1" applyBorder="1"/>
    <xf numFmtId="171" fontId="20" fillId="5" borderId="1" xfId="0" applyNumberFormat="1" applyFont="1" applyFill="1" applyBorder="1" applyAlignment="1">
      <alignment vertical="center"/>
    </xf>
    <xf numFmtId="3" fontId="14" fillId="5" borderId="0" xfId="0" applyNumberFormat="1" applyFont="1" applyFill="1"/>
    <xf numFmtId="169" fontId="20" fillId="5" borderId="0" xfId="363" applyNumberFormat="1" applyFont="1" applyFill="1" applyBorder="1" applyAlignment="1" applyProtection="1">
      <alignment horizontal="center" vertical="center" wrapText="1"/>
    </xf>
    <xf numFmtId="0" fontId="98" fillId="5" borderId="137" xfId="844" applyFont="1" applyFill="1" applyBorder="1" applyAlignment="1">
      <alignment horizontal="center"/>
    </xf>
    <xf numFmtId="0" fontId="14" fillId="5" borderId="0" xfId="354" applyFont="1" applyFill="1" applyBorder="1"/>
    <xf numFmtId="0" fontId="98" fillId="5" borderId="2" xfId="844" applyFont="1" applyFill="1" applyBorder="1" applyAlignment="1">
      <alignment horizontal="center" vertical="center"/>
    </xf>
    <xf numFmtId="0" fontId="14" fillId="5" borderId="134" xfId="354" applyFont="1" applyFill="1" applyBorder="1"/>
    <xf numFmtId="0" fontId="14" fillId="5" borderId="0" xfId="354" applyFont="1" applyFill="1"/>
    <xf numFmtId="0" fontId="14" fillId="5" borderId="0" xfId="843" applyFont="1" applyFill="1" applyBorder="1"/>
    <xf numFmtId="0" fontId="20" fillId="5" borderId="138" xfId="354" quotePrefix="1" applyFont="1" applyFill="1" applyBorder="1" applyAlignment="1">
      <alignment horizontal="center" vertical="center" wrapText="1"/>
    </xf>
    <xf numFmtId="0" fontId="20" fillId="5" borderId="0" xfId="354" quotePrefix="1" applyFont="1" applyFill="1" applyBorder="1" applyAlignment="1">
      <alignment horizontal="center" vertical="center" wrapText="1"/>
    </xf>
    <xf numFmtId="0" fontId="20" fillId="5" borderId="0" xfId="354" applyFont="1" applyFill="1" applyBorder="1"/>
    <xf numFmtId="0" fontId="14" fillId="5" borderId="0" xfId="354" applyFont="1" applyFill="1" applyBorder="1" applyAlignment="1">
      <alignment horizontal="center" vertical="center"/>
    </xf>
    <xf numFmtId="0" fontId="20" fillId="5" borderId="0" xfId="354" applyFont="1" applyFill="1" applyBorder="1" applyAlignment="1">
      <alignment vertical="center"/>
    </xf>
    <xf numFmtId="0" fontId="14" fillId="5" borderId="0" xfId="354" applyFont="1" applyFill="1" applyBorder="1" applyAlignment="1">
      <alignment vertical="center"/>
    </xf>
    <xf numFmtId="0" fontId="20" fillId="5" borderId="138" xfId="354" applyFont="1" applyFill="1" applyBorder="1" applyAlignment="1">
      <alignment vertical="center"/>
    </xf>
    <xf numFmtId="0" fontId="20" fillId="5" borderId="29" xfId="354" applyFont="1" applyFill="1" applyBorder="1"/>
    <xf numFmtId="0" fontId="14" fillId="5" borderId="0" xfId="843" applyFont="1" applyFill="1"/>
    <xf numFmtId="176" fontId="93" fillId="5" borderId="0" xfId="0" applyNumberFormat="1" applyFont="1" applyFill="1" applyBorder="1" applyAlignment="1"/>
    <xf numFmtId="0" fontId="98" fillId="5" borderId="134" xfId="844" applyFont="1" applyFill="1" applyBorder="1" applyAlignment="1">
      <alignment horizontal="center"/>
    </xf>
    <xf numFmtId="0" fontId="93" fillId="5" borderId="0" xfId="844" applyFont="1" applyFill="1"/>
    <xf numFmtId="0" fontId="98" fillId="5" borderId="134" xfId="844" applyFont="1" applyFill="1" applyBorder="1" applyAlignment="1">
      <alignment horizontal="center" vertical="center"/>
    </xf>
    <xf numFmtId="0" fontId="93" fillId="5" borderId="134" xfId="844" applyFont="1" applyFill="1" applyBorder="1"/>
    <xf numFmtId="3" fontId="177" fillId="0" borderId="0" xfId="1" applyNumberFormat="1" applyFont="1" applyBorder="1" applyAlignment="1">
      <alignment horizontal="left" vertical="center" wrapText="1"/>
    </xf>
    <xf numFmtId="0" fontId="94" fillId="0" borderId="48" xfId="0" applyFont="1" applyBorder="1" applyAlignment="1">
      <alignment horizontal="center" vertical="center" wrapText="1"/>
    </xf>
    <xf numFmtId="0" fontId="94" fillId="0" borderId="49" xfId="0" applyFont="1" applyBorder="1" applyAlignment="1">
      <alignment horizontal="center" vertical="center" wrapText="1"/>
    </xf>
    <xf numFmtId="0" fontId="94" fillId="0" borderId="50" xfId="0" applyFont="1" applyBorder="1" applyAlignment="1">
      <alignment horizontal="center" vertical="center" wrapText="1"/>
    </xf>
    <xf numFmtId="0" fontId="94" fillId="0" borderId="51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 wrapText="1"/>
    </xf>
    <xf numFmtId="0" fontId="94" fillId="0" borderId="52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4" fillId="0" borderId="54" xfId="0" applyFont="1" applyBorder="1" applyAlignment="1">
      <alignment horizontal="center" vertical="center" wrapText="1"/>
    </xf>
    <xf numFmtId="0" fontId="94" fillId="0" borderId="55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3" fontId="20" fillId="0" borderId="135" xfId="12" applyNumberFormat="1" applyFont="1" applyFill="1" applyBorder="1" applyAlignment="1" applyProtection="1">
      <alignment horizontal="center" vertical="center" wrapText="1"/>
    </xf>
    <xf numFmtId="3" fontId="20" fillId="0" borderId="138" xfId="12" applyNumberFormat="1" applyFont="1" applyFill="1" applyBorder="1" applyAlignment="1" applyProtection="1">
      <alignment horizontal="center" vertical="center" wrapText="1"/>
    </xf>
    <xf numFmtId="171" fontId="20" fillId="0" borderId="137" xfId="12" applyNumberFormat="1" applyFont="1" applyFill="1" applyBorder="1" applyAlignment="1" applyProtection="1">
      <alignment horizontal="center" vertical="center"/>
    </xf>
    <xf numFmtId="171" fontId="20" fillId="0" borderId="2" xfId="12" applyNumberFormat="1" applyFont="1" applyFill="1" applyBorder="1" applyAlignment="1" applyProtection="1">
      <alignment horizontal="center" vertical="center"/>
    </xf>
    <xf numFmtId="3" fontId="20" fillId="0" borderId="136" xfId="12" applyNumberFormat="1" applyFont="1" applyFill="1" applyBorder="1" applyAlignment="1" applyProtection="1">
      <alignment horizontal="center" vertical="center" wrapText="1"/>
    </xf>
    <xf numFmtId="3" fontId="20" fillId="0" borderId="142" xfId="12" applyNumberFormat="1" applyFont="1" applyFill="1" applyBorder="1" applyAlignment="1" applyProtection="1">
      <alignment horizontal="center" vertical="center" wrapText="1"/>
    </xf>
    <xf numFmtId="3" fontId="20" fillId="0" borderId="14" xfId="12" applyNumberFormat="1" applyFont="1" applyFill="1" applyBorder="1" applyAlignment="1" applyProtection="1">
      <alignment horizontal="center" vertical="center" wrapText="1"/>
    </xf>
    <xf numFmtId="171" fontId="20" fillId="0" borderId="134" xfId="12" applyNumberFormat="1" applyFont="1" applyFill="1" applyBorder="1" applyAlignment="1" applyProtection="1">
      <alignment horizontal="center" vertical="center"/>
    </xf>
    <xf numFmtId="3" fontId="20" fillId="0" borderId="39" xfId="12" applyNumberFormat="1" applyFont="1" applyFill="1" applyBorder="1" applyAlignment="1" applyProtection="1">
      <alignment horizontal="center" vertical="center" wrapText="1"/>
    </xf>
    <xf numFmtId="3" fontId="20" fillId="0" borderId="29" xfId="12" applyNumberFormat="1" applyFont="1" applyFill="1" applyBorder="1" applyAlignment="1" applyProtection="1">
      <alignment horizontal="center" vertical="center" wrapText="1"/>
    </xf>
    <xf numFmtId="3" fontId="20" fillId="0" borderId="36" xfId="12" applyNumberFormat="1" applyFont="1" applyFill="1" applyBorder="1" applyAlignment="1" applyProtection="1">
      <alignment horizontal="center" vertical="center" wrapText="1"/>
    </xf>
    <xf numFmtId="3" fontId="20" fillId="0" borderId="13" xfId="12" applyNumberFormat="1" applyFont="1" applyFill="1" applyBorder="1" applyAlignment="1" applyProtection="1">
      <alignment horizontal="center" vertical="center" wrapText="1"/>
    </xf>
    <xf numFmtId="3" fontId="20" fillId="0" borderId="12" xfId="12" applyNumberFormat="1" applyFont="1" applyFill="1" applyBorder="1" applyAlignment="1" applyProtection="1">
      <alignment horizontal="center" vertical="center" wrapText="1"/>
    </xf>
    <xf numFmtId="3" fontId="20" fillId="0" borderId="139" xfId="12" applyNumberFormat="1" applyFont="1" applyFill="1" applyBorder="1" applyAlignment="1" applyProtection="1">
      <alignment horizontal="center" vertical="center" wrapText="1"/>
    </xf>
    <xf numFmtId="3" fontId="20" fillId="0" borderId="6" xfId="12" applyNumberFormat="1" applyFont="1" applyFill="1" applyBorder="1" applyAlignment="1" applyProtection="1">
      <alignment horizontal="center" vertical="center" wrapText="1"/>
    </xf>
    <xf numFmtId="3" fontId="20" fillId="0" borderId="3" xfId="12" applyNumberFormat="1" applyFont="1" applyFill="1" applyBorder="1" applyAlignment="1" applyProtection="1">
      <alignment horizontal="center" vertical="center" wrapText="1"/>
    </xf>
    <xf numFmtId="3" fontId="20" fillId="0" borderId="5" xfId="12" applyNumberFormat="1" applyFont="1" applyFill="1" applyBorder="1" applyAlignment="1" applyProtection="1">
      <alignment horizontal="center" vertical="center" wrapText="1"/>
    </xf>
    <xf numFmtId="3" fontId="20" fillId="0" borderId="2" xfId="12" applyNumberFormat="1" applyFont="1" applyFill="1" applyBorder="1" applyAlignment="1" applyProtection="1">
      <alignment horizontal="center" vertical="center" wrapText="1"/>
    </xf>
    <xf numFmtId="0" fontId="20" fillId="0" borderId="39" xfId="12" applyFont="1" applyFill="1" applyBorder="1" applyAlignment="1" applyProtection="1">
      <alignment horizontal="center" vertical="center"/>
    </xf>
    <xf numFmtId="0" fontId="20" fillId="0" borderId="30" xfId="12" applyFont="1" applyFill="1" applyBorder="1" applyAlignment="1" applyProtection="1">
      <alignment horizontal="center" vertical="center"/>
    </xf>
    <xf numFmtId="0" fontId="20" fillId="0" borderId="14" xfId="12" applyFont="1" applyFill="1" applyBorder="1" applyAlignment="1" applyProtection="1">
      <alignment horizontal="center" vertical="center"/>
    </xf>
    <xf numFmtId="3" fontId="20" fillId="0" borderId="141" xfId="12" applyNumberFormat="1" applyFont="1" applyFill="1" applyBorder="1" applyAlignment="1" applyProtection="1">
      <alignment horizontal="center" vertical="center" wrapText="1"/>
    </xf>
    <xf numFmtId="3" fontId="20" fillId="0" borderId="95" xfId="12" applyNumberFormat="1" applyFont="1" applyFill="1" applyBorder="1" applyAlignment="1" applyProtection="1">
      <alignment horizontal="center" vertical="center" wrapText="1"/>
    </xf>
    <xf numFmtId="3" fontId="20" fillId="0" borderId="105" xfId="12" applyNumberFormat="1" applyFont="1" applyFill="1" applyBorder="1" applyAlignment="1" applyProtection="1">
      <alignment horizontal="center" vertical="center" wrapText="1"/>
    </xf>
    <xf numFmtId="0" fontId="110" fillId="0" borderId="84" xfId="370" applyFont="1" applyBorder="1" applyAlignment="1">
      <alignment horizontal="center" vertical="center"/>
    </xf>
    <xf numFmtId="0" fontId="14" fillId="0" borderId="85" xfId="370" applyBorder="1" applyAlignment="1"/>
    <xf numFmtId="0" fontId="110" fillId="0" borderId="81" xfId="370" applyFont="1" applyBorder="1" applyAlignment="1">
      <alignment horizontal="center" vertical="center"/>
    </xf>
    <xf numFmtId="0" fontId="14" fillId="0" borderId="82" xfId="370" applyBorder="1" applyAlignment="1"/>
    <xf numFmtId="0" fontId="14" fillId="0" borderId="87" xfId="370" applyBorder="1" applyAlignment="1"/>
    <xf numFmtId="0" fontId="14" fillId="0" borderId="88" xfId="370" applyBorder="1" applyAlignment="1"/>
    <xf numFmtId="0" fontId="107" fillId="0" borderId="84" xfId="370" applyFont="1" applyBorder="1" applyAlignment="1">
      <alignment horizontal="center" vertical="center"/>
    </xf>
    <xf numFmtId="0" fontId="107" fillId="0" borderId="81" xfId="370" applyFont="1" applyBorder="1" applyAlignment="1">
      <alignment horizontal="center" vertical="center"/>
    </xf>
    <xf numFmtId="0" fontId="23" fillId="0" borderId="93" xfId="370" applyFont="1" applyBorder="1" applyAlignment="1"/>
    <xf numFmtId="0" fontId="107" fillId="0" borderId="85" xfId="370" quotePrefix="1" applyFont="1" applyBorder="1" applyAlignment="1">
      <alignment horizontal="center" vertical="center" wrapText="1"/>
    </xf>
    <xf numFmtId="0" fontId="107" fillId="0" borderId="88" xfId="370" quotePrefix="1" applyFont="1" applyBorder="1" applyAlignment="1">
      <alignment horizontal="center" vertical="center" wrapText="1"/>
    </xf>
    <xf numFmtId="0" fontId="107" fillId="0" borderId="94" xfId="370" quotePrefix="1" applyFont="1" applyBorder="1" applyAlignment="1">
      <alignment horizontal="center" vertical="center" wrapText="1"/>
    </xf>
    <xf numFmtId="0" fontId="107" fillId="0" borderId="93" xfId="370" quotePrefix="1" applyFont="1" applyBorder="1" applyAlignment="1">
      <alignment horizontal="center" vertical="center" wrapText="1"/>
    </xf>
    <xf numFmtId="0" fontId="107" fillId="0" borderId="1" xfId="370" applyFont="1" applyBorder="1" applyAlignment="1">
      <alignment horizontal="center" vertical="center" wrapText="1"/>
    </xf>
    <xf numFmtId="0" fontId="107" fillId="0" borderId="1" xfId="370" quotePrefix="1" applyFont="1" applyFill="1" applyBorder="1" applyAlignment="1">
      <alignment horizontal="center" vertical="center" wrapText="1"/>
    </xf>
    <xf numFmtId="0" fontId="107" fillId="0" borderId="1" xfId="370" applyFont="1" applyFill="1" applyBorder="1" applyAlignment="1">
      <alignment horizontal="center" vertical="center" wrapText="1"/>
    </xf>
    <xf numFmtId="0" fontId="107" fillId="0" borderId="1" xfId="370" quotePrefix="1" applyFont="1" applyBorder="1" applyAlignment="1">
      <alignment horizontal="center" vertical="center" wrapText="1"/>
    </xf>
    <xf numFmtId="3" fontId="20" fillId="0" borderId="38" xfId="12" applyNumberFormat="1" applyFont="1" applyFill="1" applyBorder="1" applyAlignment="1" applyProtection="1">
      <alignment horizontal="center" vertical="center" wrapText="1"/>
    </xf>
    <xf numFmtId="3" fontId="20" fillId="0" borderId="9" xfId="12" applyNumberFormat="1" applyFont="1" applyFill="1" applyBorder="1" applyAlignment="1" applyProtection="1">
      <alignment horizontal="center" vertical="center" wrapText="1"/>
    </xf>
    <xf numFmtId="3" fontId="20" fillId="0" borderId="15" xfId="12" applyNumberFormat="1" applyFont="1" applyFill="1" applyBorder="1" applyAlignment="1" applyProtection="1">
      <alignment horizontal="center" vertical="center" wrapText="1"/>
    </xf>
    <xf numFmtId="3" fontId="20" fillId="0" borderId="8" xfId="12" applyNumberFormat="1" applyFont="1" applyFill="1" applyBorder="1" applyAlignment="1" applyProtection="1">
      <alignment horizontal="center" vertical="center" wrapText="1"/>
    </xf>
    <xf numFmtId="0" fontId="29" fillId="0" borderId="0" xfId="0" quotePrefix="1" applyFont="1" applyBorder="1" applyAlignment="1">
      <alignment horizontal="left" vertical="justify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71" fontId="19" fillId="0" borderId="38" xfId="0" quotePrefix="1" applyNumberFormat="1" applyFont="1" applyFill="1" applyBorder="1" applyAlignment="1">
      <alignment horizontal="center" vertical="center" wrapText="1"/>
    </xf>
    <xf numFmtId="171" fontId="19" fillId="0" borderId="2" xfId="0" quotePrefix="1" applyNumberFormat="1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171" fontId="17" fillId="0" borderId="0" xfId="0" applyNumberFormat="1" applyFont="1" applyFill="1" applyAlignment="1">
      <alignment horizontal="center" vertical="center"/>
    </xf>
    <xf numFmtId="171" fontId="14" fillId="0" borderId="0" xfId="364" applyNumberFormat="1" applyFont="1" applyFill="1" applyAlignment="1">
      <alignment horizontal="left" vertical="center" wrapText="1"/>
    </xf>
    <xf numFmtId="171" fontId="20" fillId="0" borderId="39" xfId="97" applyNumberFormat="1" applyFont="1" applyFill="1" applyBorder="1" applyAlignment="1">
      <alignment horizontal="center" vertical="center"/>
    </xf>
    <xf numFmtId="171" fontId="20" fillId="0" borderId="14" xfId="97" applyNumberFormat="1" applyFont="1" applyFill="1" applyBorder="1" applyAlignment="1">
      <alignment horizontal="center" vertical="center"/>
    </xf>
    <xf numFmtId="171" fontId="20" fillId="0" borderId="0" xfId="0" applyNumberFormat="1" applyFont="1" applyAlignment="1">
      <alignment horizontal="left" vertical="center" wrapText="1"/>
    </xf>
    <xf numFmtId="0" fontId="29" fillId="0" borderId="0" xfId="0" quotePrefix="1" applyFont="1" applyBorder="1" applyAlignment="1">
      <alignment horizontal="left" wrapText="1"/>
    </xf>
    <xf numFmtId="171" fontId="17" fillId="0" borderId="0" xfId="0" applyNumberFormat="1" applyFont="1" applyAlignment="1">
      <alignment horizontal="left" vertical="center"/>
    </xf>
    <xf numFmtId="171" fontId="19" fillId="0" borderId="39" xfId="0" applyNumberFormat="1" applyFont="1" applyFill="1" applyBorder="1" applyAlignment="1">
      <alignment horizontal="center" vertical="center" wrapText="1"/>
    </xf>
    <xf numFmtId="171" fontId="19" fillId="0" borderId="14" xfId="0" applyNumberFormat="1" applyFont="1" applyFill="1" applyBorder="1" applyAlignment="1">
      <alignment horizontal="center" vertical="center" wrapText="1"/>
    </xf>
    <xf numFmtId="3" fontId="20" fillId="0" borderId="134" xfId="12" applyNumberFormat="1" applyFont="1" applyFill="1" applyBorder="1" applyAlignment="1" applyProtection="1">
      <alignment horizontal="center" vertical="center" wrapText="1"/>
    </xf>
    <xf numFmtId="3" fontId="20" fillId="0" borderId="31" xfId="12" applyNumberFormat="1" applyFont="1" applyFill="1" applyBorder="1" applyAlignment="1" applyProtection="1">
      <alignment horizontal="center" vertical="center" wrapText="1"/>
    </xf>
    <xf numFmtId="0" fontId="19" fillId="0" borderId="31" xfId="80" applyFont="1" applyFill="1" applyBorder="1" applyAlignment="1">
      <alignment horizontal="center" vertical="center"/>
    </xf>
    <xf numFmtId="171" fontId="14" fillId="0" borderId="3" xfId="0" applyNumberFormat="1" applyFont="1" applyFill="1" applyBorder="1" applyAlignment="1">
      <alignment horizontal="center" vertical="center" wrapText="1"/>
    </xf>
    <xf numFmtId="171" fontId="14" fillId="0" borderId="5" xfId="0" applyNumberFormat="1" applyFont="1" applyFill="1" applyBorder="1" applyAlignment="1">
      <alignment horizontal="center" vertical="center" wrapText="1"/>
    </xf>
    <xf numFmtId="171" fontId="14" fillId="0" borderId="2" xfId="0" applyNumberFormat="1" applyFont="1" applyFill="1" applyBorder="1" applyAlignment="1">
      <alignment horizontal="center" vertical="center" wrapText="1"/>
    </xf>
    <xf numFmtId="0" fontId="19" fillId="0" borderId="3" xfId="12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wrapText="1"/>
    </xf>
    <xf numFmtId="3" fontId="19" fillId="0" borderId="9" xfId="12" applyNumberFormat="1" applyFont="1" applyFill="1" applyBorder="1" applyAlignment="1" applyProtection="1">
      <alignment horizontal="center" vertical="center" wrapText="1"/>
    </xf>
    <xf numFmtId="3" fontId="19" fillId="0" borderId="15" xfId="12" applyNumberFormat="1" applyFont="1" applyFill="1" applyBorder="1" applyAlignment="1" applyProtection="1">
      <alignment horizontal="center" vertical="center" wrapText="1"/>
    </xf>
    <xf numFmtId="3" fontId="19" fillId="0" borderId="8" xfId="12" applyNumberFormat="1" applyFont="1" applyFill="1" applyBorder="1" applyAlignment="1" applyProtection="1">
      <alignment horizontal="center" vertical="center" wrapText="1"/>
    </xf>
    <xf numFmtId="171" fontId="14" fillId="0" borderId="1" xfId="0" applyNumberFormat="1" applyFont="1" applyFill="1" applyBorder="1" applyAlignment="1">
      <alignment horizontal="center" vertical="center" wrapText="1"/>
    </xf>
    <xf numFmtId="171" fontId="20" fillId="0" borderId="3" xfId="0" applyNumberFormat="1" applyFont="1" applyFill="1" applyBorder="1" applyAlignment="1">
      <alignment horizontal="center" vertical="center" wrapText="1"/>
    </xf>
    <xf numFmtId="171" fontId="20" fillId="0" borderId="5" xfId="0" applyNumberFormat="1" applyFont="1" applyFill="1" applyBorder="1" applyAlignment="1">
      <alignment horizontal="center" vertical="center" wrapText="1"/>
    </xf>
    <xf numFmtId="171" fontId="20" fillId="0" borderId="2" xfId="0" applyNumberFormat="1" applyFont="1" applyFill="1" applyBorder="1" applyAlignment="1">
      <alignment horizontal="center" vertical="center" wrapText="1"/>
    </xf>
    <xf numFmtId="0" fontId="94" fillId="0" borderId="56" xfId="0" applyFont="1" applyBorder="1" applyAlignment="1">
      <alignment horizontal="center" vertical="center" wrapText="1"/>
    </xf>
    <xf numFmtId="0" fontId="94" fillId="0" borderId="57" xfId="0" applyFont="1" applyBorder="1" applyAlignment="1">
      <alignment horizontal="center" vertical="center" wrapText="1"/>
    </xf>
    <xf numFmtId="0" fontId="94" fillId="0" borderId="58" xfId="0" applyFont="1" applyBorder="1" applyAlignment="1">
      <alignment horizontal="center" vertical="center" wrapText="1"/>
    </xf>
    <xf numFmtId="0" fontId="94" fillId="0" borderId="59" xfId="0" applyFont="1" applyBorder="1" applyAlignment="1">
      <alignment horizontal="center" vertical="center" wrapText="1"/>
    </xf>
    <xf numFmtId="0" fontId="94" fillId="0" borderId="60" xfId="0" applyFont="1" applyBorder="1" applyAlignment="1">
      <alignment horizontal="center" vertical="center" wrapText="1"/>
    </xf>
    <xf numFmtId="0" fontId="94" fillId="0" borderId="61" xfId="0" applyFont="1" applyBorder="1" applyAlignment="1">
      <alignment horizontal="center" vertical="center" wrapText="1"/>
    </xf>
    <xf numFmtId="0" fontId="94" fillId="0" borderId="62" xfId="0" applyFont="1" applyBorder="1" applyAlignment="1">
      <alignment horizontal="center" vertical="center" wrapText="1"/>
    </xf>
    <xf numFmtId="0" fontId="94" fillId="0" borderId="63" xfId="0" applyFont="1" applyBorder="1" applyAlignment="1">
      <alignment horizontal="center" vertical="center" wrapText="1"/>
    </xf>
    <xf numFmtId="167" fontId="18" fillId="0" borderId="3" xfId="11" applyNumberFormat="1" applyFont="1" applyFill="1" applyBorder="1" applyAlignment="1" applyProtection="1">
      <alignment horizontal="center" vertical="center" wrapText="1"/>
    </xf>
    <xf numFmtId="167" fontId="18" fillId="0" borderId="2" xfId="11" applyNumberFormat="1" applyFont="1" applyFill="1" applyBorder="1" applyAlignment="1" applyProtection="1">
      <alignment horizontal="center" vertical="center" wrapText="1"/>
    </xf>
    <xf numFmtId="0" fontId="18" fillId="0" borderId="137" xfId="10" applyFont="1" applyFill="1" applyBorder="1" applyAlignment="1" applyProtection="1">
      <alignment horizontal="center" vertical="center" wrapText="1"/>
    </xf>
    <xf numFmtId="0" fontId="18" fillId="0" borderId="2" xfId="10" applyFont="1" applyFill="1" applyBorder="1" applyAlignment="1" applyProtection="1">
      <alignment horizontal="center" vertical="center" wrapText="1"/>
    </xf>
    <xf numFmtId="3" fontId="18" fillId="0" borderId="3" xfId="11" applyNumberFormat="1" applyFont="1" applyFill="1" applyBorder="1" applyAlignment="1" applyProtection="1">
      <alignment horizontal="center" vertical="center" wrapText="1"/>
    </xf>
    <xf numFmtId="3" fontId="18" fillId="0" borderId="2" xfId="11" applyNumberFormat="1" applyFont="1" applyFill="1" applyBorder="1" applyAlignment="1" applyProtection="1">
      <alignment horizontal="center" vertical="center" wrapText="1"/>
    </xf>
    <xf numFmtId="0" fontId="19" fillId="0" borderId="0" xfId="80" applyFont="1" applyFill="1" applyAlignment="1">
      <alignment horizontal="left" vertical="center" wrapText="1"/>
    </xf>
    <xf numFmtId="0" fontId="17" fillId="0" borderId="0" xfId="80" applyFont="1" applyFill="1" applyAlignment="1">
      <alignment horizontal="left" vertical="center" wrapText="1"/>
    </xf>
    <xf numFmtId="3" fontId="18" fillId="0" borderId="0" xfId="11" applyNumberFormat="1" applyFont="1" applyFill="1" applyBorder="1" applyAlignment="1" applyProtection="1">
      <alignment horizontal="center" vertical="center" wrapText="1"/>
    </xf>
    <xf numFmtId="1" fontId="19" fillId="0" borderId="3" xfId="11" applyNumberFormat="1" applyFont="1" applyFill="1" applyBorder="1" applyAlignment="1" applyProtection="1">
      <alignment horizontal="center" vertical="center"/>
    </xf>
    <xf numFmtId="1" fontId="19" fillId="0" borderId="2" xfId="11" applyNumberFormat="1" applyFont="1" applyFill="1" applyBorder="1" applyAlignment="1" applyProtection="1">
      <alignment horizontal="center" vertical="center"/>
    </xf>
    <xf numFmtId="168" fontId="18" fillId="0" borderId="3" xfId="11" applyNumberFormat="1" applyFont="1" applyFill="1" applyBorder="1" applyAlignment="1" applyProtection="1">
      <alignment horizontal="center" vertical="center" wrapText="1"/>
    </xf>
    <xf numFmtId="168" fontId="18" fillId="0" borderId="2" xfId="11" applyNumberFormat="1" applyFont="1" applyFill="1" applyBorder="1" applyAlignment="1" applyProtection="1">
      <alignment horizontal="center" vertical="center" wrapText="1"/>
    </xf>
    <xf numFmtId="3" fontId="18" fillId="0" borderId="9" xfId="11" applyNumberFormat="1" applyFont="1" applyFill="1" applyBorder="1" applyAlignment="1" applyProtection="1">
      <alignment horizontal="center" vertical="center" wrapText="1"/>
    </xf>
    <xf numFmtId="3" fontId="18" fillId="0" borderId="8" xfId="11" applyNumberFormat="1" applyFont="1" applyFill="1" applyBorder="1" applyAlignment="1" applyProtection="1">
      <alignment horizontal="center" vertical="center" wrapText="1"/>
    </xf>
    <xf numFmtId="3" fontId="18" fillId="0" borderId="3" xfId="11" quotePrefix="1" applyNumberFormat="1" applyFont="1" applyFill="1" applyBorder="1" applyAlignment="1" applyProtection="1">
      <alignment horizontal="center" vertical="center" wrapText="1"/>
    </xf>
    <xf numFmtId="3" fontId="18" fillId="0" borderId="2" xfId="11" quotePrefix="1" applyNumberFormat="1" applyFont="1" applyFill="1" applyBorder="1" applyAlignment="1" applyProtection="1">
      <alignment horizontal="center" vertical="center" wrapText="1"/>
    </xf>
    <xf numFmtId="0" fontId="17" fillId="0" borderId="0" xfId="80" applyFont="1" applyAlignment="1">
      <alignment horizontal="left" vertical="center" wrapText="1"/>
    </xf>
    <xf numFmtId="0" fontId="19" fillId="0" borderId="0" xfId="359" applyFont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137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9" fillId="0" borderId="3" xfId="0" applyFont="1" applyFill="1" applyBorder="1" applyAlignment="1" applyProtection="1">
      <alignment horizontal="center" vertical="center" wrapText="1"/>
    </xf>
    <xf numFmtId="0" fontId="19" fillId="0" borderId="5" xfId="0" quotePrefix="1" applyFont="1" applyFill="1" applyBorder="1" applyAlignment="1" applyProtection="1">
      <alignment horizontal="center" vertical="center"/>
    </xf>
    <xf numFmtId="0" fontId="19" fillId="0" borderId="2" xfId="0" quotePrefix="1" applyFont="1" applyFill="1" applyBorder="1" applyAlignment="1" applyProtection="1">
      <alignment horizontal="center" vertical="center"/>
    </xf>
    <xf numFmtId="0" fontId="18" fillId="0" borderId="16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171" fontId="19" fillId="0" borderId="3" xfId="364" applyNumberFormat="1" applyFont="1" applyFill="1" applyBorder="1" applyAlignment="1">
      <alignment horizontal="center" vertical="center"/>
    </xf>
    <xf numFmtId="171" fontId="19" fillId="0" borderId="2" xfId="364" applyNumberFormat="1" applyFont="1" applyFill="1" applyBorder="1" applyAlignment="1">
      <alignment horizontal="center" vertical="center"/>
    </xf>
    <xf numFmtId="0" fontId="29" fillId="0" borderId="0" xfId="7" quotePrefix="1" applyFont="1" applyBorder="1" applyAlignment="1">
      <alignment horizontal="justify" vertical="justify"/>
    </xf>
    <xf numFmtId="0" fontId="17" fillId="0" borderId="0" xfId="364" applyFont="1" applyAlignment="1">
      <alignment horizontal="left" vertical="center" wrapText="1"/>
    </xf>
    <xf numFmtId="171" fontId="19" fillId="0" borderId="38" xfId="12" quotePrefix="1" applyNumberFormat="1" applyFont="1" applyFill="1" applyBorder="1" applyAlignment="1" applyProtection="1">
      <alignment horizontal="center" vertical="center" wrapText="1"/>
    </xf>
    <xf numFmtId="171" fontId="19" fillId="0" borderId="2" xfId="12" quotePrefix="1" applyNumberFormat="1" applyFont="1" applyFill="1" applyBorder="1" applyAlignment="1" applyProtection="1">
      <alignment horizontal="center" vertical="center" wrapText="1"/>
    </xf>
    <xf numFmtId="0" fontId="17" fillId="0" borderId="0" xfId="0" quotePrefix="1" applyFont="1" applyFill="1" applyAlignment="1">
      <alignment horizontal="left" vertical="center"/>
    </xf>
    <xf numFmtId="0" fontId="78" fillId="0" borderId="32" xfId="0" applyFont="1" applyBorder="1" applyAlignment="1">
      <alignment horizontal="center"/>
    </xf>
    <xf numFmtId="0" fontId="78" fillId="0" borderId="37" xfId="0" applyFont="1" applyBorder="1" applyAlignment="1">
      <alignment horizontal="center"/>
    </xf>
    <xf numFmtId="0" fontId="78" fillId="0" borderId="33" xfId="0" applyFont="1" applyBorder="1" applyAlignment="1">
      <alignment horizontal="center"/>
    </xf>
    <xf numFmtId="0" fontId="78" fillId="0" borderId="36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17" fillId="0" borderId="0" xfId="0" quotePrefix="1" applyFont="1" applyFill="1" applyAlignment="1">
      <alignment horizontal="left" vertical="center" wrapText="1"/>
    </xf>
    <xf numFmtId="0" fontId="78" fillId="0" borderId="32" xfId="0" applyFont="1" applyFill="1" applyBorder="1" applyAlignment="1">
      <alignment horizontal="center"/>
    </xf>
    <xf numFmtId="0" fontId="78" fillId="0" borderId="33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49" fillId="0" borderId="35" xfId="0" applyFont="1" applyFill="1" applyBorder="1" applyAlignment="1">
      <alignment horizontal="left"/>
    </xf>
    <xf numFmtId="0" fontId="49" fillId="0" borderId="36" xfId="0" applyFont="1" applyFill="1" applyBorder="1" applyAlignment="1">
      <alignment horizontal="left"/>
    </xf>
    <xf numFmtId="0" fontId="49" fillId="0" borderId="30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/>
    </xf>
    <xf numFmtId="0" fontId="49" fillId="0" borderId="14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139" xfId="92" applyFont="1" applyFill="1" applyBorder="1" applyAlignment="1">
      <alignment horizontal="center" vertical="top" wrapText="1"/>
    </xf>
    <xf numFmtId="0" fontId="14" fillId="0" borderId="6" xfId="92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left" vertical="center" wrapText="1"/>
    </xf>
    <xf numFmtId="171" fontId="20" fillId="0" borderId="38" xfId="97" applyNumberFormat="1" applyFont="1" applyFill="1" applyBorder="1" applyAlignment="1">
      <alignment horizontal="center" vertical="center"/>
    </xf>
    <xf numFmtId="171" fontId="20" fillId="0" borderId="2" xfId="97" applyNumberFormat="1" applyFont="1" applyFill="1" applyBorder="1" applyAlignment="1">
      <alignment horizontal="center" vertical="center"/>
    </xf>
    <xf numFmtId="171" fontId="14" fillId="0" borderId="38" xfId="12" quotePrefix="1" applyNumberFormat="1" applyFont="1" applyFill="1" applyBorder="1" applyAlignment="1" applyProtection="1">
      <alignment horizontal="center" vertical="center" wrapText="1"/>
    </xf>
    <xf numFmtId="171" fontId="14" fillId="0" borderId="2" xfId="12" quotePrefix="1" applyNumberFormat="1" applyFont="1" applyFill="1" applyBorder="1" applyAlignment="1" applyProtection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9" fillId="0" borderId="0" xfId="0" quotePrefix="1" applyFont="1" applyFill="1" applyBorder="1" applyAlignment="1">
      <alignment horizontal="center" wrapText="1"/>
    </xf>
    <xf numFmtId="0" fontId="94" fillId="0" borderId="4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0" fontId="94" fillId="0" borderId="42" xfId="0" applyFont="1" applyBorder="1" applyAlignment="1">
      <alignment horizontal="center" vertical="center" wrapText="1"/>
    </xf>
    <xf numFmtId="0" fontId="94" fillId="0" borderId="43" xfId="0" applyFont="1" applyBorder="1" applyAlignment="1">
      <alignment horizontal="center" vertical="center" wrapText="1"/>
    </xf>
    <xf numFmtId="0" fontId="94" fillId="0" borderId="44" xfId="0" applyFont="1" applyBorder="1" applyAlignment="1">
      <alignment horizontal="center" vertical="center" wrapText="1"/>
    </xf>
    <xf numFmtId="0" fontId="94" fillId="0" borderId="45" xfId="0" applyFont="1" applyBorder="1" applyAlignment="1">
      <alignment horizontal="center" vertical="center" wrapText="1"/>
    </xf>
    <xf numFmtId="0" fontId="94" fillId="0" borderId="46" xfId="0" applyFont="1" applyBorder="1" applyAlignment="1">
      <alignment horizontal="center" vertical="center" wrapText="1"/>
    </xf>
    <xf numFmtId="0" fontId="94" fillId="0" borderId="47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92" fillId="0" borderId="0" xfId="0" applyFont="1" applyFill="1" applyAlignment="1">
      <alignment horizontal="center" vertical="center" wrapText="1"/>
    </xf>
    <xf numFmtId="1" fontId="19" fillId="0" borderId="3" xfId="11" quotePrefix="1" applyNumberFormat="1" applyFont="1" applyFill="1" applyBorder="1" applyAlignment="1" applyProtection="1">
      <alignment horizontal="center" vertical="center" wrapText="1"/>
    </xf>
    <xf numFmtId="168" fontId="18" fillId="0" borderId="3" xfId="11" applyNumberFormat="1" applyFont="1" applyFill="1" applyBorder="1" applyAlignment="1" applyProtection="1">
      <alignment horizontal="center" vertical="center"/>
    </xf>
    <xf numFmtId="168" fontId="18" fillId="0" borderId="2" xfId="11" applyNumberFormat="1" applyFont="1" applyFill="1" applyBorder="1" applyAlignment="1" applyProtection="1">
      <alignment horizontal="center" vertical="center"/>
    </xf>
    <xf numFmtId="0" fontId="18" fillId="0" borderId="137" xfId="11" applyFont="1" applyFill="1" applyBorder="1" applyAlignment="1" applyProtection="1">
      <alignment horizontal="center" vertical="center" wrapText="1"/>
    </xf>
    <xf numFmtId="0" fontId="18" fillId="0" borderId="2" xfId="11" applyFont="1" applyFill="1" applyBorder="1" applyAlignment="1" applyProtection="1">
      <alignment horizontal="center" vertical="center" wrapText="1"/>
    </xf>
    <xf numFmtId="0" fontId="104" fillId="0" borderId="134" xfId="604" applyNumberFormat="1" applyFont="1" applyFill="1" applyBorder="1" applyAlignment="1">
      <alignment horizontal="center" vertical="center" wrapText="1"/>
    </xf>
    <xf numFmtId="171" fontId="187" fillId="0" borderId="134" xfId="10" applyNumberFormat="1" applyFont="1" applyBorder="1" applyAlignment="1" applyProtection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1" fontId="19" fillId="0" borderId="2" xfId="11" quotePrefix="1" applyNumberFormat="1" applyFont="1" applyFill="1" applyBorder="1" applyAlignment="1" applyProtection="1">
      <alignment horizontal="center" vertical="center" wrapText="1"/>
    </xf>
    <xf numFmtId="0" fontId="29" fillId="0" borderId="0" xfId="0" quotePrefix="1" applyFont="1" applyFill="1" applyBorder="1" applyAlignment="1">
      <alignment horizontal="left" vertical="justify" wrapText="1"/>
    </xf>
    <xf numFmtId="0" fontId="14" fillId="0" borderId="0" xfId="0" quotePrefix="1" applyFont="1" applyFill="1" applyBorder="1" applyAlignment="1">
      <alignment horizontal="left" vertical="justify" wrapText="1"/>
    </xf>
    <xf numFmtId="0" fontId="18" fillId="0" borderId="138" xfId="0" applyFont="1" applyFill="1" applyBorder="1" applyAlignment="1">
      <alignment horizontal="center" vertical="center"/>
    </xf>
    <xf numFmtId="0" fontId="18" fillId="0" borderId="142" xfId="0" applyFont="1" applyFill="1" applyBorder="1" applyAlignment="1">
      <alignment horizontal="center" vertical="center"/>
    </xf>
    <xf numFmtId="0" fontId="18" fillId="0" borderId="139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171" fontId="20" fillId="0" borderId="3" xfId="97" applyNumberFormat="1" applyFont="1" applyFill="1" applyBorder="1" applyAlignment="1">
      <alignment horizontal="center" vertical="center"/>
    </xf>
    <xf numFmtId="171" fontId="20" fillId="0" borderId="5" xfId="97" applyNumberFormat="1" applyFont="1" applyFill="1" applyBorder="1" applyAlignment="1">
      <alignment horizontal="center" vertical="center"/>
    </xf>
    <xf numFmtId="0" fontId="19" fillId="0" borderId="39" xfId="0" quotePrefix="1" applyFont="1" applyFill="1" applyBorder="1" applyAlignment="1">
      <alignment horizontal="center" vertical="center" wrapText="1"/>
    </xf>
    <xf numFmtId="0" fontId="19" fillId="0" borderId="29" xfId="0" quotePrefix="1" applyFont="1" applyFill="1" applyBorder="1" applyAlignment="1">
      <alignment horizontal="center" vertical="center" wrapText="1"/>
    </xf>
    <xf numFmtId="0" fontId="19" fillId="0" borderId="36" xfId="0" quotePrefix="1" applyFont="1" applyFill="1" applyBorder="1" applyAlignment="1">
      <alignment horizontal="center" vertical="center" wrapText="1"/>
    </xf>
    <xf numFmtId="0" fontId="19" fillId="0" borderId="14" xfId="0" quotePrefix="1" applyFont="1" applyFill="1" applyBorder="1" applyAlignment="1">
      <alignment horizontal="center" vertical="center" wrapText="1"/>
    </xf>
    <xf numFmtId="0" fontId="19" fillId="0" borderId="13" xfId="0" quotePrefix="1" applyFont="1" applyFill="1" applyBorder="1" applyAlignment="1">
      <alignment horizontal="center" vertical="center" wrapText="1"/>
    </xf>
    <xf numFmtId="0" fontId="19" fillId="0" borderId="12" xfId="0" quotePrefix="1" applyFont="1" applyFill="1" applyBorder="1" applyAlignment="1">
      <alignment horizontal="center" vertical="center" wrapText="1"/>
    </xf>
    <xf numFmtId="0" fontId="94" fillId="0" borderId="64" xfId="0" applyFont="1" applyBorder="1" applyAlignment="1">
      <alignment horizontal="center" vertical="center" wrapText="1"/>
    </xf>
    <xf numFmtId="0" fontId="94" fillId="0" borderId="65" xfId="0" applyFont="1" applyBorder="1" applyAlignment="1">
      <alignment horizontal="center" vertical="center" wrapText="1"/>
    </xf>
    <xf numFmtId="0" fontId="94" fillId="0" borderId="66" xfId="0" applyFont="1" applyBorder="1" applyAlignment="1">
      <alignment horizontal="center" vertical="center" wrapText="1"/>
    </xf>
    <xf numFmtId="0" fontId="94" fillId="0" borderId="67" xfId="0" applyFont="1" applyBorder="1" applyAlignment="1">
      <alignment horizontal="center" vertical="center" wrapText="1"/>
    </xf>
    <xf numFmtId="0" fontId="94" fillId="0" borderId="68" xfId="0" applyFont="1" applyBorder="1" applyAlignment="1">
      <alignment horizontal="center" vertical="center" wrapText="1"/>
    </xf>
    <xf numFmtId="0" fontId="94" fillId="0" borderId="69" xfId="0" applyFont="1" applyBorder="1" applyAlignment="1">
      <alignment horizontal="center" vertical="center" wrapText="1"/>
    </xf>
    <xf numFmtId="0" fontId="94" fillId="0" borderId="70" xfId="0" applyFont="1" applyBorder="1" applyAlignment="1">
      <alignment horizontal="center" vertical="center" wrapText="1"/>
    </xf>
    <xf numFmtId="0" fontId="94" fillId="0" borderId="71" xfId="0" applyFont="1" applyBorder="1" applyAlignment="1">
      <alignment horizontal="center" vertical="center" wrapText="1"/>
    </xf>
    <xf numFmtId="0" fontId="19" fillId="0" borderId="15" xfId="0" quotePrefix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168" fontId="14" fillId="0" borderId="3" xfId="11" applyNumberFormat="1" applyFont="1" applyFill="1" applyBorder="1" applyAlignment="1" applyProtection="1">
      <alignment horizontal="center" vertical="center"/>
    </xf>
    <xf numFmtId="168" fontId="14" fillId="0" borderId="2" xfId="11" applyNumberFormat="1" applyFont="1" applyFill="1" applyBorder="1" applyAlignment="1" applyProtection="1">
      <alignment horizontal="center" vertical="center"/>
    </xf>
    <xf numFmtId="3" fontId="14" fillId="0" borderId="9" xfId="11" applyNumberFormat="1" applyFont="1" applyFill="1" applyBorder="1" applyAlignment="1" applyProtection="1">
      <alignment horizontal="center" vertical="center" wrapText="1"/>
    </xf>
    <xf numFmtId="3" fontId="14" fillId="0" borderId="8" xfId="11" applyNumberFormat="1" applyFont="1" applyFill="1" applyBorder="1" applyAlignment="1" applyProtection="1">
      <alignment horizontal="center" vertical="center" wrapText="1"/>
    </xf>
    <xf numFmtId="3" fontId="14" fillId="0" borderId="3" xfId="11" quotePrefix="1" applyNumberFormat="1" applyFont="1" applyFill="1" applyBorder="1" applyAlignment="1" applyProtection="1">
      <alignment horizontal="center" vertical="center" wrapText="1"/>
    </xf>
    <xf numFmtId="3" fontId="14" fillId="0" borderId="2" xfId="11" quotePrefix="1" applyNumberFormat="1" applyFont="1" applyFill="1" applyBorder="1" applyAlignment="1" applyProtection="1">
      <alignment horizontal="center" vertical="center" wrapText="1"/>
    </xf>
    <xf numFmtId="167" fontId="14" fillId="0" borderId="3" xfId="11" applyNumberFormat="1" applyFont="1" applyFill="1" applyBorder="1" applyAlignment="1" applyProtection="1">
      <alignment horizontal="center" vertical="center" wrapText="1"/>
    </xf>
    <xf numFmtId="167" fontId="14" fillId="0" borderId="2" xfId="11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3" fontId="14" fillId="0" borderId="3" xfId="11" applyNumberFormat="1" applyFont="1" applyFill="1" applyBorder="1" applyAlignment="1" applyProtection="1">
      <alignment horizontal="center" vertical="center" wrapText="1"/>
    </xf>
    <xf numFmtId="3" fontId="14" fillId="0" borderId="2" xfId="11" applyNumberFormat="1" applyFont="1" applyFill="1" applyBorder="1" applyAlignment="1" applyProtection="1">
      <alignment horizontal="center" vertical="center" wrapText="1"/>
    </xf>
    <xf numFmtId="1" fontId="20" fillId="0" borderId="3" xfId="11" quotePrefix="1" applyNumberFormat="1" applyFont="1" applyFill="1" applyBorder="1" applyAlignment="1" applyProtection="1">
      <alignment horizontal="center" vertical="center" wrapText="1"/>
    </xf>
    <xf numFmtId="1" fontId="20" fillId="0" borderId="2" xfId="11" applyNumberFormat="1" applyFont="1" applyFill="1" applyBorder="1" applyAlignment="1" applyProtection="1">
      <alignment horizontal="center" vertical="center"/>
    </xf>
    <xf numFmtId="3" fontId="17" fillId="0" borderId="0" xfId="0" applyNumberFormat="1" applyFont="1" applyFill="1" applyAlignment="1">
      <alignment horizontal="left" vertical="center" wrapText="1"/>
    </xf>
    <xf numFmtId="3" fontId="18" fillId="0" borderId="3" xfId="0" applyNumberFormat="1" applyFont="1" applyFill="1" applyBorder="1" applyAlignment="1">
      <alignment horizontal="center" vertical="center" wrapText="1"/>
    </xf>
    <xf numFmtId="3" fontId="18" fillId="0" borderId="5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3" fontId="18" fillId="0" borderId="9" xfId="0" applyNumberFormat="1" applyFont="1" applyFill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3" fontId="18" fillId="0" borderId="8" xfId="0" applyNumberFormat="1" applyFont="1" applyFill="1" applyBorder="1" applyAlignment="1">
      <alignment horizontal="center" vertical="center"/>
    </xf>
    <xf numFmtId="3" fontId="18" fillId="0" borderId="5" xfId="0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</xf>
    <xf numFmtId="0" fontId="19" fillId="0" borderId="3" xfId="248" applyFont="1" applyFill="1" applyBorder="1" applyAlignment="1">
      <alignment horizontal="center" vertical="center"/>
    </xf>
    <xf numFmtId="0" fontId="19" fillId="0" borderId="2" xfId="248" applyFont="1" applyFill="1" applyBorder="1" applyAlignment="1">
      <alignment horizontal="center" vertical="center"/>
    </xf>
    <xf numFmtId="165" fontId="19" fillId="0" borderId="32" xfId="12" applyNumberFormat="1" applyFont="1" applyFill="1" applyBorder="1" applyAlignment="1" applyProtection="1">
      <alignment horizontal="center" vertical="center" wrapText="1"/>
    </xf>
    <xf numFmtId="165" fontId="19" fillId="0" borderId="37" xfId="12" applyNumberFormat="1" applyFont="1" applyFill="1" applyBorder="1" applyAlignment="1" applyProtection="1">
      <alignment horizontal="center" vertical="center" wrapText="1"/>
    </xf>
    <xf numFmtId="165" fontId="19" fillId="0" borderId="33" xfId="12" applyNumberFormat="1" applyFont="1" applyFill="1" applyBorder="1" applyAlignment="1" applyProtection="1">
      <alignment horizontal="center" vertical="center" wrapText="1"/>
    </xf>
    <xf numFmtId="0" fontId="94" fillId="0" borderId="72" xfId="0" applyFont="1" applyBorder="1" applyAlignment="1">
      <alignment horizontal="center" vertical="center" wrapText="1"/>
    </xf>
    <xf numFmtId="0" fontId="94" fillId="0" borderId="73" xfId="0" applyFont="1" applyBorder="1" applyAlignment="1">
      <alignment horizontal="center" vertical="center" wrapText="1"/>
    </xf>
    <xf numFmtId="0" fontId="94" fillId="0" borderId="74" xfId="0" applyFont="1" applyBorder="1" applyAlignment="1">
      <alignment horizontal="center" vertical="center" wrapText="1"/>
    </xf>
    <xf numFmtId="0" fontId="94" fillId="0" borderId="75" xfId="0" applyFont="1" applyBorder="1" applyAlignment="1">
      <alignment horizontal="center" vertical="center" wrapText="1"/>
    </xf>
    <xf numFmtId="0" fontId="94" fillId="0" borderId="76" xfId="0" applyFont="1" applyBorder="1" applyAlignment="1">
      <alignment horizontal="center" vertical="center" wrapText="1"/>
    </xf>
    <xf numFmtId="0" fontId="94" fillId="0" borderId="77" xfId="0" applyFont="1" applyBorder="1" applyAlignment="1">
      <alignment horizontal="center" vertical="center" wrapText="1"/>
    </xf>
    <xf numFmtId="0" fontId="94" fillId="0" borderId="78" xfId="0" applyFont="1" applyBorder="1" applyAlignment="1">
      <alignment horizontal="center" vertical="center" wrapText="1"/>
    </xf>
    <xf numFmtId="0" fontId="94" fillId="0" borderId="79" xfId="0" applyFont="1" applyBorder="1" applyAlignment="1">
      <alignment horizontal="center" vertical="center" wrapText="1"/>
    </xf>
    <xf numFmtId="0" fontId="14" fillId="0" borderId="13" xfId="361" quotePrefix="1" applyFont="1" applyFill="1" applyBorder="1" applyAlignment="1">
      <alignment horizontal="left" wrapText="1"/>
    </xf>
    <xf numFmtId="169" fontId="19" fillId="0" borderId="135" xfId="363" applyNumberFormat="1" applyFont="1" applyFill="1" applyBorder="1" applyAlignment="1" applyProtection="1">
      <alignment horizontal="center" vertical="center"/>
    </xf>
    <xf numFmtId="169" fontId="19" fillId="0" borderId="136" xfId="363" applyNumberFormat="1" applyFont="1" applyFill="1" applyBorder="1" applyAlignment="1" applyProtection="1">
      <alignment horizontal="center" vertical="center"/>
    </xf>
    <xf numFmtId="169" fontId="17" fillId="0" borderId="0" xfId="363" applyNumberFormat="1" applyFont="1" applyFill="1" applyBorder="1" applyAlignment="1" applyProtection="1">
      <alignment horizontal="center" vertical="center" wrapText="1"/>
    </xf>
    <xf numFmtId="169" fontId="17" fillId="0" borderId="0" xfId="5" applyNumberFormat="1" applyFont="1" applyFill="1" applyBorder="1" applyAlignment="1" applyProtection="1">
      <alignment horizontal="center" vertical="center" wrapText="1"/>
    </xf>
    <xf numFmtId="0" fontId="19" fillId="0" borderId="3" xfId="7" applyFont="1" applyFill="1" applyBorder="1" applyAlignment="1">
      <alignment horizontal="center" vertical="center"/>
    </xf>
    <xf numFmtId="0" fontId="19" fillId="0" borderId="5" xfId="7" applyFont="1" applyFill="1" applyBorder="1" applyAlignment="1">
      <alignment horizontal="center" vertical="center"/>
    </xf>
    <xf numFmtId="0" fontId="19" fillId="0" borderId="2" xfId="7" applyFont="1" applyFill="1" applyBorder="1" applyAlignment="1">
      <alignment horizontal="center" vertical="center"/>
    </xf>
    <xf numFmtId="0" fontId="19" fillId="0" borderId="29" xfId="7" applyFont="1" applyFill="1" applyBorder="1" applyAlignment="1">
      <alignment horizontal="center" vertical="center"/>
    </xf>
    <xf numFmtId="0" fontId="19" fillId="0" borderId="4" xfId="7" applyFont="1" applyFill="1" applyBorder="1" applyAlignment="1">
      <alignment horizontal="center" vertical="center"/>
    </xf>
    <xf numFmtId="1" fontId="20" fillId="0" borderId="135" xfId="354" quotePrefix="1" applyNumberFormat="1" applyFont="1" applyFill="1" applyBorder="1" applyAlignment="1">
      <alignment horizontal="center" vertical="center" wrapText="1"/>
    </xf>
    <xf numFmtId="1" fontId="20" fillId="0" borderId="138" xfId="354" quotePrefix="1" applyNumberFormat="1" applyFont="1" applyFill="1" applyBorder="1" applyAlignment="1">
      <alignment horizontal="center" vertical="center" wrapText="1"/>
    </xf>
    <xf numFmtId="1" fontId="20" fillId="0" borderId="136" xfId="354" quotePrefix="1" applyNumberFormat="1" applyFont="1" applyFill="1" applyBorder="1" applyAlignment="1">
      <alignment horizontal="center" vertical="center" wrapText="1"/>
    </xf>
    <xf numFmtId="0" fontId="14" fillId="0" borderId="142" xfId="354" applyFont="1" applyBorder="1" applyAlignment="1">
      <alignment horizontal="left" vertical="center"/>
    </xf>
    <xf numFmtId="0" fontId="14" fillId="0" borderId="139" xfId="354" applyFont="1" applyBorder="1" applyAlignment="1">
      <alignment horizontal="left" vertical="center"/>
    </xf>
    <xf numFmtId="0" fontId="14" fillId="0" borderId="30" xfId="354" applyFont="1" applyBorder="1" applyAlignment="1">
      <alignment horizontal="left" vertical="center"/>
    </xf>
    <xf numFmtId="0" fontId="14" fillId="0" borderId="145" xfId="354" applyFont="1" applyBorder="1" applyAlignment="1">
      <alignment horizontal="left" vertical="center"/>
    </xf>
    <xf numFmtId="0" fontId="14" fillId="0" borderId="14" xfId="354" applyFont="1" applyBorder="1" applyAlignment="1">
      <alignment horizontal="left" vertical="center"/>
    </xf>
    <xf numFmtId="0" fontId="14" fillId="0" borderId="12" xfId="354" applyFont="1" applyBorder="1" applyAlignment="1">
      <alignment horizontal="left" vertical="center"/>
    </xf>
    <xf numFmtId="0" fontId="20" fillId="0" borderId="142" xfId="354" applyFont="1" applyFill="1" applyBorder="1" applyAlignment="1">
      <alignment horizontal="center" vertical="center" wrapText="1"/>
    </xf>
    <xf numFmtId="0" fontId="20" fillId="0" borderId="29" xfId="354" applyFont="1" applyFill="1" applyBorder="1" applyAlignment="1">
      <alignment horizontal="center" vertical="center" wrapText="1"/>
    </xf>
    <xf numFmtId="0" fontId="20" fillId="0" borderId="139" xfId="354" applyFont="1" applyFill="1" applyBorder="1" applyAlignment="1">
      <alignment horizontal="center" vertical="center" wrapText="1"/>
    </xf>
    <xf numFmtId="0" fontId="20" fillId="0" borderId="14" xfId="354" applyFont="1" applyFill="1" applyBorder="1" applyAlignment="1">
      <alignment horizontal="center" vertical="center" wrapText="1"/>
    </xf>
    <xf numFmtId="0" fontId="20" fillId="0" borderId="13" xfId="354" applyFont="1" applyFill="1" applyBorder="1" applyAlignment="1">
      <alignment horizontal="center" vertical="center" wrapText="1"/>
    </xf>
    <xf numFmtId="0" fontId="20" fillId="0" borderId="12" xfId="354" applyFont="1" applyFill="1" applyBorder="1" applyAlignment="1">
      <alignment horizontal="center" vertical="center" wrapText="1"/>
    </xf>
    <xf numFmtId="0" fontId="14" fillId="0" borderId="135" xfId="354" applyFont="1" applyBorder="1" applyAlignment="1">
      <alignment horizontal="center" vertical="center"/>
    </xf>
    <xf numFmtId="0" fontId="14" fillId="0" borderId="136" xfId="354" applyFont="1" applyBorder="1" applyAlignment="1">
      <alignment horizontal="center" vertical="center"/>
    </xf>
    <xf numFmtId="0" fontId="14" fillId="0" borderId="142" xfId="354" applyFont="1" applyFill="1" applyBorder="1" applyAlignment="1">
      <alignment horizontal="left" vertical="center"/>
    </xf>
    <xf numFmtId="0" fontId="14" fillId="0" borderId="14" xfId="354" applyFont="1" applyFill="1" applyBorder="1" applyAlignment="1">
      <alignment horizontal="left" vertical="center"/>
    </xf>
    <xf numFmtId="0" fontId="14" fillId="0" borderId="137" xfId="354" applyFont="1" applyFill="1" applyBorder="1" applyAlignment="1">
      <alignment vertical="center"/>
    </xf>
    <xf numFmtId="0" fontId="14" fillId="0" borderId="155" xfId="354" applyFont="1" applyFill="1" applyBorder="1" applyAlignment="1">
      <alignment vertical="center"/>
    </xf>
    <xf numFmtId="0" fontId="14" fillId="0" borderId="2" xfId="354" applyFont="1" applyFill="1" applyBorder="1" applyAlignment="1">
      <alignment vertical="center"/>
    </xf>
    <xf numFmtId="0" fontId="14" fillId="0" borderId="137" xfId="354" applyFont="1" applyFill="1" applyBorder="1" applyAlignment="1">
      <alignment horizontal="center" vertical="center"/>
    </xf>
    <xf numFmtId="0" fontId="14" fillId="0" borderId="155" xfId="354" applyFont="1" applyFill="1" applyBorder="1" applyAlignment="1">
      <alignment horizontal="center" vertical="center"/>
    </xf>
    <xf numFmtId="0" fontId="14" fillId="0" borderId="2" xfId="354" applyFont="1" applyFill="1" applyBorder="1" applyAlignment="1">
      <alignment horizontal="center" vertical="center"/>
    </xf>
    <xf numFmtId="0" fontId="14" fillId="0" borderId="135" xfId="354" applyFont="1" applyFill="1" applyBorder="1" applyAlignment="1">
      <alignment horizontal="center" vertical="center"/>
    </xf>
    <xf numFmtId="0" fontId="14" fillId="0" borderId="136" xfId="354" applyFont="1" applyFill="1" applyBorder="1" applyAlignment="1">
      <alignment horizontal="center" vertical="center"/>
    </xf>
    <xf numFmtId="0" fontId="14" fillId="0" borderId="137" xfId="354" applyFont="1" applyFill="1" applyBorder="1" applyAlignment="1">
      <alignment horizontal="left" vertical="center" wrapText="1"/>
    </xf>
    <xf numFmtId="0" fontId="14" fillId="0" borderId="155" xfId="354" applyFont="1" applyFill="1" applyBorder="1" applyAlignment="1">
      <alignment horizontal="left" vertical="center" wrapText="1"/>
    </xf>
    <xf numFmtId="0" fontId="14" fillId="0" borderId="2" xfId="354" applyFont="1" applyFill="1" applyBorder="1" applyAlignment="1">
      <alignment horizontal="left" vertical="center" wrapText="1"/>
    </xf>
    <xf numFmtId="0" fontId="14" fillId="0" borderId="137" xfId="354" applyFont="1" applyFill="1" applyBorder="1" applyAlignment="1">
      <alignment vertical="center" wrapText="1"/>
    </xf>
    <xf numFmtId="0" fontId="14" fillId="0" borderId="155" xfId="354" applyFont="1" applyFill="1" applyBorder="1" applyAlignment="1">
      <alignment vertical="center" wrapText="1"/>
    </xf>
    <xf numFmtId="0" fontId="14" fillId="0" borderId="2" xfId="354" applyFont="1" applyFill="1" applyBorder="1" applyAlignment="1">
      <alignment vertical="center" wrapText="1"/>
    </xf>
    <xf numFmtId="0" fontId="14" fillId="0" borderId="134" xfId="354" applyFont="1" applyFill="1" applyBorder="1" applyAlignment="1">
      <alignment horizontal="center" vertical="center"/>
    </xf>
    <xf numFmtId="0" fontId="14" fillId="0" borderId="137" xfId="354" applyFont="1" applyFill="1" applyBorder="1" applyAlignment="1">
      <alignment horizontal="left" vertical="center"/>
    </xf>
    <xf numFmtId="0" fontId="14" fillId="0" borderId="155" xfId="354" applyFont="1" applyFill="1" applyBorder="1" applyAlignment="1">
      <alignment horizontal="left" vertical="center"/>
    </xf>
    <xf numFmtId="0" fontId="14" fillId="0" borderId="2" xfId="354" applyFont="1" applyFill="1" applyBorder="1" applyAlignment="1">
      <alignment horizontal="left" vertical="center"/>
    </xf>
    <xf numFmtId="0" fontId="14" fillId="0" borderId="142" xfId="354" applyFont="1" applyFill="1" applyBorder="1" applyAlignment="1">
      <alignment vertical="center"/>
    </xf>
    <xf numFmtId="0" fontId="14" fillId="0" borderId="14" xfId="354" applyFont="1" applyFill="1" applyBorder="1" applyAlignment="1">
      <alignment vertical="center"/>
    </xf>
    <xf numFmtId="0" fontId="14" fillId="0" borderId="30" xfId="354" applyFont="1" applyFill="1" applyBorder="1" applyAlignment="1">
      <alignment horizontal="left" vertical="center"/>
    </xf>
    <xf numFmtId="169" fontId="20" fillId="0" borderId="0" xfId="363" applyNumberFormat="1" applyFont="1" applyFill="1" applyBorder="1" applyAlignment="1" applyProtection="1">
      <alignment horizontal="center" vertical="center" wrapText="1"/>
    </xf>
    <xf numFmtId="0" fontId="14" fillId="0" borderId="142" xfId="354" applyFont="1" applyBorder="1" applyAlignment="1">
      <alignment vertical="center"/>
    </xf>
    <xf numFmtId="0" fontId="14" fillId="0" borderId="14" xfId="354" applyFont="1" applyBorder="1" applyAlignment="1">
      <alignment vertical="center"/>
    </xf>
    <xf numFmtId="169" fontId="20" fillId="5" borderId="0" xfId="363" applyNumberFormat="1" applyFont="1" applyFill="1" applyBorder="1" applyAlignment="1" applyProtection="1">
      <alignment horizontal="center" vertical="center"/>
    </xf>
    <xf numFmtId="169" fontId="20" fillId="0" borderId="0" xfId="363" applyNumberFormat="1" applyFont="1" applyFill="1" applyBorder="1" applyAlignment="1" applyProtection="1">
      <alignment horizontal="center" vertical="center"/>
    </xf>
    <xf numFmtId="0" fontId="14" fillId="0" borderId="138" xfId="354" applyFont="1" applyFill="1" applyBorder="1" applyAlignment="1">
      <alignment horizontal="center" vertical="center"/>
    </xf>
    <xf numFmtId="0" fontId="14" fillId="0" borderId="134" xfId="354" applyFont="1" applyBorder="1" applyAlignment="1">
      <alignment horizontal="left" vertical="center"/>
    </xf>
    <xf numFmtId="1" fontId="20" fillId="0" borderId="0" xfId="354" quotePrefix="1" applyNumberFormat="1" applyFont="1" applyFill="1" applyBorder="1" applyAlignment="1">
      <alignment horizontal="center" vertical="center" wrapText="1"/>
    </xf>
    <xf numFmtId="0" fontId="20" fillId="0" borderId="134" xfId="354" applyFont="1" applyFill="1" applyBorder="1" applyAlignment="1">
      <alignment horizontal="center" vertical="center" wrapText="1"/>
    </xf>
    <xf numFmtId="0" fontId="20" fillId="0" borderId="134" xfId="354" quotePrefix="1" applyFont="1" applyFill="1" applyBorder="1" applyAlignment="1">
      <alignment horizontal="center" vertical="center" wrapText="1"/>
    </xf>
    <xf numFmtId="0" fontId="20" fillId="0" borderId="0" xfId="844" applyFont="1" applyFill="1" applyAlignment="1">
      <alignment horizontal="center" vertical="center" wrapText="1"/>
    </xf>
    <xf numFmtId="0" fontId="20" fillId="5" borderId="0" xfId="844" applyFont="1" applyFill="1" applyAlignment="1">
      <alignment horizontal="center" vertical="center" wrapText="1"/>
    </xf>
    <xf numFmtId="0" fontId="23" fillId="0" borderId="0" xfId="9" applyFont="1" applyFill="1" applyBorder="1" applyAlignment="1">
      <alignment horizontal="justify" vertical="justify" wrapText="1"/>
    </xf>
    <xf numFmtId="3" fontId="19" fillId="0" borderId="135" xfId="9" quotePrefix="1" applyNumberFormat="1" applyFont="1" applyFill="1" applyBorder="1" applyAlignment="1">
      <alignment horizontal="center" vertical="center" wrapText="1"/>
    </xf>
    <xf numFmtId="3" fontId="19" fillId="0" borderId="138" xfId="9" quotePrefix="1" applyNumberFormat="1" applyFont="1" applyFill="1" applyBorder="1" applyAlignment="1">
      <alignment horizontal="center" vertical="center" wrapText="1"/>
    </xf>
    <xf numFmtId="3" fontId="19" fillId="0" borderId="136" xfId="9" quotePrefix="1" applyNumberFormat="1" applyFont="1" applyFill="1" applyBorder="1" applyAlignment="1">
      <alignment horizontal="center" vertical="center" wrapText="1"/>
    </xf>
    <xf numFmtId="171" fontId="20" fillId="0" borderId="134" xfId="9" quotePrefix="1" applyNumberFormat="1" applyFont="1" applyFill="1" applyBorder="1" applyAlignment="1">
      <alignment horizontal="center" vertical="center" wrapText="1"/>
    </xf>
    <xf numFmtId="171" fontId="20" fillId="0" borderId="135" xfId="9" applyNumberFormat="1" applyFont="1" applyFill="1" applyBorder="1" applyAlignment="1">
      <alignment horizontal="center" vertical="center" wrapText="1"/>
    </xf>
    <xf numFmtId="171" fontId="20" fillId="0" borderId="138" xfId="9" applyNumberFormat="1" applyFont="1" applyFill="1" applyBorder="1" applyAlignment="1">
      <alignment horizontal="center" vertical="center" wrapText="1"/>
    </xf>
    <xf numFmtId="171" fontId="20" fillId="0" borderId="156" xfId="9" applyNumberFormat="1" applyFont="1" applyFill="1" applyBorder="1" applyAlignment="1">
      <alignment horizontal="center" vertical="center" wrapText="1"/>
    </xf>
    <xf numFmtId="171" fontId="20" fillId="0" borderId="162" xfId="9" applyNumberFormat="1" applyFont="1" applyFill="1" applyBorder="1" applyAlignment="1">
      <alignment horizontal="center" vertical="center" wrapText="1"/>
    </xf>
    <xf numFmtId="171" fontId="20" fillId="0" borderId="136" xfId="9" applyNumberFormat="1" applyFont="1" applyFill="1" applyBorder="1" applyAlignment="1">
      <alignment horizontal="center" vertical="center" wrapText="1"/>
    </xf>
    <xf numFmtId="169" fontId="20" fillId="0" borderId="0" xfId="5" applyNumberFormat="1" applyFont="1" applyFill="1" applyBorder="1" applyAlignment="1" applyProtection="1">
      <alignment horizontal="center" vertical="center" wrapText="1"/>
    </xf>
    <xf numFmtId="0" fontId="20" fillId="0" borderId="16" xfId="9" applyFont="1" applyFill="1" applyBorder="1" applyAlignment="1">
      <alignment horizontal="center" vertical="center" wrapText="1"/>
    </xf>
    <xf numFmtId="0" fontId="20" fillId="0" borderId="4" xfId="9" applyFont="1" applyFill="1" applyBorder="1" applyAlignment="1">
      <alignment horizontal="center" vertical="center" wrapText="1"/>
    </xf>
    <xf numFmtId="0" fontId="20" fillId="0" borderId="30" xfId="9" applyFont="1" applyFill="1" applyBorder="1" applyAlignment="1">
      <alignment horizontal="center" vertical="center" wrapText="1"/>
    </xf>
    <xf numFmtId="0" fontId="20" fillId="0" borderId="145" xfId="9" applyFont="1" applyFill="1" applyBorder="1" applyAlignment="1">
      <alignment horizontal="center" vertical="center" wrapText="1"/>
    </xf>
    <xf numFmtId="0" fontId="20" fillId="0" borderId="14" xfId="9" applyFont="1" applyFill="1" applyBorder="1" applyAlignment="1">
      <alignment horizontal="center" vertical="center" wrapText="1"/>
    </xf>
    <xf numFmtId="0" fontId="20" fillId="0" borderId="12" xfId="9" applyFont="1" applyFill="1" applyBorder="1" applyAlignment="1">
      <alignment horizontal="center" vertical="center" wrapText="1"/>
    </xf>
    <xf numFmtId="0" fontId="14" fillId="0" borderId="0" xfId="9" applyFont="1" applyFill="1" applyBorder="1" applyAlignment="1">
      <alignment horizontal="justify" vertical="justify" wrapText="1"/>
    </xf>
    <xf numFmtId="0" fontId="14" fillId="0" borderId="0" xfId="9" applyFont="1" applyFill="1" applyAlignment="1">
      <alignment horizontal="justify" wrapText="1"/>
    </xf>
    <xf numFmtId="0" fontId="20" fillId="0" borderId="3" xfId="9" applyFont="1" applyFill="1" applyBorder="1" applyAlignment="1">
      <alignment horizontal="center" vertical="center"/>
    </xf>
    <xf numFmtId="0" fontId="20" fillId="0" borderId="5" xfId="9" applyFont="1" applyFill="1" applyBorder="1" applyAlignment="1">
      <alignment horizontal="center" vertical="center"/>
    </xf>
    <xf numFmtId="0" fontId="20" fillId="0" borderId="2" xfId="9" applyFont="1" applyFill="1" applyBorder="1" applyAlignment="1">
      <alignment horizontal="center" vertical="center"/>
    </xf>
    <xf numFmtId="0" fontId="20" fillId="0" borderId="0" xfId="9" applyFont="1" applyFill="1" applyBorder="1" applyAlignment="1">
      <alignment horizontal="left" vertical="center" wrapText="1"/>
    </xf>
    <xf numFmtId="171" fontId="20" fillId="0" borderId="134" xfId="9" applyNumberFormat="1" applyFont="1" applyFill="1" applyBorder="1" applyAlignment="1">
      <alignment horizontal="center" vertical="center" wrapText="1"/>
    </xf>
    <xf numFmtId="0" fontId="20" fillId="0" borderId="137" xfId="9" applyFont="1" applyFill="1" applyBorder="1" applyAlignment="1">
      <alignment horizontal="center" vertical="center" wrapText="1"/>
    </xf>
    <xf numFmtId="0" fontId="20" fillId="0" borderId="155" xfId="9" applyFont="1" applyFill="1" applyBorder="1" applyAlignment="1">
      <alignment horizontal="center" vertical="center" wrapText="1"/>
    </xf>
    <xf numFmtId="0" fontId="20" fillId="0" borderId="2" xfId="9" applyFont="1" applyFill="1" applyBorder="1" applyAlignment="1">
      <alignment horizontal="center" vertical="center" wrapText="1"/>
    </xf>
    <xf numFmtId="0" fontId="190" fillId="0" borderId="0" xfId="0" applyFont="1" applyFill="1" applyAlignment="1">
      <alignment horizontal="center" vertical="center" wrapText="1"/>
    </xf>
    <xf numFmtId="0" fontId="74" fillId="0" borderId="134" xfId="0" applyFont="1" applyFill="1" applyBorder="1" applyAlignment="1">
      <alignment horizontal="center" vertical="center"/>
    </xf>
    <xf numFmtId="214" fontId="74" fillId="0" borderId="135" xfId="833" applyNumberFormat="1" applyFont="1" applyFill="1" applyBorder="1" applyAlignment="1">
      <alignment horizontal="center" vertical="center" wrapText="1"/>
    </xf>
    <xf numFmtId="214" fontId="74" fillId="0" borderId="138" xfId="833" applyNumberFormat="1" applyFont="1" applyFill="1" applyBorder="1" applyAlignment="1">
      <alignment horizontal="center" vertical="center" wrapText="1"/>
    </xf>
    <xf numFmtId="214" fontId="74" fillId="0" borderId="136" xfId="833" applyNumberFormat="1" applyFont="1" applyFill="1" applyBorder="1" applyAlignment="1">
      <alignment horizontal="center" vertical="center" wrapText="1"/>
    </xf>
    <xf numFmtId="49" fontId="14" fillId="0" borderId="5" xfId="370" applyNumberFormat="1" applyFont="1" applyFill="1" applyBorder="1" applyAlignment="1" applyProtection="1">
      <alignment horizontal="center" vertical="center" wrapText="1"/>
    </xf>
    <xf numFmtId="49" fontId="14" fillId="0" borderId="2" xfId="370" applyNumberFormat="1" applyFont="1" applyFill="1" applyBorder="1" applyAlignment="1" applyProtection="1">
      <alignment horizontal="center" vertical="center" wrapText="1"/>
    </xf>
    <xf numFmtId="49" fontId="14" fillId="0" borderId="137" xfId="0" applyNumberFormat="1" applyFont="1" applyFill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0" fontId="20" fillId="0" borderId="0" xfId="370" applyFont="1" applyFill="1" applyBorder="1" applyAlignment="1">
      <alignment horizontal="center" vertical="center" wrapText="1"/>
    </xf>
    <xf numFmtId="0" fontId="14" fillId="0" borderId="135" xfId="370" applyFont="1" applyFill="1" applyBorder="1" applyAlignment="1">
      <alignment horizontal="center" vertical="center"/>
    </xf>
    <xf numFmtId="0" fontId="14" fillId="0" borderId="138" xfId="370" applyFont="1" applyFill="1" applyBorder="1" applyAlignment="1">
      <alignment horizontal="center" vertical="center"/>
    </xf>
    <xf numFmtId="0" fontId="14" fillId="0" borderId="136" xfId="370" applyFont="1" applyFill="1" applyBorder="1" applyAlignment="1">
      <alignment horizontal="center" vertical="center"/>
    </xf>
    <xf numFmtId="0" fontId="93" fillId="0" borderId="135" xfId="0" applyFont="1" applyFill="1" applyBorder="1" applyAlignment="1">
      <alignment horizontal="center" vertical="center"/>
    </xf>
    <xf numFmtId="0" fontId="93" fillId="0" borderId="138" xfId="0" applyFont="1" applyFill="1" applyBorder="1" applyAlignment="1">
      <alignment horizontal="center" vertical="center"/>
    </xf>
    <xf numFmtId="0" fontId="192" fillId="0" borderId="80" xfId="835" applyFont="1" applyFill="1" applyBorder="1" applyAlignment="1">
      <alignment horizontal="left" vertical="center" wrapText="1"/>
    </xf>
    <xf numFmtId="0" fontId="98" fillId="0" borderId="149" xfId="0" applyFont="1" applyFill="1" applyBorder="1" applyAlignment="1">
      <alignment horizontal="center" vertical="center" wrapText="1"/>
    </xf>
    <xf numFmtId="0" fontId="98" fillId="0" borderId="150" xfId="0" applyFont="1" applyFill="1" applyBorder="1" applyAlignment="1">
      <alignment horizontal="center" vertical="center" wrapText="1"/>
    </xf>
    <xf numFmtId="0" fontId="192" fillId="0" borderId="30" xfId="0" applyFont="1" applyFill="1" applyBorder="1" applyAlignment="1">
      <alignment horizontal="center" vertical="center" wrapText="1"/>
    </xf>
    <xf numFmtId="0" fontId="192" fillId="0" borderId="145" xfId="0" applyFont="1" applyFill="1" applyBorder="1" applyAlignment="1">
      <alignment horizontal="center" vertical="center" wrapText="1"/>
    </xf>
    <xf numFmtId="0" fontId="192" fillId="0" borderId="14" xfId="0" applyFont="1" applyFill="1" applyBorder="1" applyAlignment="1">
      <alignment horizontal="center" vertical="center" wrapText="1"/>
    </xf>
    <xf numFmtId="0" fontId="192" fillId="0" borderId="12" xfId="0" applyFont="1" applyFill="1" applyBorder="1" applyAlignment="1">
      <alignment horizontal="center" vertical="center" wrapText="1"/>
    </xf>
    <xf numFmtId="0" fontId="93" fillId="0" borderId="146" xfId="0" applyFont="1" applyFill="1" applyBorder="1" applyAlignment="1">
      <alignment horizontal="center" vertical="center"/>
    </xf>
    <xf numFmtId="0" fontId="93" fillId="0" borderId="147" xfId="0" applyFont="1" applyFill="1" applyBorder="1" applyAlignment="1">
      <alignment horizontal="center" vertical="center"/>
    </xf>
    <xf numFmtId="0" fontId="93" fillId="0" borderId="148" xfId="0" applyFont="1" applyFill="1" applyBorder="1" applyAlignment="1">
      <alignment horizontal="center" vertical="center"/>
    </xf>
    <xf numFmtId="0" fontId="93" fillId="0" borderId="136" xfId="0" applyFont="1" applyFill="1" applyBorder="1" applyAlignment="1">
      <alignment horizontal="center" vertical="center"/>
    </xf>
    <xf numFmtId="0" fontId="98" fillId="0" borderId="143" xfId="835" applyFont="1" applyFill="1" applyBorder="1" applyAlignment="1">
      <alignment horizontal="center" vertical="center" wrapText="1"/>
    </xf>
    <xf numFmtId="0" fontId="98" fillId="0" borderId="96" xfId="835" applyFont="1" applyFill="1" applyBorder="1" applyAlignment="1">
      <alignment horizontal="center" vertical="center" wrapText="1"/>
    </xf>
    <xf numFmtId="0" fontId="192" fillId="0" borderId="0" xfId="835" applyFont="1" applyFill="1" applyBorder="1" applyAlignment="1">
      <alignment horizontal="center" vertical="center" wrapText="1"/>
    </xf>
    <xf numFmtId="0" fontId="192" fillId="0" borderId="145" xfId="835" applyFont="1" applyFill="1" applyBorder="1" applyAlignment="1">
      <alignment horizontal="center" vertical="center" wrapText="1"/>
    </xf>
    <xf numFmtId="0" fontId="192" fillId="0" borderId="13" xfId="835" applyFont="1" applyFill="1" applyBorder="1" applyAlignment="1">
      <alignment horizontal="center" vertical="center" wrapText="1"/>
    </xf>
    <xf numFmtId="0" fontId="192" fillId="0" borderId="12" xfId="835" applyFont="1" applyFill="1" applyBorder="1" applyAlignment="1">
      <alignment horizontal="center" vertical="center" wrapText="1"/>
    </xf>
    <xf numFmtId="0" fontId="93" fillId="0" borderId="146" xfId="835" applyFont="1" applyFill="1" applyBorder="1" applyAlignment="1">
      <alignment horizontal="center" vertical="center"/>
    </xf>
    <xf numFmtId="0" fontId="93" fillId="0" borderId="147" xfId="835" applyFont="1" applyFill="1" applyBorder="1" applyAlignment="1">
      <alignment horizontal="center" vertical="center"/>
    </xf>
    <xf numFmtId="0" fontId="93" fillId="0" borderId="148" xfId="835" applyFont="1" applyFill="1" applyBorder="1" applyAlignment="1">
      <alignment horizontal="center" vertical="center"/>
    </xf>
    <xf numFmtId="0" fontId="93" fillId="0" borderId="135" xfId="835" applyFont="1" applyFill="1" applyBorder="1" applyAlignment="1">
      <alignment horizontal="center" vertical="center"/>
    </xf>
    <xf numFmtId="0" fontId="93" fillId="0" borderId="138" xfId="835" applyFont="1" applyFill="1" applyBorder="1" applyAlignment="1">
      <alignment horizontal="center" vertical="center"/>
    </xf>
    <xf numFmtId="0" fontId="93" fillId="0" borderId="136" xfId="835" applyFont="1" applyFill="1" applyBorder="1" applyAlignment="1">
      <alignment horizontal="center" vertical="center"/>
    </xf>
    <xf numFmtId="0" fontId="7" fillId="43" borderId="135" xfId="828" applyNumberFormat="1" applyFont="1" applyFill="1" applyBorder="1" applyAlignment="1">
      <alignment horizontal="center" vertical="center" wrapText="1"/>
    </xf>
    <xf numFmtId="0" fontId="7" fillId="43" borderId="136" xfId="828" applyNumberFormat="1" applyFont="1" applyFill="1" applyBorder="1" applyAlignment="1">
      <alignment horizontal="center" vertical="center" wrapText="1"/>
    </xf>
    <xf numFmtId="0" fontId="7" fillId="43" borderId="138" xfId="828" applyNumberFormat="1" applyFont="1" applyFill="1" applyBorder="1" applyAlignment="1">
      <alignment horizontal="center" vertical="center" wrapText="1"/>
    </xf>
    <xf numFmtId="0" fontId="7" fillId="49" borderId="135" xfId="828" applyNumberFormat="1" applyFont="1" applyFill="1" applyBorder="1" applyAlignment="1">
      <alignment horizontal="center" vertical="center" wrapText="1"/>
    </xf>
    <xf numFmtId="0" fontId="7" fillId="49" borderId="136" xfId="828" applyNumberFormat="1" applyFont="1" applyFill="1" applyBorder="1" applyAlignment="1">
      <alignment horizontal="center" vertical="center" wrapText="1"/>
    </xf>
    <xf numFmtId="0" fontId="7" fillId="49" borderId="138" xfId="828" applyNumberFormat="1" applyFont="1" applyFill="1" applyBorder="1" applyAlignment="1">
      <alignment horizontal="center" vertical="center" wrapText="1"/>
    </xf>
    <xf numFmtId="0" fontId="7" fillId="52" borderId="135" xfId="828" applyNumberFormat="1" applyFont="1" applyFill="1" applyBorder="1" applyAlignment="1">
      <alignment horizontal="center" vertical="center" wrapText="1"/>
    </xf>
    <xf numFmtId="0" fontId="7" fillId="52" borderId="136" xfId="828" applyNumberFormat="1" applyFont="1" applyFill="1" applyBorder="1" applyAlignment="1">
      <alignment horizontal="center" vertical="center" wrapText="1"/>
    </xf>
    <xf numFmtId="0" fontId="7" fillId="49" borderId="142" xfId="828" applyNumberFormat="1" applyFont="1" applyFill="1" applyBorder="1" applyAlignment="1">
      <alignment horizontal="center" vertical="center" wrapText="1"/>
    </xf>
    <xf numFmtId="0" fontId="7" fillId="49" borderId="29" xfId="828" applyNumberFormat="1" applyFont="1" applyFill="1" applyBorder="1" applyAlignment="1">
      <alignment horizontal="center" vertical="center" wrapText="1"/>
    </xf>
    <xf numFmtId="0" fontId="7" fillId="49" borderId="139" xfId="828" applyNumberFormat="1" applyFont="1" applyFill="1" applyBorder="1" applyAlignment="1">
      <alignment horizontal="center" vertical="center" wrapText="1"/>
    </xf>
    <xf numFmtId="0" fontId="7" fillId="49" borderId="14" xfId="828" applyNumberFormat="1" applyFont="1" applyFill="1" applyBorder="1" applyAlignment="1">
      <alignment horizontal="center" vertical="center" wrapText="1"/>
    </xf>
    <xf numFmtId="0" fontId="7" fillId="49" borderId="13" xfId="828" applyNumberFormat="1" applyFont="1" applyFill="1" applyBorder="1" applyAlignment="1">
      <alignment horizontal="center" vertical="center" wrapText="1"/>
    </xf>
    <xf numFmtId="0" fontId="7" fillId="49" borderId="12" xfId="828" applyNumberFormat="1" applyFont="1" applyFill="1" applyBorder="1" applyAlignment="1">
      <alignment horizontal="center" vertical="center" wrapText="1"/>
    </xf>
    <xf numFmtId="0" fontId="7" fillId="52" borderId="142" xfId="828" applyNumberFormat="1" applyFont="1" applyFill="1" applyBorder="1" applyAlignment="1">
      <alignment horizontal="center" vertical="center" wrapText="1"/>
    </xf>
    <xf numFmtId="0" fontId="7" fillId="52" borderId="29" xfId="828" applyNumberFormat="1" applyFont="1" applyFill="1" applyBorder="1" applyAlignment="1">
      <alignment horizontal="center" vertical="center" wrapText="1"/>
    </xf>
    <xf numFmtId="0" fontId="7" fillId="52" borderId="139" xfId="828" applyNumberFormat="1" applyFont="1" applyFill="1" applyBorder="1" applyAlignment="1">
      <alignment horizontal="center" vertical="center" wrapText="1"/>
    </xf>
    <xf numFmtId="0" fontId="7" fillId="52" borderId="14" xfId="828" applyNumberFormat="1" applyFont="1" applyFill="1" applyBorder="1" applyAlignment="1">
      <alignment horizontal="center" vertical="center" wrapText="1"/>
    </xf>
    <xf numFmtId="0" fontId="7" fillId="52" borderId="13" xfId="828" applyNumberFormat="1" applyFont="1" applyFill="1" applyBorder="1" applyAlignment="1">
      <alignment horizontal="center" vertical="center" wrapText="1"/>
    </xf>
    <xf numFmtId="0" fontId="7" fillId="52" borderId="12" xfId="828" applyNumberFormat="1" applyFont="1" applyFill="1" applyBorder="1" applyAlignment="1">
      <alignment horizontal="center" vertical="center" wrapText="1"/>
    </xf>
    <xf numFmtId="0" fontId="7" fillId="52" borderId="138" xfId="828" applyNumberFormat="1" applyFont="1" applyFill="1" applyBorder="1" applyAlignment="1">
      <alignment horizontal="center" vertical="center" wrapText="1"/>
    </xf>
    <xf numFmtId="0" fontId="7" fillId="53" borderId="142" xfId="828" applyNumberFormat="1" applyFont="1" applyFill="1" applyBorder="1" applyAlignment="1">
      <alignment horizontal="center" vertical="center" wrapText="1"/>
    </xf>
    <xf numFmtId="0" fontId="7" fillId="53" borderId="29" xfId="828" applyNumberFormat="1" applyFont="1" applyFill="1" applyBorder="1" applyAlignment="1">
      <alignment horizontal="center" vertical="center" wrapText="1"/>
    </xf>
    <xf numFmtId="0" fontId="7" fillId="53" borderId="139" xfId="828" applyNumberFormat="1" applyFont="1" applyFill="1" applyBorder="1" applyAlignment="1">
      <alignment horizontal="center" vertical="center" wrapText="1"/>
    </xf>
    <xf numFmtId="0" fontId="7" fillId="53" borderId="14" xfId="828" applyNumberFormat="1" applyFont="1" applyFill="1" applyBorder="1" applyAlignment="1">
      <alignment horizontal="center" vertical="center" wrapText="1"/>
    </xf>
    <xf numFmtId="0" fontId="7" fillId="53" borderId="13" xfId="828" applyNumberFormat="1" applyFont="1" applyFill="1" applyBorder="1" applyAlignment="1">
      <alignment horizontal="center" vertical="center" wrapText="1"/>
    </xf>
    <xf numFmtId="0" fontId="7" fillId="53" borderId="12" xfId="828" applyNumberFormat="1" applyFont="1" applyFill="1" applyBorder="1" applyAlignment="1">
      <alignment horizontal="center" vertical="center" wrapText="1"/>
    </xf>
    <xf numFmtId="0" fontId="7" fillId="53" borderId="135" xfId="828" applyNumberFormat="1" applyFont="1" applyFill="1" applyBorder="1" applyAlignment="1">
      <alignment horizontal="center" vertical="center" wrapText="1"/>
    </xf>
    <xf numFmtId="0" fontId="7" fillId="53" borderId="138" xfId="828" applyNumberFormat="1" applyFont="1" applyFill="1" applyBorder="1" applyAlignment="1">
      <alignment horizontal="center" vertical="center" wrapText="1"/>
    </xf>
    <xf numFmtId="0" fontId="7" fillId="53" borderId="136" xfId="828" applyNumberFormat="1" applyFont="1" applyFill="1" applyBorder="1" applyAlignment="1">
      <alignment horizontal="center" vertical="center" wrapText="1"/>
    </xf>
    <xf numFmtId="0" fontId="7" fillId="54" borderId="142" xfId="828" applyNumberFormat="1" applyFont="1" applyFill="1" applyBorder="1" applyAlignment="1">
      <alignment horizontal="center" vertical="center" wrapText="1"/>
    </xf>
    <xf numFmtId="0" fontId="7" fillId="54" borderId="29" xfId="828" applyNumberFormat="1" applyFont="1" applyFill="1" applyBorder="1" applyAlignment="1">
      <alignment horizontal="center" vertical="center" wrapText="1"/>
    </xf>
    <xf numFmtId="0" fontId="7" fillId="54" borderId="139" xfId="828" applyNumberFormat="1" applyFont="1" applyFill="1" applyBorder="1" applyAlignment="1">
      <alignment horizontal="center" vertical="center" wrapText="1"/>
    </xf>
    <xf numFmtId="0" fontId="7" fillId="54" borderId="14" xfId="828" applyNumberFormat="1" applyFont="1" applyFill="1" applyBorder="1" applyAlignment="1">
      <alignment horizontal="center" vertical="center" wrapText="1"/>
    </xf>
    <xf numFmtId="0" fontId="7" fillId="54" borderId="13" xfId="828" applyNumberFormat="1" applyFont="1" applyFill="1" applyBorder="1" applyAlignment="1">
      <alignment horizontal="center" vertical="center" wrapText="1"/>
    </xf>
    <xf numFmtId="0" fontId="7" fillId="54" borderId="12" xfId="828" applyNumberFormat="1" applyFont="1" applyFill="1" applyBorder="1" applyAlignment="1">
      <alignment horizontal="center" vertical="center" wrapText="1"/>
    </xf>
    <xf numFmtId="193" fontId="74" fillId="0" borderId="0" xfId="828" applyFont="1" applyFill="1" applyAlignment="1">
      <alignment horizontal="left" vertical="center" wrapText="1"/>
    </xf>
    <xf numFmtId="0" fontId="7" fillId="0" borderId="137" xfId="828" applyNumberFormat="1" applyFont="1" applyBorder="1" applyAlignment="1">
      <alignment horizontal="center" vertical="center" wrapText="1"/>
    </xf>
    <xf numFmtId="0" fontId="7" fillId="0" borderId="5" xfId="828" applyNumberFormat="1" applyFont="1" applyBorder="1" applyAlignment="1">
      <alignment horizontal="center" vertical="center"/>
    </xf>
    <xf numFmtId="0" fontId="7" fillId="0" borderId="2" xfId="828" applyNumberFormat="1" applyFont="1" applyBorder="1" applyAlignment="1">
      <alignment horizontal="center" vertical="center"/>
    </xf>
    <xf numFmtId="0" fontId="7" fillId="50" borderId="135" xfId="828" applyNumberFormat="1" applyFont="1" applyFill="1" applyBorder="1" applyAlignment="1">
      <alignment horizontal="center" vertical="center" wrapText="1"/>
    </xf>
    <xf numFmtId="0" fontId="7" fillId="50" borderId="138" xfId="828" applyNumberFormat="1" applyFont="1" applyFill="1" applyBorder="1" applyAlignment="1">
      <alignment horizontal="center" vertical="center" wrapText="1"/>
    </xf>
    <xf numFmtId="0" fontId="7" fillId="50" borderId="136" xfId="828" applyNumberFormat="1" applyFont="1" applyFill="1" applyBorder="1" applyAlignment="1">
      <alignment horizontal="center" vertical="center" wrapText="1"/>
    </xf>
    <xf numFmtId="0" fontId="7" fillId="98" borderId="135" xfId="828" applyNumberFormat="1" applyFont="1" applyFill="1" applyBorder="1" applyAlignment="1">
      <alignment horizontal="center" vertical="center" wrapText="1"/>
    </xf>
    <xf numFmtId="0" fontId="7" fillId="98" borderId="138" xfId="828" applyNumberFormat="1" applyFont="1" applyFill="1" applyBorder="1" applyAlignment="1">
      <alignment horizontal="center" vertical="center" wrapText="1"/>
    </xf>
    <xf numFmtId="0" fontId="7" fillId="98" borderId="136" xfId="828" applyNumberFormat="1" applyFont="1" applyFill="1" applyBorder="1" applyAlignment="1">
      <alignment horizontal="center" vertical="center" wrapText="1"/>
    </xf>
    <xf numFmtId="0" fontId="7" fillId="51" borderId="135" xfId="828" applyNumberFormat="1" applyFont="1" applyFill="1" applyBorder="1" applyAlignment="1">
      <alignment horizontal="center" vertical="center" wrapText="1"/>
    </xf>
    <xf numFmtId="0" fontId="7" fillId="51" borderId="138" xfId="828" applyNumberFormat="1" applyFont="1" applyFill="1" applyBorder="1" applyAlignment="1">
      <alignment horizontal="center" vertical="center" wrapText="1"/>
    </xf>
    <xf numFmtId="0" fontId="7" fillId="51" borderId="136" xfId="828" applyNumberFormat="1" applyFont="1" applyFill="1" applyBorder="1" applyAlignment="1">
      <alignment horizontal="center" vertical="center" wrapText="1"/>
    </xf>
    <xf numFmtId="0" fontId="7" fillId="43" borderId="142" xfId="828" applyNumberFormat="1" applyFont="1" applyFill="1" applyBorder="1" applyAlignment="1">
      <alignment horizontal="center" vertical="center" wrapText="1"/>
    </xf>
    <xf numFmtId="0" fontId="7" fillId="43" borderId="29" xfId="828" applyNumberFormat="1" applyFont="1" applyFill="1" applyBorder="1" applyAlignment="1">
      <alignment horizontal="center" vertical="center" wrapText="1"/>
    </xf>
    <xf numFmtId="0" fontId="7" fillId="43" borderId="139" xfId="828" applyNumberFormat="1" applyFont="1" applyFill="1" applyBorder="1" applyAlignment="1">
      <alignment horizontal="center" vertical="center" wrapText="1"/>
    </xf>
    <xf numFmtId="0" fontId="7" fillId="43" borderId="14" xfId="828" applyNumberFormat="1" applyFont="1" applyFill="1" applyBorder="1" applyAlignment="1">
      <alignment horizontal="center" vertical="center" wrapText="1"/>
    </xf>
    <xf numFmtId="0" fontId="7" fillId="43" borderId="13" xfId="828" applyNumberFormat="1" applyFont="1" applyFill="1" applyBorder="1" applyAlignment="1">
      <alignment horizontal="center" vertical="center" wrapText="1"/>
    </xf>
    <xf numFmtId="0" fontId="7" fillId="43" borderId="12" xfId="828" applyNumberFormat="1" applyFont="1" applyFill="1" applyBorder="1" applyAlignment="1">
      <alignment horizontal="center" vertical="center" wrapText="1"/>
    </xf>
    <xf numFmtId="0" fontId="7" fillId="54" borderId="135" xfId="828" applyNumberFormat="1" applyFont="1" applyFill="1" applyBorder="1" applyAlignment="1">
      <alignment horizontal="center" vertical="center" wrapText="1"/>
    </xf>
    <xf numFmtId="0" fontId="7" fillId="54" borderId="138" xfId="828" applyNumberFormat="1" applyFont="1" applyFill="1" applyBorder="1" applyAlignment="1">
      <alignment horizontal="center" vertical="center" wrapText="1"/>
    </xf>
    <xf numFmtId="0" fontId="7" fillId="54" borderId="136" xfId="828" applyNumberFormat="1" applyFont="1" applyFill="1" applyBorder="1" applyAlignment="1">
      <alignment horizontal="center" vertical="center" wrapText="1"/>
    </xf>
    <xf numFmtId="0" fontId="184" fillId="0" borderId="30" xfId="845" applyFont="1" applyFill="1" applyBorder="1" applyAlignment="1">
      <alignment horizontal="left"/>
    </xf>
    <xf numFmtId="0" fontId="184" fillId="0" borderId="0" xfId="845" applyFont="1" applyFill="1" applyBorder="1" applyAlignment="1">
      <alignment horizontal="left"/>
    </xf>
    <xf numFmtId="0" fontId="184" fillId="0" borderId="145" xfId="845" applyFont="1" applyFill="1" applyBorder="1" applyAlignment="1">
      <alignment horizontal="left"/>
    </xf>
    <xf numFmtId="0" fontId="190" fillId="0" borderId="0" xfId="370" applyFont="1" applyFill="1" applyAlignment="1">
      <alignment horizontal="center" vertical="center" wrapText="1"/>
    </xf>
    <xf numFmtId="0" fontId="20" fillId="0" borderId="0" xfId="370" applyFont="1" applyFill="1" applyAlignment="1">
      <alignment horizontal="center"/>
    </xf>
    <xf numFmtId="0" fontId="0" fillId="0" borderId="135" xfId="845" applyFont="1" applyFill="1" applyBorder="1" applyAlignment="1">
      <alignment horizontal="center"/>
    </xf>
    <xf numFmtId="0" fontId="0" fillId="0" borderId="138" xfId="845" applyFont="1" applyFill="1" applyBorder="1" applyAlignment="1">
      <alignment horizontal="center"/>
    </xf>
    <xf numFmtId="0" fontId="0" fillId="0" borderId="134" xfId="845" applyFont="1" applyFill="1" applyBorder="1" applyAlignment="1">
      <alignment horizontal="center"/>
    </xf>
    <xf numFmtId="0" fontId="184" fillId="0" borderId="142" xfId="845" applyFont="1" applyFill="1" applyBorder="1" applyAlignment="1">
      <alignment horizontal="left"/>
    </xf>
    <xf numFmtId="0" fontId="184" fillId="0" borderId="29" xfId="845" applyFont="1" applyFill="1" applyBorder="1" applyAlignment="1">
      <alignment horizontal="left"/>
    </xf>
    <xf numFmtId="0" fontId="184" fillId="0" borderId="139" xfId="845" applyFont="1" applyFill="1" applyBorder="1" applyAlignment="1">
      <alignment horizontal="left"/>
    </xf>
    <xf numFmtId="0" fontId="202" fillId="0" borderId="135" xfId="845" applyFont="1" applyFill="1" applyBorder="1" applyAlignment="1">
      <alignment horizontal="right"/>
    </xf>
    <xf numFmtId="0" fontId="202" fillId="0" borderId="138" xfId="845" applyFont="1" applyFill="1" applyBorder="1" applyAlignment="1">
      <alignment horizontal="right"/>
    </xf>
    <xf numFmtId="0" fontId="202" fillId="0" borderId="136" xfId="845" applyFont="1" applyFill="1" applyBorder="1" applyAlignment="1">
      <alignment horizontal="right"/>
    </xf>
    <xf numFmtId="0" fontId="203" fillId="0" borderId="0" xfId="845" applyFont="1" applyFill="1" applyAlignment="1">
      <alignment horizontal="left"/>
    </xf>
    <xf numFmtId="0" fontId="184" fillId="0" borderId="135" xfId="845" applyFont="1" applyFill="1" applyBorder="1" applyAlignment="1">
      <alignment horizontal="left"/>
    </xf>
    <xf numFmtId="0" fontId="184" fillId="0" borderId="138" xfId="845" applyFont="1" applyFill="1" applyBorder="1" applyAlignment="1">
      <alignment horizontal="left"/>
    </xf>
    <xf numFmtId="0" fontId="184" fillId="0" borderId="136" xfId="845" applyFont="1" applyFill="1" applyBorder="1" applyAlignment="1">
      <alignment horizontal="left"/>
    </xf>
    <xf numFmtId="1" fontId="20" fillId="5" borderId="0" xfId="354" quotePrefix="1" applyNumberFormat="1" applyFont="1" applyFill="1" applyBorder="1" applyAlignment="1">
      <alignment horizontal="center" vertical="center"/>
    </xf>
  </cellXfs>
  <cellStyles count="847">
    <cellStyle name="%" xfId="374"/>
    <cellStyle name="% 2" xfId="375"/>
    <cellStyle name="% 3" xfId="376"/>
    <cellStyle name="% 4" xfId="377"/>
    <cellStyle name="%_Risco de liquidez_juros_financiamentos_2006" xfId="378"/>
    <cellStyle name="%_Risco de liquidez_juros_financiamentos_2006 2" xfId="379"/>
    <cellStyle name="%_Risco de liquidez_juros_financiamentos_2006 3" xfId="380"/>
    <cellStyle name="%_sensibilidade tx juro_resultados_sierra_vfinal_2007+75" xfId="381"/>
    <cellStyle name="%_sensibilidade tx juro_resultados_sierra_vfinal_2007+75 2" xfId="382"/>
    <cellStyle name="%_sensibilidade tx juro_resultados_sierra_vfinal_2007+75 3" xfId="383"/>
    <cellStyle name="20% - Accent1 2" xfId="384"/>
    <cellStyle name="20% - Accent1 2 2" xfId="385"/>
    <cellStyle name="20% - Accent1 3" xfId="386"/>
    <cellStyle name="20% - Accent1 3 2" xfId="387"/>
    <cellStyle name="20% - Accent1 4" xfId="388"/>
    <cellStyle name="20% - Accent2 2" xfId="389"/>
    <cellStyle name="20% - Accent2 2 2" xfId="390"/>
    <cellStyle name="20% - Accent2 3" xfId="391"/>
    <cellStyle name="20% - Accent2 3 2" xfId="392"/>
    <cellStyle name="20% - Accent2 4" xfId="393"/>
    <cellStyle name="20% - Accent3 2" xfId="394"/>
    <cellStyle name="20% - Accent3 2 2" xfId="395"/>
    <cellStyle name="20% - Accent3 3" xfId="396"/>
    <cellStyle name="20% - Accent3 3 2" xfId="397"/>
    <cellStyle name="20% - Accent3 4" xfId="398"/>
    <cellStyle name="20% - Accent4 2" xfId="399"/>
    <cellStyle name="20% - Accent4 2 2" xfId="400"/>
    <cellStyle name="20% - Accent4 3" xfId="401"/>
    <cellStyle name="20% - Accent4 3 2" xfId="402"/>
    <cellStyle name="20% - Accent4 4" xfId="403"/>
    <cellStyle name="20% - Accent5 2" xfId="404"/>
    <cellStyle name="20% - Accent5 2 2" xfId="405"/>
    <cellStyle name="20% - Accent5 3" xfId="406"/>
    <cellStyle name="20% - Accent5 3 2" xfId="407"/>
    <cellStyle name="20% - Accent5 4" xfId="408"/>
    <cellStyle name="20% - Accent6 2" xfId="409"/>
    <cellStyle name="20% - Accent6 2 2" xfId="410"/>
    <cellStyle name="20% - Accent6 3" xfId="411"/>
    <cellStyle name="20% - Accent6 3 2" xfId="412"/>
    <cellStyle name="20% - Accent6 4" xfId="413"/>
    <cellStyle name="20% - Cor1" xfId="20"/>
    <cellStyle name="20% - Cor1 2" xfId="414"/>
    <cellStyle name="20% - Cor1 3" xfId="415"/>
    <cellStyle name="20% - Cor2" xfId="21"/>
    <cellStyle name="20% - Cor2 2" xfId="416"/>
    <cellStyle name="20% - Cor2 3" xfId="417"/>
    <cellStyle name="20% - Cor3" xfId="22"/>
    <cellStyle name="20% - Cor3 2" xfId="418"/>
    <cellStyle name="20% - Cor3 3" xfId="419"/>
    <cellStyle name="20% - Cor4" xfId="23"/>
    <cellStyle name="20% - Cor4 2" xfId="420"/>
    <cellStyle name="20% - Cor4 3" xfId="421"/>
    <cellStyle name="20% - Cor5" xfId="24"/>
    <cellStyle name="20% - Cor5 2" xfId="422"/>
    <cellStyle name="20% - Cor5 3" xfId="423"/>
    <cellStyle name="20% - Cor6" xfId="25"/>
    <cellStyle name="20% - Cor6 2" xfId="424"/>
    <cellStyle name="20% - Cor6 3" xfId="425"/>
    <cellStyle name="40% - Accent1 2" xfId="426"/>
    <cellStyle name="40% - Accent1 2 2" xfId="427"/>
    <cellStyle name="40% - Accent1 3" xfId="428"/>
    <cellStyle name="40% - Accent1 3 2" xfId="429"/>
    <cellStyle name="40% - Accent1 4" xfId="430"/>
    <cellStyle name="40% - Accent2 2" xfId="431"/>
    <cellStyle name="40% - Accent2 2 2" xfId="432"/>
    <cellStyle name="40% - Accent2 3" xfId="433"/>
    <cellStyle name="40% - Accent2 3 2" xfId="434"/>
    <cellStyle name="40% - Accent2 4" xfId="435"/>
    <cellStyle name="40% - Accent3 2" xfId="436"/>
    <cellStyle name="40% - Accent3 2 2" xfId="437"/>
    <cellStyle name="40% - Accent3 3" xfId="438"/>
    <cellStyle name="40% - Accent3 3 2" xfId="439"/>
    <cellStyle name="40% - Accent3 4" xfId="440"/>
    <cellStyle name="40% - Accent4 2" xfId="441"/>
    <cellStyle name="40% - Accent4 2 2" xfId="442"/>
    <cellStyle name="40% - Accent4 3" xfId="443"/>
    <cellStyle name="40% - Accent4 3 2" xfId="444"/>
    <cellStyle name="40% - Accent4 4" xfId="445"/>
    <cellStyle name="40% - Accent5 2" xfId="446"/>
    <cellStyle name="40% - Accent5 2 2" xfId="447"/>
    <cellStyle name="40% - Accent5 3" xfId="448"/>
    <cellStyle name="40% - Accent5 3 2" xfId="449"/>
    <cellStyle name="40% - Accent5 4" xfId="450"/>
    <cellStyle name="40% - Accent6 2" xfId="451"/>
    <cellStyle name="40% - Accent6 2 2" xfId="452"/>
    <cellStyle name="40% - Accent6 3" xfId="453"/>
    <cellStyle name="40% - Accent6 3 2" xfId="454"/>
    <cellStyle name="40% - Accent6 4" xfId="455"/>
    <cellStyle name="40% - Cor1" xfId="26"/>
    <cellStyle name="40% - Cor1 2" xfId="456"/>
    <cellStyle name="40% - Cor1 3" xfId="457"/>
    <cellStyle name="40% - Cor2" xfId="27"/>
    <cellStyle name="40% - Cor2 2" xfId="458"/>
    <cellStyle name="40% - Cor2 3" xfId="459"/>
    <cellStyle name="40% - Cor3" xfId="28"/>
    <cellStyle name="40% - Cor3 2" xfId="460"/>
    <cellStyle name="40% - Cor3 3" xfId="461"/>
    <cellStyle name="40% - Cor4" xfId="29"/>
    <cellStyle name="40% - Cor4 2" xfId="462"/>
    <cellStyle name="40% - Cor4 3" xfId="463"/>
    <cellStyle name="40% - Cor5" xfId="30"/>
    <cellStyle name="40% - Cor5 2" xfId="464"/>
    <cellStyle name="40% - Cor5 3" xfId="465"/>
    <cellStyle name="40% - Cor6" xfId="31"/>
    <cellStyle name="40% - Cor6 2" xfId="466"/>
    <cellStyle name="40% - Cor6 3" xfId="467"/>
    <cellStyle name="60% - Accent1 2" xfId="468"/>
    <cellStyle name="60% - Accent1 3" xfId="469"/>
    <cellStyle name="60% - Accent2 2" xfId="470"/>
    <cellStyle name="60% - Accent2 3" xfId="471"/>
    <cellStyle name="60% - Accent3 2" xfId="472"/>
    <cellStyle name="60% - Accent3 3" xfId="473"/>
    <cellStyle name="60% - Accent4 2" xfId="474"/>
    <cellStyle name="60% - Accent4 3" xfId="475"/>
    <cellStyle name="60% - Accent5 2" xfId="476"/>
    <cellStyle name="60% - Accent5 3" xfId="477"/>
    <cellStyle name="60% - Accent6 2" xfId="478"/>
    <cellStyle name="60% - Accent6 3" xfId="479"/>
    <cellStyle name="60% - Cor1" xfId="32"/>
    <cellStyle name="60% - Cor1 2" xfId="480"/>
    <cellStyle name="60% - Cor2" xfId="33"/>
    <cellStyle name="60% - Cor2 2" xfId="481"/>
    <cellStyle name="60% - Cor3" xfId="34"/>
    <cellStyle name="60% - Cor3 2" xfId="482"/>
    <cellStyle name="60% - Cor4" xfId="35"/>
    <cellStyle name="60% - Cor4 2" xfId="483"/>
    <cellStyle name="60% - Cor5" xfId="36"/>
    <cellStyle name="60% - Cor5 2" xfId="484"/>
    <cellStyle name="60% - Cor6" xfId="37"/>
    <cellStyle name="60% - Cor6 2" xfId="485"/>
    <cellStyle name="Accent1 2" xfId="486"/>
    <cellStyle name="Accent1 3" xfId="487"/>
    <cellStyle name="Accent2 2" xfId="488"/>
    <cellStyle name="Accent2 3" xfId="489"/>
    <cellStyle name="Accent3 2" xfId="490"/>
    <cellStyle name="Accent3 3" xfId="491"/>
    <cellStyle name="Accent4 2" xfId="492"/>
    <cellStyle name="Accent4 3" xfId="493"/>
    <cellStyle name="Accent5 2" xfId="494"/>
    <cellStyle name="Accent5 3" xfId="495"/>
    <cellStyle name="Accent6 2" xfId="496"/>
    <cellStyle name="Accent6 3" xfId="497"/>
    <cellStyle name="Bad 2" xfId="498"/>
    <cellStyle name="Bad 3" xfId="499"/>
    <cellStyle name="Besuchter Hyperlink" xfId="500"/>
    <cellStyle name="Body" xfId="501"/>
    <cellStyle name="Cabeçalho 1" xfId="38"/>
    <cellStyle name="Cabeçalho 1 2" xfId="502"/>
    <cellStyle name="Cabeçalho 2" xfId="39"/>
    <cellStyle name="Cabeçalho 2 2" xfId="503"/>
    <cellStyle name="Cabeçalho 3" xfId="40"/>
    <cellStyle name="Cabeçalho 3 2" xfId="504"/>
    <cellStyle name="Cabeçalho 4" xfId="41"/>
    <cellStyle name="Cabeçalho 4 2" xfId="505"/>
    <cellStyle name="Calculation 2" xfId="506"/>
    <cellStyle name="Calculation 3" xfId="507"/>
    <cellStyle name="Cálculo" xfId="42"/>
    <cellStyle name="Cálculo 2" xfId="508"/>
    <cellStyle name="Célula Ligada" xfId="43"/>
    <cellStyle name="Célula Ligada 2" xfId="509"/>
    <cellStyle name="Check Cell 2" xfId="510"/>
    <cellStyle name="Check Cell 3" xfId="511"/>
    <cellStyle name="Comma  - Style1" xfId="512"/>
    <cellStyle name="Comma  - Style2" xfId="513"/>
    <cellStyle name="Comma  - Style3" xfId="514"/>
    <cellStyle name="Comma 2" xfId="515"/>
    <cellStyle name="Comma 2 2" xfId="516"/>
    <cellStyle name="Comma 2 3" xfId="517"/>
    <cellStyle name="Comma 2 4" xfId="518"/>
    <cellStyle name="Comma 2 5" xfId="519"/>
    <cellStyle name="Comma 2 6" xfId="520"/>
    <cellStyle name="Comma 2 7" xfId="521"/>
    <cellStyle name="Comma 2 8" xfId="522"/>
    <cellStyle name="Comma 2 9" xfId="523"/>
    <cellStyle name="Comma 2_MAPA SWAPS_Copy of Mapas Junho2010(1)" xfId="524"/>
    <cellStyle name="Comma 3" xfId="525"/>
    <cellStyle name="Comma 4" xfId="526"/>
    <cellStyle name="Comma 5" xfId="527"/>
    <cellStyle name="Comma 6" xfId="528"/>
    <cellStyle name="Comma 7" xfId="529"/>
    <cellStyle name="Comma 8" xfId="530"/>
    <cellStyle name="Comma 9" xfId="531"/>
    <cellStyle name="Cor1" xfId="44"/>
    <cellStyle name="Cor1 2" xfId="532"/>
    <cellStyle name="Cor2" xfId="45"/>
    <cellStyle name="Cor2 2" xfId="533"/>
    <cellStyle name="Cor3" xfId="46"/>
    <cellStyle name="Cor3 2" xfId="534"/>
    <cellStyle name="Cor4" xfId="47"/>
    <cellStyle name="Cor4 2" xfId="535"/>
    <cellStyle name="Cor5" xfId="48"/>
    <cellStyle name="Cor5 2" xfId="536"/>
    <cellStyle name="Cor6" xfId="49"/>
    <cellStyle name="Cor6 2" xfId="537"/>
    <cellStyle name="Correcto" xfId="50"/>
    <cellStyle name="Correcto 2" xfId="538"/>
    <cellStyle name="Curren - Style2" xfId="539"/>
    <cellStyle name="Curren - Style7" xfId="540"/>
    <cellStyle name="Curren - Style8" xfId="541"/>
    <cellStyle name="Currency 2" xfId="542"/>
    <cellStyle name="Date" xfId="543"/>
    <cellStyle name="Dezimal [0]_RESULTS" xfId="544"/>
    <cellStyle name="Dezimal_RESULTS" xfId="545"/>
    <cellStyle name="Entrada" xfId="51"/>
    <cellStyle name="Entrada 2" xfId="546"/>
    <cellStyle name="Estilo 1" xfId="365"/>
    <cellStyle name="Euro" xfId="52"/>
    <cellStyle name="Euro 2" xfId="53"/>
    <cellStyle name="Explanatory Text 2" xfId="547"/>
    <cellStyle name="Explanatory Text 3" xfId="548"/>
    <cellStyle name="F2" xfId="549"/>
    <cellStyle name="F3" xfId="550"/>
    <cellStyle name="F4" xfId="551"/>
    <cellStyle name="F5" xfId="552"/>
    <cellStyle name="F6" xfId="553"/>
    <cellStyle name="F7" xfId="554"/>
    <cellStyle name="F8" xfId="555"/>
    <cellStyle name="Fixed" xfId="556"/>
    <cellStyle name="Followed Hyperlink" xfId="54"/>
    <cellStyle name="Good 2" xfId="557"/>
    <cellStyle name="Good 3" xfId="558"/>
    <cellStyle name="gs]_x000a__x000a_Window=0,0,640,480, , ,3_x000a__x000a_dir1=5,7,637,250,-1,-1,1,30,201,1905,231,G:\UGRC\RB\B-DADOS\FOX-PRO\CRED-VEN\KP" xfId="55"/>
    <cellStyle name="gs]_x000d__x000a_Window=0,0,640,480, , ,3_x000d__x000a_dir1=5,7,637,250,-1,-1,1,30,201,1905,231,G:\UGRC\RB\B-DADOS\FOX-PRO\CRED-VEN\KP" xfId="56"/>
    <cellStyle name="gs]_x000d__x000a_Window=0,0,640,480, , ,3_x000d__x000a_dir1=5,7,637,250,-1,-1,1,30,201,1905,231,G:\UGRC\RB\B-DADOS\FOX-PRO\CRED-VEN\KP 2" xfId="559"/>
    <cellStyle name="gs]_x000d__x000a_Window=0,0,640,480, , ,3_x000d__x000a_dir1=5,7,637,250,-1,-1,1,30,201,1905,231,G:\UGRC\RB\B-DADOS\FOX-PRO\CRED-VEN\KP 3" xfId="560"/>
    <cellStyle name="gs]_x000d__x000a_Window=0,0,640,480, , ,3_x000d__x000a_dir1=5,7,637,250,-1,-1,1,30,201,1905,231,G:\UGRC\RB\B-DADOS\FOX-PRO\CRED-VEN\KP 4" xfId="561"/>
    <cellStyle name="Header1" xfId="562"/>
    <cellStyle name="Header2" xfId="563"/>
    <cellStyle name="Heading" xfId="564"/>
    <cellStyle name="Heading 1 2" xfId="565"/>
    <cellStyle name="Heading 1 3" xfId="566"/>
    <cellStyle name="Heading 2 2" xfId="567"/>
    <cellStyle name="Heading 2 3" xfId="568"/>
    <cellStyle name="Heading 3 2" xfId="569"/>
    <cellStyle name="Heading 3 3" xfId="570"/>
    <cellStyle name="Heading 4 2" xfId="571"/>
    <cellStyle name="Heading 4 3" xfId="572"/>
    <cellStyle name="Heading1" xfId="573"/>
    <cellStyle name="Heading2" xfId="574"/>
    <cellStyle name="Hiperligação" xfId="57" builtinId="8"/>
    <cellStyle name="Hiperligação 2" xfId="366"/>
    <cellStyle name="Hiperligação 2 2" xfId="368"/>
    <cellStyle name="Hiperligação 2 2 2" xfId="371"/>
    <cellStyle name="Hiperligação 2 3" xfId="575"/>
    <cellStyle name="Hipervínculo" xfId="576"/>
    <cellStyle name="Hipervínculo visitado" xfId="577"/>
    <cellStyle name="Incorrecto" xfId="58"/>
    <cellStyle name="Incorrecto 2" xfId="578"/>
    <cellStyle name="Input 2" xfId="579"/>
    <cellStyle name="Input 3" xfId="580"/>
    <cellStyle name="Linked Cell 2" xfId="581"/>
    <cellStyle name="Linked Cell 3" xfId="582"/>
    <cellStyle name="Millares [0]_ Distribution of revenue" xfId="583"/>
    <cellStyle name="Millares_ Distribution of revenue" xfId="584"/>
    <cellStyle name="Moeda 2" xfId="585"/>
    <cellStyle name="Moneda [0]_ Distribution of revenue" xfId="586"/>
    <cellStyle name="Moneda_ Distribution of revenue" xfId="587"/>
    <cellStyle name="Neutral 2" xfId="588"/>
    <cellStyle name="Neutral 3" xfId="589"/>
    <cellStyle name="Neutro" xfId="59"/>
    <cellStyle name="Neutro 2" xfId="590"/>
    <cellStyle name="no dec" xfId="591"/>
    <cellStyle name="Normal" xfId="0" builtinId="0"/>
    <cellStyle name="Normal - Style1" xfId="592"/>
    <cellStyle name="Normal 10" xfId="60"/>
    <cellStyle name="Normal 10 2" xfId="61"/>
    <cellStyle name="Normal 10 2 2" xfId="370"/>
    <cellStyle name="Normal 10 2 2 2" xfId="837"/>
    <cellStyle name="Normal 10 3" xfId="62"/>
    <cellStyle name="Normal 10 4" xfId="352"/>
    <cellStyle name="Normal 11" xfId="63"/>
    <cellStyle name="Normal 11 2" xfId="64"/>
    <cellStyle name="Normal 11 2 2" xfId="65"/>
    <cellStyle name="Normal 11 2 3" xfId="66"/>
    <cellStyle name="Normal 11 3" xfId="67"/>
    <cellStyle name="Normal 11 4" xfId="68"/>
    <cellStyle name="Normal 12" xfId="69"/>
    <cellStyle name="Normal 12 2" xfId="70"/>
    <cellStyle name="Normal 12 3" xfId="71"/>
    <cellStyle name="Normal 12 3 2" xfId="72"/>
    <cellStyle name="Normal 12 3_#64 CEE 2008 - Transferir_vFinal" xfId="73"/>
    <cellStyle name="Normal 12_#64 CEE 2008 - Transferir_vFinal" xfId="74"/>
    <cellStyle name="Normal 13" xfId="75"/>
    <cellStyle name="Normal 13 2" xfId="76"/>
    <cellStyle name="Normal 13 2 2" xfId="77"/>
    <cellStyle name="Normal 13 2_#64 CEE 2008 - Transferir_vFinal" xfId="78"/>
    <cellStyle name="Normal 13_#64 CEE 2008 - Transferir_vFinal" xfId="79"/>
    <cellStyle name="Normal 14" xfId="80"/>
    <cellStyle name="Normal 14 2" xfId="359"/>
    <cellStyle name="Normal 14 2 2" xfId="373"/>
    <cellStyle name="Normal 15" xfId="81"/>
    <cellStyle name="Normal 15 2" xfId="82"/>
    <cellStyle name="Normal 16" xfId="83"/>
    <cellStyle name="Normal 16 2" xfId="84"/>
    <cellStyle name="Normal 16 2 2" xfId="85"/>
    <cellStyle name="Normal 16 2_Validação Ajustamento de 2008_vFinal01" xfId="86"/>
    <cellStyle name="Normal 16 3" xfId="87"/>
    <cellStyle name="Normal 16_#64 CEE 2008 - Transferir_vFinal TP" xfId="88"/>
    <cellStyle name="Normal 17" xfId="89"/>
    <cellStyle name="Normal 18" xfId="90"/>
    <cellStyle name="Normal 19" xfId="91"/>
    <cellStyle name="Normal 2" xfId="1"/>
    <cellStyle name="Normal 2 10" xfId="92"/>
    <cellStyle name="Normal 2 11" xfId="93"/>
    <cellStyle name="Normal 2 11 2" xfId="364"/>
    <cellStyle name="Normal 2 12" xfId="94"/>
    <cellStyle name="Normal 2 13" xfId="95"/>
    <cellStyle name="Normal 2 14" xfId="96"/>
    <cellStyle name="Normal 2 15" xfId="356"/>
    <cellStyle name="Normal 2 16" xfId="593"/>
    <cellStyle name="Normal 2 17" xfId="594"/>
    <cellStyle name="Normal 2 18" xfId="595"/>
    <cellStyle name="Normal 2 19" xfId="5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844"/>
    <cellStyle name="Normal 2 2 2" xfId="102"/>
    <cellStyle name="Normal 2 2 2 10" xfId="103"/>
    <cellStyle name="Normal 2 2 2 2" xfId="104"/>
    <cellStyle name="Normal 2 2 2 2 2" xfId="105"/>
    <cellStyle name="Normal 2 2 2 2 2 2" xfId="106"/>
    <cellStyle name="Normal 2 2 2 2 2 2 2" xfId="107"/>
    <cellStyle name="Normal 2 2 2 2 2 2 3" xfId="108"/>
    <cellStyle name="Normal 2 2 2 2 2 2 4" xfId="109"/>
    <cellStyle name="Normal 2 2 2 2 2 2 5" xfId="110"/>
    <cellStyle name="Normal 2 2 2 2 2 3" xfId="111"/>
    <cellStyle name="Normal 2 2 2 2 2 4" xfId="112"/>
    <cellStyle name="Normal 2 2 2 2 2 5" xfId="113"/>
    <cellStyle name="Normal 2 2 2 2 2 6" xfId="114"/>
    <cellStyle name="Normal 2 2 2 2 3" xfId="115"/>
    <cellStyle name="Normal 2 2 2 2 4" xfId="116"/>
    <cellStyle name="Normal 2 2 2 2 5" xfId="117"/>
    <cellStyle name="Normal 2 2 2 2 6" xfId="118"/>
    <cellStyle name="Normal 2 2 2 3" xfId="119"/>
    <cellStyle name="Normal 2 2 2 4" xfId="120"/>
    <cellStyle name="Normal 2 2 2 5" xfId="121"/>
    <cellStyle name="Normal 2 2 2 6" xfId="122"/>
    <cellStyle name="Normal 2 2 2 7" xfId="123"/>
    <cellStyle name="Normal 2 2 2 8" xfId="124"/>
    <cellStyle name="Normal 2 2 2 9" xfId="125"/>
    <cellStyle name="Normal 2 2 3" xfId="126"/>
    <cellStyle name="Normal 2 2 4" xfId="127"/>
    <cellStyle name="Normal 2 2 5" xfId="128"/>
    <cellStyle name="Normal 2 2 6" xfId="129"/>
    <cellStyle name="Normal 2 2 6 2" xfId="130"/>
    <cellStyle name="Normal 2 2 6 2 2" xfId="131"/>
    <cellStyle name="Normal 2 2 6 2 3" xfId="132"/>
    <cellStyle name="Normal 2 2 6 3" xfId="133"/>
    <cellStyle name="Normal 2 2 7" xfId="134"/>
    <cellStyle name="Normal 2 2 8" xfId="135"/>
    <cellStyle name="Normal 2 2 9" xfId="136"/>
    <cellStyle name="Normal 2 2_MAPA SWAPS_Copy of Mapas Junho2010(1)" xfId="597"/>
    <cellStyle name="Normal 2 20" xfId="598"/>
    <cellStyle name="Normal 2 21" xfId="599"/>
    <cellStyle name="Normal 2 22" xfId="600"/>
    <cellStyle name="Normal 2 23" xfId="601"/>
    <cellStyle name="Normal 2 24" xfId="602"/>
    <cellStyle name="Normal 2 25" xfId="603"/>
    <cellStyle name="Normal 2 26" xfId="841"/>
    <cellStyle name="Normal 2 27" xfId="831"/>
    <cellStyle name="Normal 2 3" xfId="137"/>
    <cellStyle name="Normal 2 3 10" xfId="138"/>
    <cellStyle name="Normal 2 3 11" xfId="139"/>
    <cellStyle name="Normal 2 3 2" xfId="140"/>
    <cellStyle name="Normal 2 3 2 2" xfId="141"/>
    <cellStyle name="Normal 2 3 2 2 2" xfId="142"/>
    <cellStyle name="Normal 2 3 2 2 2 2" xfId="143"/>
    <cellStyle name="Normal 2 3 2 2 2 3" xfId="144"/>
    <cellStyle name="Normal 2 3 2 2 2 4" xfId="145"/>
    <cellStyle name="Normal 2 3 2 2 2 5" xfId="146"/>
    <cellStyle name="Normal 2 3 2 2 3" xfId="147"/>
    <cellStyle name="Normal 2 3 2 2 4" xfId="148"/>
    <cellStyle name="Normal 2 3 2 2 5" xfId="149"/>
    <cellStyle name="Normal 2 3 2 2 6" xfId="150"/>
    <cellStyle name="Normal 2 3 2 3" xfId="151"/>
    <cellStyle name="Normal 2 3 2 4" xfId="152"/>
    <cellStyle name="Normal 2 3 2 5" xfId="153"/>
    <cellStyle name="Normal 2 3 2 6" xfId="154"/>
    <cellStyle name="Normal 2 3 3" xfId="155"/>
    <cellStyle name="Normal 2 3 4" xfId="156"/>
    <cellStyle name="Normal 2 3 5" xfId="157"/>
    <cellStyle name="Normal 2 3 6" xfId="158"/>
    <cellStyle name="Normal 2 3 7" xfId="159"/>
    <cellStyle name="Normal 2 3 8" xfId="160"/>
    <cellStyle name="Normal 2 3 9" xfId="161"/>
    <cellStyle name="Normal 2 3_Contadores 2009_2010v2" xfId="162"/>
    <cellStyle name="Normal 2 4" xfId="163"/>
    <cellStyle name="Normal 2 5" xfId="164"/>
    <cellStyle name="Normal 2 6" xfId="165"/>
    <cellStyle name="Normal 2 6 2" xfId="166"/>
    <cellStyle name="Normal 2 6 2 2" xfId="167"/>
    <cellStyle name="Normal 2 6 2 3" xfId="168"/>
    <cellStyle name="Normal 2 6 3" xfId="169"/>
    <cellStyle name="Normal 2 7" xfId="170"/>
    <cellStyle name="Normal 2 8" xfId="171"/>
    <cellStyle name="Normal 2 9" xfId="172"/>
    <cellStyle name="Normal 2_Contadores 2009_2010v2" xfId="173"/>
    <cellStyle name="Normal 20" xfId="174"/>
    <cellStyle name="Normal 20 2" xfId="175"/>
    <cellStyle name="Normal 20 2 2" xfId="176"/>
    <cellStyle name="Normal 21" xfId="177"/>
    <cellStyle name="Normal 22" xfId="178"/>
    <cellStyle name="Normal 23" xfId="179"/>
    <cellStyle name="Normal 23 2" xfId="180"/>
    <cellStyle name="Normal 24" xfId="181"/>
    <cellStyle name="Normal 25" xfId="17"/>
    <cellStyle name="Normal 25 2" xfId="353"/>
    <cellStyle name="Normal 25 2 2" xfId="358"/>
    <cellStyle name="Normal 25 2 3" xfId="362"/>
    <cellStyle name="Normal 25 2 4" xfId="842"/>
    <cellStyle name="Normal 25 2 6" xfId="843"/>
    <cellStyle name="Normal 26" xfId="369"/>
    <cellStyle name="Normal 26 2" xfId="604"/>
    <cellStyle name="Normal 26 2 2" xfId="827"/>
    <cellStyle name="Normal 26 2 3" xfId="828"/>
    <cellStyle name="Normal 26 2 4" xfId="830"/>
    <cellStyle name="Normal 26 3" xfId="826"/>
    <cellStyle name="Normal 26 4" xfId="839"/>
    <cellStyle name="Normal 27" xfId="372"/>
    <cellStyle name="Normal 27 2" xfId="838"/>
    <cellStyle name="Normal 28" xfId="605"/>
    <cellStyle name="Normal 29" xfId="606"/>
    <cellStyle name="Normal 3" xfId="182"/>
    <cellStyle name="Normal 3 10" xfId="607"/>
    <cellStyle name="Normal 3 11" xfId="608"/>
    <cellStyle name="Normal 3 12" xfId="609"/>
    <cellStyle name="Normal 3 13" xfId="610"/>
    <cellStyle name="Normal 3 14" xfId="611"/>
    <cellStyle name="Normal 3 15" xfId="612"/>
    <cellStyle name="Normal 3 16" xfId="834"/>
    <cellStyle name="Normal 3 2" xfId="183"/>
    <cellStyle name="Normal 3 2 2" xfId="184"/>
    <cellStyle name="Normal 3 2 3" xfId="185"/>
    <cellStyle name="Normal 3 2 4" xfId="186"/>
    <cellStyle name="Normal 3 2 5" xfId="187"/>
    <cellStyle name="Normal 3 2 6" xfId="188"/>
    <cellStyle name="Normal 3 2 7" xfId="189"/>
    <cellStyle name="Normal 3 2_Contadores 2009_2010v2" xfId="190"/>
    <cellStyle name="Normal 3 3" xfId="191"/>
    <cellStyle name="Normal 3 3 2" xfId="192"/>
    <cellStyle name="Normal 3 3 3" xfId="193"/>
    <cellStyle name="Normal 3 3 4" xfId="194"/>
    <cellStyle name="Normal 3 3 5" xfId="195"/>
    <cellStyle name="Normal 3 4" xfId="196"/>
    <cellStyle name="Normal 3 4 2" xfId="197"/>
    <cellStyle name="Normal 3 4 3" xfId="198"/>
    <cellStyle name="Normal 3 4 4" xfId="199"/>
    <cellStyle name="Normal 3 4 5" xfId="200"/>
    <cellStyle name="Normal 3 5" xfId="201"/>
    <cellStyle name="Normal 3 5 2" xfId="202"/>
    <cellStyle name="Normal 3 5 3" xfId="203"/>
    <cellStyle name="Normal 3 5 4" xfId="204"/>
    <cellStyle name="Normal 3 5 5" xfId="205"/>
    <cellStyle name="Normal 3 6" xfId="206"/>
    <cellStyle name="Normal 3 7" xfId="207"/>
    <cellStyle name="Normal 3 8" xfId="208"/>
    <cellStyle name="Normal 3 9" xfId="209"/>
    <cellStyle name="Normal 3_#64 CEE 2008 - Transferir_vFinal" xfId="210"/>
    <cellStyle name="Normal 30" xfId="613"/>
    <cellStyle name="Normal 31" xfId="614"/>
    <cellStyle name="Normal 32" xfId="615"/>
    <cellStyle name="Normal 33" xfId="616"/>
    <cellStyle name="Normal 34" xfId="617"/>
    <cellStyle name="Normal 34 2" xfId="618"/>
    <cellStyle name="Normal 34 2 2" xfId="619"/>
    <cellStyle name="Normal 34 2 2 2" xfId="620"/>
    <cellStyle name="Normal 34 2 2 2 2" xfId="621"/>
    <cellStyle name="Normal 34 2 2 2 3" xfId="622"/>
    <cellStyle name="Normal 34 2 2 2 4" xfId="623"/>
    <cellStyle name="Normal 34 2 2 2 5" xfId="624"/>
    <cellStyle name="Normal 34 2 2 3" xfId="625"/>
    <cellStyle name="Normal 34 2 2 4" xfId="626"/>
    <cellStyle name="Normal 34 2 2 5" xfId="627"/>
    <cellStyle name="Normal 34 2 2 6" xfId="628"/>
    <cellStyle name="Normal 34 2 2 7" xfId="829"/>
    <cellStyle name="Normal 34 2 3" xfId="629"/>
    <cellStyle name="Normal 34 2 3 2" xfId="630"/>
    <cellStyle name="Normal 34 2 3 3" xfId="631"/>
    <cellStyle name="Normal 34 2 3 4" xfId="632"/>
    <cellStyle name="Normal 34 2 3 5" xfId="633"/>
    <cellStyle name="Normal 34 2 4" xfId="634"/>
    <cellStyle name="Normal 34 2 5" xfId="635"/>
    <cellStyle name="Normal 34 2 6" xfId="636"/>
    <cellStyle name="Normal 34 2 7" xfId="637"/>
    <cellStyle name="Normal 34 3" xfId="638"/>
    <cellStyle name="Normal 34 3 2" xfId="639"/>
    <cellStyle name="Normal 34 3 2 2" xfId="640"/>
    <cellStyle name="Normal 34 3 2 2 2" xfId="641"/>
    <cellStyle name="Normal 34 3 2 2 3" xfId="642"/>
    <cellStyle name="Normal 34 3 2 2 4" xfId="643"/>
    <cellStyle name="Normal 34 3 2 2 5" xfId="644"/>
    <cellStyle name="Normal 34 3 2 3" xfId="645"/>
    <cellStyle name="Normal 34 3 2 4" xfId="646"/>
    <cellStyle name="Normal 34 3 2 5" xfId="647"/>
    <cellStyle name="Normal 34 3 2 6" xfId="648"/>
    <cellStyle name="Normal 34 3 3" xfId="649"/>
    <cellStyle name="Normal 34 3 3 2" xfId="650"/>
    <cellStyle name="Normal 34 3 3 3" xfId="651"/>
    <cellStyle name="Normal 34 3 3 4" xfId="652"/>
    <cellStyle name="Normal 34 3 3 5" xfId="653"/>
    <cellStyle name="Normal 34 3 4" xfId="654"/>
    <cellStyle name="Normal 34 3 5" xfId="655"/>
    <cellStyle name="Normal 34 3 6" xfId="656"/>
    <cellStyle name="Normal 34 3 7" xfId="657"/>
    <cellStyle name="Normal 34 4" xfId="658"/>
    <cellStyle name="Normal 34 4 2" xfId="659"/>
    <cellStyle name="Normal 34 4 2 2" xfId="660"/>
    <cellStyle name="Normal 34 4 2 3" xfId="661"/>
    <cellStyle name="Normal 34 4 2 4" xfId="662"/>
    <cellStyle name="Normal 34 4 2 5" xfId="663"/>
    <cellStyle name="Normal 34 4 3" xfId="664"/>
    <cellStyle name="Normal 34 4 4" xfId="665"/>
    <cellStyle name="Normal 34 4 5" xfId="666"/>
    <cellStyle name="Normal 34 4 6" xfId="667"/>
    <cellStyle name="Normal 34 5" xfId="668"/>
    <cellStyle name="Normal 34 5 2" xfId="669"/>
    <cellStyle name="Normal 34 5 3" xfId="670"/>
    <cellStyle name="Normal 34 5 4" xfId="671"/>
    <cellStyle name="Normal 34 5 5" xfId="672"/>
    <cellStyle name="Normal 34 6" xfId="673"/>
    <cellStyle name="Normal 34 7" xfId="674"/>
    <cellStyle name="Normal 34 8" xfId="675"/>
    <cellStyle name="Normal 34 9" xfId="676"/>
    <cellStyle name="Normal 35" xfId="677"/>
    <cellStyle name="Normal 36" xfId="678"/>
    <cellStyle name="Normal 37" xfId="679"/>
    <cellStyle name="Normal 38" xfId="680"/>
    <cellStyle name="Normal 39" xfId="681"/>
    <cellStyle name="Normal 4" xfId="2"/>
    <cellStyle name="Normal 4 2" xfId="211"/>
    <cellStyle name="Normal 4 2 2" xfId="212"/>
    <cellStyle name="Normal 4 2 3" xfId="213"/>
    <cellStyle name="Normal 4 2 4" xfId="214"/>
    <cellStyle name="Normal 4 2 5" xfId="215"/>
    <cellStyle name="Normal 4 2 6" xfId="216"/>
    <cellStyle name="Normal 4 3" xfId="217"/>
    <cellStyle name="Normal 4 3 2" xfId="218"/>
    <cellStyle name="Normal 4 3 3" xfId="219"/>
    <cellStyle name="Normal 4 3 4" xfId="220"/>
    <cellStyle name="Normal 4 3 5" xfId="221"/>
    <cellStyle name="Normal 4 4" xfId="3"/>
    <cellStyle name="Normal 4 4 2" xfId="222"/>
    <cellStyle name="Normal 4 4 3" xfId="223"/>
    <cellStyle name="Normal 4 4 4" xfId="224"/>
    <cellStyle name="Normal 4 4 5" xfId="225"/>
    <cellStyle name="Normal 4 5" xfId="226"/>
    <cellStyle name="Normal 4 5 2" xfId="227"/>
    <cellStyle name="Normal 4 5 3" xfId="228"/>
    <cellStyle name="Normal 4 5 4" xfId="229"/>
    <cellStyle name="Normal 4 5 5" xfId="230"/>
    <cellStyle name="Normal 4 6" xfId="231"/>
    <cellStyle name="Normal 4 7" xfId="232"/>
    <cellStyle name="Normal 4 8" xfId="233"/>
    <cellStyle name="Normal 4 9" xfId="234"/>
    <cellStyle name="Normal 4_Repartição Pessoal 2009_2010_v05" xfId="235"/>
    <cellStyle name="Normal 40" xfId="682"/>
    <cellStyle name="Normal 41" xfId="683"/>
    <cellStyle name="Normal 42" xfId="684"/>
    <cellStyle name="Normal 43" xfId="685"/>
    <cellStyle name="Normal 44" xfId="686"/>
    <cellStyle name="Normal 45" xfId="687"/>
    <cellStyle name="Normal 46" xfId="688"/>
    <cellStyle name="Normal 47" xfId="689"/>
    <cellStyle name="Normal 48" xfId="690"/>
    <cellStyle name="Normal 49" xfId="691"/>
    <cellStyle name="Normal 5" xfId="236"/>
    <cellStyle name="Normal 5 2" xfId="237"/>
    <cellStyle name="Normal 5 2 2" xfId="238"/>
    <cellStyle name="Normal 5 2 3" xfId="239"/>
    <cellStyle name="Normal 5 3" xfId="240"/>
    <cellStyle name="Normal 50" xfId="692"/>
    <cellStyle name="Normal 51" xfId="693"/>
    <cellStyle name="Normal 52" xfId="694"/>
    <cellStyle name="Normal 53" xfId="695"/>
    <cellStyle name="Normal 54" xfId="696"/>
    <cellStyle name="Normal 55" xfId="697"/>
    <cellStyle name="Normal 56" xfId="698"/>
    <cellStyle name="Normal 57" xfId="699"/>
    <cellStyle name="Normal 58" xfId="700"/>
    <cellStyle name="Normal 59" xfId="701"/>
    <cellStyle name="Normal 6" xfId="241"/>
    <cellStyle name="Normal 6 2" xfId="242"/>
    <cellStyle name="Normal 6 3" xfId="243"/>
    <cellStyle name="Normal 6_#64 CEE 2008 - Transferir_vFinal" xfId="244"/>
    <cellStyle name="Normal 60" xfId="702"/>
    <cellStyle name="Normal 61" xfId="703"/>
    <cellStyle name="Normal 62" xfId="704"/>
    <cellStyle name="Normal 63" xfId="705"/>
    <cellStyle name="Normal 64" xfId="706"/>
    <cellStyle name="Normal 65" xfId="707"/>
    <cellStyle name="Normal 66" xfId="708"/>
    <cellStyle name="Normal 67" xfId="709"/>
    <cellStyle name="Normal 68" xfId="710"/>
    <cellStyle name="Normal 69" xfId="711"/>
    <cellStyle name="Normal 7" xfId="245"/>
    <cellStyle name="Normal 7 2" xfId="246"/>
    <cellStyle name="Normal 7_#64 CEE 2008 - Transferir_vFinal TP" xfId="247"/>
    <cellStyle name="Normal 70" xfId="712"/>
    <cellStyle name="Normal 71" xfId="713"/>
    <cellStyle name="Normal 72" xfId="714"/>
    <cellStyle name="Normal 73" xfId="715"/>
    <cellStyle name="Normal 74" xfId="716"/>
    <cellStyle name="Normal 75" xfId="717"/>
    <cellStyle name="Normal 76" xfId="718"/>
    <cellStyle name="Normal 77" xfId="719"/>
    <cellStyle name="Normal 78" xfId="832"/>
    <cellStyle name="Normal 78 2" xfId="846"/>
    <cellStyle name="Normal 79" xfId="835"/>
    <cellStyle name="Normal 8" xfId="248"/>
    <cellStyle name="Normal 8 2" xfId="249"/>
    <cellStyle name="Normal 8 2 2" xfId="250"/>
    <cellStyle name="Normal 8 2_Validação Ajustamento de 2008_vFinal01" xfId="251"/>
    <cellStyle name="Normal 8 3" xfId="252"/>
    <cellStyle name="Normal 8 4" xfId="253"/>
    <cellStyle name="Normal 8 5" xfId="254"/>
    <cellStyle name="Normal 9" xfId="255"/>
    <cellStyle name="Normal 9 2" xfId="256"/>
    <cellStyle name="Normal 9 3" xfId="257"/>
    <cellStyle name="Normal 9 4" xfId="258"/>
    <cellStyle name="Normal 9 5" xfId="845"/>
    <cellStyle name="Normal_Bal_e_Desc_Dez97" xfId="4"/>
    <cellStyle name="Normal_BE_D1_12_1999_v3" xfId="5"/>
    <cellStyle name="Normal_BE_D1_12_1999_v3 2 2" xfId="363"/>
    <cellStyle name="Normal_Finais" xfId="6"/>
    <cellStyle name="Normal_Finais 2" xfId="351"/>
    <cellStyle name="Normal_Finais 3" xfId="836"/>
    <cellStyle name="Normal_Imobilizado_REN 2" xfId="350"/>
    <cellStyle name="Normal_N_12_2006a2007_06_06_2006" xfId="7"/>
    <cellStyle name="Normal_N_12_2006a2007_06_06_2006 2" xfId="8"/>
    <cellStyle name="Normal_N_12_2006a2007_06_06_2006 3" xfId="361"/>
    <cellStyle name="Normal_N_12_2006a2007_06_06_2006_Fig" xfId="9"/>
    <cellStyle name="Normal_N_12_2006a2007_06_06_2006_Fig 2" xfId="360"/>
    <cellStyle name="Normal_Norma Complementar 11 RAM - 2005_Erse 2 2 3" xfId="16"/>
    <cellStyle name="Normal_Norma Complementar 11 RAM - 2005_Erse 2 2 3 2" xfId="354"/>
    <cellStyle name="Normal_REAV9497" xfId="10"/>
    <cellStyle name="Normal_REAV9497 2" xfId="11"/>
    <cellStyle name="Normal_Relatório Grupo NB 31 DEZ 2002" xfId="367"/>
    <cellStyle name="Normal_tren96" xfId="12"/>
    <cellStyle name="Normal_tren96 2" xfId="349"/>
    <cellStyle name="Nota" xfId="259"/>
    <cellStyle name="Nota 2" xfId="720"/>
    <cellStyle name="Note 10" xfId="721"/>
    <cellStyle name="Note 2" xfId="722"/>
    <cellStyle name="Note 2 2" xfId="723"/>
    <cellStyle name="Note 3" xfId="724"/>
    <cellStyle name="Note 3 2" xfId="725"/>
    <cellStyle name="Note 4" xfId="726"/>
    <cellStyle name="Note 4 2" xfId="727"/>
    <cellStyle name="Note 5" xfId="728"/>
    <cellStyle name="Note 5 2" xfId="729"/>
    <cellStyle name="Note 6" xfId="730"/>
    <cellStyle name="Note 7" xfId="731"/>
    <cellStyle name="Note 8" xfId="732"/>
    <cellStyle name="Note 9" xfId="733"/>
    <cellStyle name="number" xfId="260"/>
    <cellStyle name="Output 2" xfId="734"/>
    <cellStyle name="Output 3" xfId="735"/>
    <cellStyle name="Percent (0)" xfId="736"/>
    <cellStyle name="Percent (0) 2" xfId="737"/>
    <cellStyle name="Percent (0) 3" xfId="738"/>
    <cellStyle name="Percent (0) 4" xfId="739"/>
    <cellStyle name="Percent 2" xfId="14"/>
    <cellStyle name="Percent 2 2" xfId="261"/>
    <cellStyle name="Percent 2 2 2" xfId="262"/>
    <cellStyle name="Percent 2 2 3 2" xfId="840"/>
    <cellStyle name="Percent 2 3" xfId="263"/>
    <cellStyle name="Percent 2 4" xfId="18"/>
    <cellStyle name="Percent 2 4 2" xfId="355"/>
    <cellStyle name="Percent 2 5" xfId="740"/>
    <cellStyle name="Percent 2 6" xfId="741"/>
    <cellStyle name="Percent 2 7" xfId="742"/>
    <cellStyle name="Percent 2 8" xfId="743"/>
    <cellStyle name="Percent 3" xfId="264"/>
    <cellStyle name="Percent 3 2" xfId="265"/>
    <cellStyle name="Percent 4" xfId="266"/>
    <cellStyle name="Percent 4 2" xfId="267"/>
    <cellStyle name="Percent 5" xfId="268"/>
    <cellStyle name="Percent 5 2" xfId="269"/>
    <cellStyle name="Percent 6" xfId="270"/>
    <cellStyle name="Percentagem" xfId="13" builtinId="5"/>
    <cellStyle name="Percentagem 2" xfId="271"/>
    <cellStyle name="Percentagem 2 2" xfId="15"/>
    <cellStyle name="Percentagem 2 2 2" xfId="272"/>
    <cellStyle name="Percentagem 2 2 3" xfId="357"/>
    <cellStyle name="Percentagem 2 4" xfId="273"/>
    <cellStyle name="Percentagem 3" xfId="274"/>
    <cellStyle name="Percentagem 3 2" xfId="275"/>
    <cellStyle name="Percentagem 3 2 2" xfId="276"/>
    <cellStyle name="Percentagem 3 2 3" xfId="277"/>
    <cellStyle name="Percentagem 3 3" xfId="278"/>
    <cellStyle name="Percentagem 4" xfId="279"/>
    <cellStyle name="Percentagem 4 2" xfId="280"/>
    <cellStyle name="Percentagem 4 3" xfId="281"/>
    <cellStyle name="Percentagem 4 4" xfId="19"/>
    <cellStyle name="Percentagem 5" xfId="282"/>
    <cellStyle name="Percentagem 5 2" xfId="283"/>
    <cellStyle name="Percentagem 5 2 2" xfId="284"/>
    <cellStyle name="Percentagem 6" xfId="285"/>
    <cellStyle name="Percentagem 7" xfId="286"/>
    <cellStyle name="Saída" xfId="287"/>
    <cellStyle name="Saída 2" xfId="744"/>
    <cellStyle name="SAPBEXaggData" xfId="288"/>
    <cellStyle name="SAPBEXaggData 2" xfId="289"/>
    <cellStyle name="SAPBEXaggData 2 2" xfId="745"/>
    <cellStyle name="SAPBEXaggData 3" xfId="746"/>
    <cellStyle name="SAPBEXaggDataEmph" xfId="290"/>
    <cellStyle name="SAPBEXaggDataEmph 2" xfId="291"/>
    <cellStyle name="SAPBEXaggDataEmph 2 2" xfId="747"/>
    <cellStyle name="SAPBEXaggDataEmph 3" xfId="748"/>
    <cellStyle name="SAPBEXaggItem" xfId="292"/>
    <cellStyle name="SAPBEXaggItem 2" xfId="293"/>
    <cellStyle name="SAPBEXaggItem 2 2" xfId="749"/>
    <cellStyle name="SAPBEXaggItem 3" xfId="750"/>
    <cellStyle name="SAPBEXaggItemX" xfId="751"/>
    <cellStyle name="SAPBEXchaText" xfId="294"/>
    <cellStyle name="SAPBEXchaText 2" xfId="295"/>
    <cellStyle name="SAPBEXchaText 2 2" xfId="752"/>
    <cellStyle name="SAPBEXchaText 3" xfId="753"/>
    <cellStyle name="SAPBEXexcBad7" xfId="296"/>
    <cellStyle name="SAPBEXexcBad7 2" xfId="297"/>
    <cellStyle name="SAPBEXexcBad7 2 2" xfId="754"/>
    <cellStyle name="SAPBEXexcBad7 3" xfId="755"/>
    <cellStyle name="SAPBEXexcBad8" xfId="298"/>
    <cellStyle name="SAPBEXexcBad8 2" xfId="299"/>
    <cellStyle name="SAPBEXexcBad8 2 2" xfId="756"/>
    <cellStyle name="SAPBEXexcBad8 3" xfId="757"/>
    <cellStyle name="SAPBEXexcBad9" xfId="300"/>
    <cellStyle name="SAPBEXexcBad9 2" xfId="301"/>
    <cellStyle name="SAPBEXexcBad9 2 2" xfId="758"/>
    <cellStyle name="SAPBEXexcBad9 3" xfId="759"/>
    <cellStyle name="SAPBEXexcCritical4" xfId="302"/>
    <cellStyle name="SAPBEXexcCritical4 2" xfId="303"/>
    <cellStyle name="SAPBEXexcCritical4 2 2" xfId="760"/>
    <cellStyle name="SAPBEXexcCritical4 3" xfId="761"/>
    <cellStyle name="SAPBEXexcCritical5" xfId="304"/>
    <cellStyle name="SAPBEXexcCritical5 2" xfId="305"/>
    <cellStyle name="SAPBEXexcCritical5 2 2" xfId="762"/>
    <cellStyle name="SAPBEXexcCritical5 3" xfId="763"/>
    <cellStyle name="SAPBEXexcCritical6" xfId="306"/>
    <cellStyle name="SAPBEXexcCritical6 2" xfId="307"/>
    <cellStyle name="SAPBEXexcCritical6 2 2" xfId="764"/>
    <cellStyle name="SAPBEXexcCritical6 3" xfId="765"/>
    <cellStyle name="SAPBEXexcGood1" xfId="308"/>
    <cellStyle name="SAPBEXexcGood1 2" xfId="309"/>
    <cellStyle name="SAPBEXexcGood1 2 2" xfId="766"/>
    <cellStyle name="SAPBEXexcGood1 3" xfId="767"/>
    <cellStyle name="SAPBEXexcGood2" xfId="310"/>
    <cellStyle name="SAPBEXexcGood2 2" xfId="311"/>
    <cellStyle name="SAPBEXexcGood2 2 2" xfId="768"/>
    <cellStyle name="SAPBEXexcGood2 3" xfId="769"/>
    <cellStyle name="SAPBEXexcGood3" xfId="312"/>
    <cellStyle name="SAPBEXexcGood3 2" xfId="313"/>
    <cellStyle name="SAPBEXexcGood3 2 2" xfId="770"/>
    <cellStyle name="SAPBEXexcGood3 3" xfId="771"/>
    <cellStyle name="SAPBEXfilterDrill" xfId="314"/>
    <cellStyle name="SAPBEXfilterItem" xfId="315"/>
    <cellStyle name="SAPBEXfilterText" xfId="316"/>
    <cellStyle name="SAPBEXformats" xfId="317"/>
    <cellStyle name="SAPBEXformats 2" xfId="318"/>
    <cellStyle name="SAPBEXformats 2 2" xfId="772"/>
    <cellStyle name="SAPBEXformats 3" xfId="773"/>
    <cellStyle name="SAPBEXheaderItem" xfId="319"/>
    <cellStyle name="SAPBEXheaderText" xfId="320"/>
    <cellStyle name="SAPBEXHLevel0" xfId="774"/>
    <cellStyle name="SAPBEXHLevel0X" xfId="775"/>
    <cellStyle name="SAPBEXHLevel1" xfId="776"/>
    <cellStyle name="SAPBEXHLevel1X" xfId="777"/>
    <cellStyle name="SAPBEXHLevel2" xfId="778"/>
    <cellStyle name="SAPBEXHLevel2X" xfId="779"/>
    <cellStyle name="SAPBEXHLevel3" xfId="780"/>
    <cellStyle name="SAPBEXHLevel3X" xfId="781"/>
    <cellStyle name="SAPBEXresData" xfId="321"/>
    <cellStyle name="SAPBEXresData 2" xfId="322"/>
    <cellStyle name="SAPBEXresData 2 2" xfId="782"/>
    <cellStyle name="SAPBEXresData 3" xfId="783"/>
    <cellStyle name="SAPBEXresDataEmph" xfId="323"/>
    <cellStyle name="SAPBEXresDataEmph 2" xfId="324"/>
    <cellStyle name="SAPBEXresDataEmph 2 2" xfId="784"/>
    <cellStyle name="SAPBEXresDataEmph 3" xfId="785"/>
    <cellStyle name="SAPBEXresItem" xfId="325"/>
    <cellStyle name="SAPBEXresItem 2" xfId="326"/>
    <cellStyle name="SAPBEXresItem 2 2" xfId="786"/>
    <cellStyle name="SAPBEXresItem 3" xfId="787"/>
    <cellStyle name="SAPBEXresItemX" xfId="788"/>
    <cellStyle name="SAPBEXstdData" xfId="327"/>
    <cellStyle name="SAPBEXstdData 2" xfId="328"/>
    <cellStyle name="SAPBEXstdData 2 2" xfId="789"/>
    <cellStyle name="SAPBEXstdData 3" xfId="790"/>
    <cellStyle name="SAPBEXstdDataEmph" xfId="329"/>
    <cellStyle name="SAPBEXstdDataEmph 2" xfId="330"/>
    <cellStyle name="SAPBEXstdDataEmph 2 2" xfId="791"/>
    <cellStyle name="SAPBEXstdDataEmph 3" xfId="792"/>
    <cellStyle name="SAPBEXstdItem" xfId="331"/>
    <cellStyle name="SAPBEXstdItem 2" xfId="332"/>
    <cellStyle name="SAPBEXstdItem 2 2" xfId="793"/>
    <cellStyle name="SAPBEXstdItem 3" xfId="794"/>
    <cellStyle name="SAPBEXstdItemX" xfId="795"/>
    <cellStyle name="SAPBEXtitle" xfId="333"/>
    <cellStyle name="SAPBEXtitle 2" xfId="334"/>
    <cellStyle name="SAPBEXtitle 2 2" xfId="796"/>
    <cellStyle name="SAPBEXtitle 3" xfId="797"/>
    <cellStyle name="SAPBEXundefined" xfId="335"/>
    <cellStyle name="SAPBEXundefined 2" xfId="336"/>
    <cellStyle name="SAPBEXundefined 2 2" xfId="798"/>
    <cellStyle name="SAPBEXundefined 3" xfId="799"/>
    <cellStyle name="Standard__Utopia Index Index und Guidance (Deutsch)" xfId="337"/>
    <cellStyle name="Style 1" xfId="800"/>
    <cellStyle name="Texto de Aviso" xfId="338"/>
    <cellStyle name="Texto de Aviso 2" xfId="801"/>
    <cellStyle name="Texto Explicativo" xfId="339"/>
    <cellStyle name="Texto Explicativo 2" xfId="802"/>
    <cellStyle name="Tickmark" xfId="803"/>
    <cellStyle name="Title 2" xfId="804"/>
    <cellStyle name="Title 3" xfId="805"/>
    <cellStyle name="Title1" xfId="806"/>
    <cellStyle name="Título" xfId="340"/>
    <cellStyle name="Título 2" xfId="807"/>
    <cellStyle name="Total 10" xfId="808"/>
    <cellStyle name="Total 2" xfId="809"/>
    <cellStyle name="Total 2 2" xfId="810"/>
    <cellStyle name="Total 3" xfId="811"/>
    <cellStyle name="Total 4" xfId="812"/>
    <cellStyle name="Total 5" xfId="813"/>
    <cellStyle name="Total 6" xfId="814"/>
    <cellStyle name="Total 7" xfId="815"/>
    <cellStyle name="Total 8" xfId="816"/>
    <cellStyle name="Total 9" xfId="817"/>
    <cellStyle name="user" xfId="818"/>
    <cellStyle name="Verificar Célula" xfId="341"/>
    <cellStyle name="Verificar Célula 2" xfId="819"/>
    <cellStyle name="Vírgula 2" xfId="342"/>
    <cellStyle name="Vírgula 2 2" xfId="820"/>
    <cellStyle name="Vírgula 2 3" xfId="833"/>
    <cellStyle name="Vírgula 3" xfId="343"/>
    <cellStyle name="Vírgula 3 2" xfId="344"/>
    <cellStyle name="Vírgula 4" xfId="345"/>
    <cellStyle name="Vírgula 4 2" xfId="346"/>
    <cellStyle name="Vírgula 5" xfId="347"/>
    <cellStyle name="Vírgula 6" xfId="348"/>
    <cellStyle name="Währung [0]_RESULTS" xfId="821"/>
    <cellStyle name="Währung_RESULTS" xfId="822"/>
    <cellStyle name="Warning Text 2" xfId="823"/>
    <cellStyle name="Warning Text 3" xfId="824"/>
    <cellStyle name="year" xfId="825"/>
  </cellStyles>
  <dxfs count="4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4.xml"/><Relationship Id="rId68" Type="http://schemas.openxmlformats.org/officeDocument/2006/relationships/externalLink" Target="externalLinks/externalLink9.xml"/><Relationship Id="rId76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7.xml"/><Relationship Id="rId7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1.xml"/><Relationship Id="rId65" Type="http://schemas.openxmlformats.org/officeDocument/2006/relationships/externalLink" Target="externalLinks/externalLink6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5.xml"/><Relationship Id="rId69" Type="http://schemas.openxmlformats.org/officeDocument/2006/relationships/externalLink" Target="externalLinks/externalLink10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3.xml"/><Relationship Id="rId70" Type="http://schemas.openxmlformats.org/officeDocument/2006/relationships/theme" Target="theme/theme1.xml"/><Relationship Id="rId75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10</xdr:col>
      <xdr:colOff>314327</xdr:colOff>
      <xdr:row>7</xdr:row>
      <xdr:rowOff>29088</xdr:rowOff>
    </xdr:to>
    <xdr:sp macro="" textlink="">
      <xdr:nvSpPr>
        <xdr:cNvPr id="1027" name="AutoShape 3" descr="https://www.eem.pt/Css/Images/any/m-logo-eem.jpg"/>
        <xdr:cNvSpPr>
          <a:spLocks noChangeAspect="1" noChangeArrowheads="1"/>
        </xdr:cNvSpPr>
      </xdr:nvSpPr>
      <xdr:spPr bwMode="auto">
        <a:xfrm>
          <a:off x="12277725" y="161925"/>
          <a:ext cx="2352675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rse.pt/Incentivos/Incentivo%20&#224;%20extens&#227;o%20de%20vida%20&#250;til/2014/Linhas/acompanhamento_linha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200_REN_Atl&#226;ntico\10_Outubro\TITULOS\TIT96\TIT0796\CARTEI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e03\dtp\Incentivos\Incentivo%20&#224;%20extens&#227;o%20de%20vida%20&#250;til\2014\Linhas\acompanhamento_linh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centivos\Incentivo%20&#224;%20extens&#227;o%20de%20vida%20&#250;til\2014\Linhas\acompanhamento_linha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e03\dcp\Incentivos\Incentivo%20&#224;%20extens&#227;o%20de%20vida%20&#250;til\2014\Linhas\acompanhamento_linha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GC\Administracao\Apoio%20-%20CGC%20-%20Jos&#233;%20Maria\Relat&#243;rios\Relat&#243;rios%20Gerenciais\Relat%2010%20Out\Relat%20VitorJorge%209Set03\auxiliar_ajusteI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rse.pt/4200_REN_Atl&#226;ntico/10_Outubro/TITULOS/TIT96/TIT0796/CARTEI~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e03\dtp\4200_REN_Atl&#226;ntico\10_Outubro\TITULOS\TIT96\TIT0796\CARTEI~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4200_REN_Atl&#226;ntico\10_Outubro\TITULOS\TIT96\TIT0796\CARTEI~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e03\dcp\4200_REN_Atl&#226;ntico\10_Outubro\TITULOS\TIT96\TIT0796\CARTEI~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Resum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 Junho 96 - Suc.Ext."/>
      <sheetName val="carteira-Sucursais"/>
      <sheetName val="Apoio ao Invent."/>
      <sheetName val="9.2  ANEXO 16"/>
      <sheetName val="Folha1"/>
      <sheetName val="9.2  ANEXO 16 Portug"/>
      <sheetName val="Off-Shore"/>
      <sheetName val="G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Resumo"/>
    </sheetNames>
    <sheetDataSet>
      <sheetData sheetId="0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Resum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Resum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03"/>
      <sheetName val="abr03"/>
      <sheetName val="mai03"/>
      <sheetName val="jun03"/>
      <sheetName val="jul03"/>
      <sheetName val="ago03"/>
      <sheetName val="set03"/>
      <sheetName val="out03"/>
      <sheetName val="nov03"/>
      <sheetName val="dez03"/>
      <sheetName val="#REF"/>
      <sheetName val="auxiliar_ajusteIP"/>
      <sheetName val="AV_NVin"/>
      <sheetName val="receita 6M"/>
      <sheetName val="receita 9M"/>
      <sheetName val="Lookup (DimCurrency)"/>
      <sheetName val="Lookup (DimFlowDescription)"/>
      <sheetName val="receita_6M"/>
      <sheetName val="receita_9M"/>
      <sheetName val="receita_6M1"/>
      <sheetName val="receita_9M1"/>
      <sheetName val="receita_6M2"/>
      <sheetName val="receita_9M2"/>
      <sheetName val="receita_6M3"/>
      <sheetName val="receita_9M3"/>
      <sheetName val="receita_6M4"/>
      <sheetName val="receita_9M4"/>
      <sheetName val="Lookup_(DimCurrency)"/>
      <sheetName val="Lookup_(DimFlowDescription)"/>
      <sheetName val="receita_6M5"/>
      <sheetName val="receita_9M5"/>
      <sheetName val="Lookup_(DimCurrency)1"/>
      <sheetName val="Lookup_(DimFlowDescription)1"/>
      <sheetName val="receita_6M6"/>
      <sheetName val="receita_9M6"/>
      <sheetName val="Lookup_(DimCurrency)2"/>
      <sheetName val="Lookup_(DimFlowDescription)2"/>
      <sheetName val="Opções para menus"/>
      <sheetName val="Info"/>
      <sheetName val="Vento details"/>
      <sheetName val="Finance_Inputs"/>
      <sheetName val="LISTAS - ESCONDER"/>
      <sheetName val="03_Contract Typologies"/>
      <sheetName val="10_Rental Object Type"/>
      <sheetName val="09_Yes or No"/>
      <sheetName val="11_Periodicity"/>
      <sheetName val="07_Rent Rule"/>
      <sheetName val="08_Companies"/>
      <sheetName val="06_Condition"/>
      <sheetName val="13_Calculation Formula"/>
      <sheetName val="12_Payment method"/>
      <sheetName val="02_B.Partner Roles"/>
      <sheetName val="04_Usage Types"/>
      <sheetName val="14_Objective condition"/>
      <sheetName val="Balanço"/>
      <sheetName val="receita_6M7"/>
      <sheetName val="receita_9M7"/>
      <sheetName val="Lookup_(DimCurrency)3"/>
      <sheetName val="Lookup_(DimFlowDescription)3"/>
      <sheetName val="Opções_para_menus"/>
      <sheetName val="Vento_details"/>
      <sheetName val="LISTAS_-_ESCONDER"/>
      <sheetName val="03_Contract_Typologies"/>
      <sheetName val="10_Rental_Object_Type"/>
      <sheetName val="09_Yes_or_No"/>
      <sheetName val="07_Rent_Rule"/>
      <sheetName val="13_Calculation_Formula"/>
      <sheetName val="12_Payment_method"/>
      <sheetName val="02_B_Partner_Roles"/>
      <sheetName val="04_Usage_Types"/>
      <sheetName val="14_Objective_condition"/>
      <sheetName val="receita_6M8"/>
      <sheetName val="receita_9M8"/>
      <sheetName val="Lookup_(DimCurrency)4"/>
      <sheetName val="Lookup_(DimFlowDescription)4"/>
      <sheetName val="Opções_para_menus1"/>
      <sheetName val="Vento_details1"/>
      <sheetName val="LISTAS_-_ESCONDER1"/>
      <sheetName val="03_Contract_Typologies1"/>
      <sheetName val="10_Rental_Object_Type1"/>
      <sheetName val="09_Yes_or_No1"/>
      <sheetName val="07_Rent_Rule1"/>
      <sheetName val="13_Calculation_Formula1"/>
      <sheetName val="12_Payment_method1"/>
      <sheetName val="02_B_Partner_Roles1"/>
      <sheetName val="04_Usage_Types1"/>
      <sheetName val="14_Objective_condition1"/>
      <sheetName val="receita_6M9"/>
      <sheetName val="receita_9M9"/>
      <sheetName val="Lookup_(DimCurrency)5"/>
      <sheetName val="Lookup_(DimFlowDescription)5"/>
      <sheetName val="Opções_para_menus2"/>
      <sheetName val="Vento_details2"/>
      <sheetName val="LISTAS_-_ESCONDER2"/>
      <sheetName val="03_Contract_Typologies2"/>
      <sheetName val="10_Rental_Object_Type2"/>
      <sheetName val="09_Yes_or_No2"/>
      <sheetName val="07_Rent_Rule2"/>
      <sheetName val="13_Calculation_Formula2"/>
      <sheetName val="12_Payment_method2"/>
      <sheetName val="02_B_Partner_Roles2"/>
      <sheetName val="04_Usage_Types2"/>
      <sheetName val="14_Objective_condition2"/>
      <sheetName val="Menu"/>
      <sheetName val="receita_6M10"/>
      <sheetName val="receita_9M10"/>
      <sheetName val="Lookup_(DimCurrency)6"/>
      <sheetName val="Lookup_(DimFlowDescription)6"/>
      <sheetName val="Opções_para_menus3"/>
      <sheetName val="Vento_details3"/>
      <sheetName val="LISTAS_-_ESCONDER3"/>
      <sheetName val="03_Contract_Typologies3"/>
      <sheetName val="10_Rental_Object_Type3"/>
      <sheetName val="09_Yes_or_No3"/>
      <sheetName val="07_Rent_Rule3"/>
      <sheetName val="13_Calculation_Formula3"/>
      <sheetName val="12_Payment_method3"/>
      <sheetName val="02_B_Partner_Roles3"/>
      <sheetName val="04_Usage_Types3"/>
      <sheetName val="14_Objective_condition3"/>
      <sheetName val="receita_6M11"/>
      <sheetName val="receita_9M11"/>
      <sheetName val="Lookup_(DimCurrency)7"/>
      <sheetName val="Lookup_(DimFlowDescription)7"/>
      <sheetName val="Opções_para_menus4"/>
      <sheetName val="Vento_details4"/>
      <sheetName val="LISTAS_-_ESCONDER4"/>
      <sheetName val="03_Contract_Typologies4"/>
      <sheetName val="10_Rental_Object_Type4"/>
      <sheetName val="09_Yes_or_No4"/>
      <sheetName val="07_Rent_Rule4"/>
      <sheetName val="13_Calculation_Formula4"/>
      <sheetName val="12_Payment_method4"/>
      <sheetName val="02_B_Partner_Roles4"/>
      <sheetName val="04_Usage_Types4"/>
      <sheetName val="14_Objective_condition4"/>
      <sheetName val="receita_6M12"/>
      <sheetName val="receita_9M12"/>
      <sheetName val="Lookup_(DimCurrency)8"/>
      <sheetName val="Lookup_(DimFlowDescription)8"/>
      <sheetName val="Opções_para_menus5"/>
      <sheetName val="Vento_details5"/>
      <sheetName val="LISTAS_-_ESCONDER5"/>
      <sheetName val="03_Contract_Typologies5"/>
      <sheetName val="10_Rental_Object_Type5"/>
      <sheetName val="09_Yes_or_No5"/>
      <sheetName val="07_Rent_Rule5"/>
      <sheetName val="13_Calculation_Formula5"/>
      <sheetName val="12_Payment_method5"/>
      <sheetName val="02_B_Partner_Roles5"/>
      <sheetName val="04_Usage_Types5"/>
      <sheetName val="14_Objective_condition5"/>
      <sheetName val="receita_6M13"/>
      <sheetName val="receita_9M13"/>
      <sheetName val="Lookup_(DimCurrency)9"/>
      <sheetName val="Lookup_(DimFlowDescription)9"/>
      <sheetName val="Opções_para_menus6"/>
      <sheetName val="Vento_details6"/>
      <sheetName val="LISTAS_-_ESCONDER6"/>
      <sheetName val="03_Contract_Typologies6"/>
      <sheetName val="10_Rental_Object_Type6"/>
      <sheetName val="09_Yes_or_No6"/>
      <sheetName val="07_Rent_Rule6"/>
      <sheetName val="13_Calculation_Formula6"/>
      <sheetName val="12_Payment_method6"/>
      <sheetName val="02_B_Partner_Roles6"/>
      <sheetName val="04_Usage_Types6"/>
      <sheetName val="14_Objective_condition6"/>
      <sheetName val="receita_6M14"/>
      <sheetName val="receita_9M14"/>
      <sheetName val="Lookup_(DimCurrency)10"/>
      <sheetName val="Lookup_(DimFlowDescription)10"/>
      <sheetName val="Opções_para_menus7"/>
      <sheetName val="Vento_details7"/>
      <sheetName val="LISTAS_-_ESCONDER7"/>
      <sheetName val="03_Contract_Typologies7"/>
      <sheetName val="10_Rental_Object_Type7"/>
      <sheetName val="09_Yes_or_No7"/>
      <sheetName val="07_Rent_Rule7"/>
      <sheetName val="13_Calculation_Formula7"/>
      <sheetName val="12_Payment_method7"/>
      <sheetName val="02_B_Partner_Roles7"/>
      <sheetName val="04_Usage_Types7"/>
      <sheetName val="14_Objective_condition7"/>
      <sheetName val="receita_6M15"/>
      <sheetName val="receita_9M15"/>
      <sheetName val="Lookup_(DimCurrency)11"/>
      <sheetName val="Lookup_(DimFlowDescription)11"/>
      <sheetName val="Opções_para_menus8"/>
      <sheetName val="Vento_details8"/>
      <sheetName val="LISTAS_-_ESCONDER8"/>
      <sheetName val="03_Contract_Typologies8"/>
      <sheetName val="10_Rental_Object_Type8"/>
      <sheetName val="09_Yes_or_No8"/>
      <sheetName val="07_Rent_Rule8"/>
      <sheetName val="13_Calculation_Formula8"/>
      <sheetName val="12_Payment_method8"/>
      <sheetName val="02_B_Partner_Roles8"/>
      <sheetName val="04_Usage_Types8"/>
      <sheetName val="14_Objective_condition8"/>
      <sheetName val="Labor-US-C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 Junho 96 - Suc.Ext."/>
      <sheetName val="carteira-Sucursais"/>
      <sheetName val="Apoio ao Invent."/>
      <sheetName val="9.2  ANEXO 16"/>
      <sheetName val="Folha1"/>
      <sheetName val="9.2  ANEXO 16 Portug"/>
      <sheetName val="Off-Shor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 Junho 96 - Suc.Ext."/>
      <sheetName val="carteira-Sucursais"/>
      <sheetName val="Apoio ao Invent."/>
      <sheetName val="9.2  ANEXO 16"/>
      <sheetName val="Folha1"/>
      <sheetName val="9.2  ANEXO 16 Portug"/>
      <sheetName val="Off-Shore"/>
      <sheetName val="G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 Junho 96 - Suc.Ext."/>
      <sheetName val="carteira-Sucursais"/>
      <sheetName val="Apoio ao Invent."/>
      <sheetName val="9.2  ANEXO 16"/>
      <sheetName val="Folha1"/>
      <sheetName val="9.2  ANEXO 16 Portug"/>
      <sheetName val="Off-Shore"/>
      <sheetName val="G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 Junho 96 - Suc.Ext."/>
      <sheetName val="carteira-Sucursais"/>
      <sheetName val="Apoio ao Invent."/>
      <sheetName val="9.2  ANEXO 16"/>
      <sheetName val="Folha1"/>
      <sheetName val="9.2  ANEXO 16 Portug"/>
      <sheetName val="Off-Shor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1.bin"/><Relationship Id="rId1" Type="http://schemas.openxmlformats.org/officeDocument/2006/relationships/printerSettings" Target="../printerSettings/printerSettings6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3.bin"/><Relationship Id="rId1" Type="http://schemas.openxmlformats.org/officeDocument/2006/relationships/printerSettings" Target="../printerSettings/printerSettings72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5.bin"/><Relationship Id="rId1" Type="http://schemas.openxmlformats.org/officeDocument/2006/relationships/printerSettings" Target="../printerSettings/printerSettings74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5.bin"/><Relationship Id="rId1" Type="http://schemas.openxmlformats.org/officeDocument/2006/relationships/printerSettings" Target="../printerSettings/printerSettings8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1.bin"/><Relationship Id="rId1" Type="http://schemas.openxmlformats.org/officeDocument/2006/relationships/printerSettings" Target="../printerSettings/printerSettings90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3.bin"/><Relationship Id="rId1" Type="http://schemas.openxmlformats.org/officeDocument/2006/relationships/printerSettings" Target="../printerSettings/printerSettings92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9.bin"/><Relationship Id="rId1" Type="http://schemas.openxmlformats.org/officeDocument/2006/relationships/printerSettings" Target="../printerSettings/printerSettings98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1.bin"/><Relationship Id="rId1" Type="http://schemas.openxmlformats.org/officeDocument/2006/relationships/printerSettings" Target="../printerSettings/printerSettings100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zoomScale="70" zoomScaleNormal="70" workbookViewId="0">
      <pane xSplit="5" ySplit="6" topLeftCell="F32" activePane="bottomRight" state="frozenSplit"/>
      <selection activeCell="C2" sqref="C2"/>
      <selection pane="topRight" activeCell="F42" sqref="F42"/>
      <selection pane="bottomLeft" activeCell="E33" sqref="E33"/>
      <selection pane="bottomRight" activeCell="B38" sqref="B38"/>
    </sheetView>
  </sheetViews>
  <sheetFormatPr defaultColWidth="9.140625" defaultRowHeight="12.75"/>
  <cols>
    <col min="1" max="1" width="3.140625" style="158" bestFit="1" customWidth="1"/>
    <col min="2" max="2" width="8.140625" style="158" customWidth="1"/>
    <col min="3" max="3" width="134" style="158" customWidth="1"/>
    <col min="4" max="4" width="22.5703125" style="158" customWidth="1"/>
    <col min="5" max="5" width="78.42578125" style="158" hidden="1" customWidth="1"/>
    <col min="6" max="6" width="57.7109375" style="158" customWidth="1"/>
    <col min="7" max="7" width="3.42578125" style="158" customWidth="1"/>
    <col min="8" max="16384" width="9.140625" style="158"/>
  </cols>
  <sheetData>
    <row r="1" spans="2:7">
      <c r="B1" s="345"/>
      <c r="C1" s="345"/>
      <c r="D1" s="345"/>
      <c r="E1" s="345"/>
      <c r="F1" s="345"/>
    </row>
    <row r="2" spans="2:7">
      <c r="B2" s="641" t="s">
        <v>318</v>
      </c>
      <c r="C2" s="634"/>
      <c r="D2" s="634"/>
      <c r="E2" s="634"/>
      <c r="F2" s="345"/>
    </row>
    <row r="3" spans="2:7">
      <c r="B3" s="634"/>
      <c r="C3" s="634"/>
      <c r="D3" s="634"/>
      <c r="E3" s="634"/>
      <c r="F3" s="345"/>
    </row>
    <row r="4" spans="2:7" ht="15.75" customHeight="1">
      <c r="B4" s="1359" t="s">
        <v>464</v>
      </c>
      <c r="C4" s="1359"/>
      <c r="D4" s="642"/>
      <c r="E4" s="642"/>
      <c r="F4" s="345"/>
    </row>
    <row r="5" spans="2:7">
      <c r="B5" s="345"/>
      <c r="C5" s="345"/>
      <c r="D5" s="345"/>
      <c r="E5" s="345"/>
      <c r="F5" s="345"/>
    </row>
    <row r="6" spans="2:7" ht="21" customHeight="1">
      <c r="B6" s="665" t="s">
        <v>319</v>
      </c>
      <c r="C6" s="665" t="s">
        <v>320</v>
      </c>
      <c r="D6" s="665"/>
      <c r="E6" s="665"/>
      <c r="F6" s="665" t="s">
        <v>321</v>
      </c>
      <c r="G6" s="535"/>
    </row>
    <row r="7" spans="2:7" ht="8.25" customHeight="1">
      <c r="B7" s="635"/>
      <c r="C7" s="439"/>
      <c r="D7" s="439"/>
      <c r="E7" s="439"/>
      <c r="F7" s="455"/>
    </row>
    <row r="8" spans="2:7" ht="17.25" customHeight="1">
      <c r="B8" s="637">
        <v>1</v>
      </c>
      <c r="C8" s="1307" t="str">
        <f t="shared" ref="C8:C16" si="0">D8&amp;B8&amp;E8</f>
        <v>Quadro N7-1 - EEM - Balanço EEM</v>
      </c>
      <c r="D8" s="644" t="s">
        <v>465</v>
      </c>
      <c r="E8" s="535" t="s">
        <v>418</v>
      </c>
      <c r="F8" s="714" t="s">
        <v>390</v>
      </c>
      <c r="G8" s="535"/>
    </row>
    <row r="9" spans="2:7" ht="17.25" customHeight="1">
      <c r="B9" s="637">
        <f>+B8+1</f>
        <v>2</v>
      </c>
      <c r="C9" s="1307" t="str">
        <f t="shared" si="0"/>
        <v>Quadro N7-2 - EEM -Demonstração de Resultdos EEM</v>
      </c>
      <c r="D9" s="644" t="s">
        <v>465</v>
      </c>
      <c r="E9" s="535" t="s">
        <v>419</v>
      </c>
      <c r="F9" s="714" t="s">
        <v>390</v>
      </c>
      <c r="G9" s="535"/>
    </row>
    <row r="10" spans="2:7" ht="17.25" customHeight="1">
      <c r="B10" s="637">
        <v>3</v>
      </c>
      <c r="C10" s="1307" t="str">
        <f t="shared" si="0"/>
        <v xml:space="preserve">Quadro N7-3 - EEM - Mapa de Alterações aos Capitais Próprios </v>
      </c>
      <c r="D10" s="644" t="s">
        <v>465</v>
      </c>
      <c r="E10" s="535" t="s">
        <v>466</v>
      </c>
      <c r="F10" s="714" t="s">
        <v>390</v>
      </c>
      <c r="G10" s="535"/>
    </row>
    <row r="11" spans="2:7" ht="17.25" customHeight="1">
      <c r="B11" s="637">
        <v>4</v>
      </c>
      <c r="C11" s="1307" t="str">
        <f t="shared" si="0"/>
        <v>Quadro N7-4 - EEM - Fornecimentos e serviços externos</v>
      </c>
      <c r="D11" s="644" t="s">
        <v>465</v>
      </c>
      <c r="E11" s="535" t="s">
        <v>421</v>
      </c>
      <c r="F11" s="714" t="s">
        <v>390</v>
      </c>
      <c r="G11" s="535"/>
    </row>
    <row r="12" spans="2:7" ht="17.25" customHeight="1">
      <c r="B12" s="637">
        <f t="shared" ref="B12:B15" si="1">+B11+1</f>
        <v>5</v>
      </c>
      <c r="C12" s="1307" t="str">
        <f t="shared" si="0"/>
        <v>Quadro N7-5 - EEM - Gastos e Rendimentos com Pessoal / Número de efetivos</v>
      </c>
      <c r="D12" s="644" t="s">
        <v>465</v>
      </c>
      <c r="E12" s="535" t="s">
        <v>422</v>
      </c>
      <c r="F12" s="714" t="s">
        <v>390</v>
      </c>
      <c r="G12" s="535"/>
    </row>
    <row r="13" spans="2:7">
      <c r="B13" s="637">
        <f t="shared" si="1"/>
        <v>6</v>
      </c>
      <c r="C13" s="1307" t="str">
        <f t="shared" si="0"/>
        <v>Quadro N7-6 - EEM - Outros gastos e rendimentos</v>
      </c>
      <c r="D13" s="644" t="s">
        <v>465</v>
      </c>
      <c r="E13" s="535" t="s">
        <v>420</v>
      </c>
      <c r="F13" s="714" t="s">
        <v>390</v>
      </c>
      <c r="G13" s="535"/>
    </row>
    <row r="14" spans="2:7" ht="17.25" customHeight="1">
      <c r="B14" s="637">
        <f t="shared" si="1"/>
        <v>7</v>
      </c>
      <c r="C14" s="1307" t="str">
        <f t="shared" si="0"/>
        <v>Quadro N7-7 - EEM - Trabalhos para a Própria Entidade</v>
      </c>
      <c r="D14" s="644" t="s">
        <v>465</v>
      </c>
      <c r="E14" s="535" t="s">
        <v>414</v>
      </c>
      <c r="F14" s="714" t="s">
        <v>390</v>
      </c>
      <c r="G14" s="535"/>
    </row>
    <row r="15" spans="2:7" ht="17.25" customHeight="1">
      <c r="B15" s="637">
        <f t="shared" si="1"/>
        <v>8</v>
      </c>
      <c r="C15" s="1307" t="str">
        <f t="shared" si="0"/>
        <v>Quadro N7-8 - EEM - Plano de Promoção do Desempenho Ambiental (Exploração)</v>
      </c>
      <c r="D15" s="644" t="s">
        <v>465</v>
      </c>
      <c r="E15" s="535" t="s">
        <v>423</v>
      </c>
      <c r="F15" s="714" t="s">
        <v>390</v>
      </c>
      <c r="G15" s="535"/>
    </row>
    <row r="16" spans="2:7" ht="17.25" customHeight="1">
      <c r="B16" s="637">
        <f>+B15+1</f>
        <v>9</v>
      </c>
      <c r="C16" s="1307" t="str">
        <f t="shared" si="0"/>
        <v>Quadro N7-9 - Cálculo do ajustamento da EEM</v>
      </c>
      <c r="D16" s="644" t="s">
        <v>465</v>
      </c>
      <c r="E16" s="535" t="s">
        <v>415</v>
      </c>
      <c r="F16" s="535"/>
      <c r="G16" s="644"/>
    </row>
    <row r="17" spans="1:7" s="636" customFormat="1" ht="6.75" customHeight="1">
      <c r="B17" s="637"/>
      <c r="C17" s="662"/>
      <c r="D17" s="645"/>
      <c r="E17" s="535"/>
      <c r="F17" s="646"/>
      <c r="G17" s="647"/>
    </row>
    <row r="18" spans="1:7" s="636" customFormat="1" ht="6.75" customHeight="1">
      <c r="B18" s="637"/>
      <c r="C18" s="663"/>
      <c r="D18" s="648"/>
      <c r="E18" s="535"/>
      <c r="F18" s="649"/>
      <c r="G18" s="647"/>
    </row>
    <row r="19" spans="1:7" ht="10.5" customHeight="1">
      <c r="B19" s="637"/>
      <c r="C19" s="661"/>
      <c r="D19" s="644"/>
      <c r="E19" s="535"/>
      <c r="F19" s="650"/>
      <c r="G19" s="638"/>
    </row>
    <row r="20" spans="1:7" ht="17.25" customHeight="1">
      <c r="B20" s="637">
        <f>B16+1</f>
        <v>10</v>
      </c>
      <c r="C20" s="1307" t="str">
        <f t="shared" ref="C20:C28" si="2">D20&amp;B20&amp;E20</f>
        <v>Quadro N7-10 - AGS- Imobilizado bruto e amortizações imputados à atividade de AGS</v>
      </c>
      <c r="D20" s="644" t="s">
        <v>465</v>
      </c>
      <c r="E20" s="535" t="s">
        <v>424</v>
      </c>
      <c r="F20" s="715" t="s">
        <v>371</v>
      </c>
      <c r="G20" s="538"/>
    </row>
    <row r="21" spans="1:7" ht="17.25" customHeight="1">
      <c r="B21" s="637">
        <f>B20+1</f>
        <v>11</v>
      </c>
      <c r="C21" s="1307" t="str">
        <f t="shared" si="2"/>
        <v>Quadro N7-11 - AGS- Custos unitários por central</v>
      </c>
      <c r="D21" s="644" t="s">
        <v>465</v>
      </c>
      <c r="E21" s="535" t="s">
        <v>727</v>
      </c>
      <c r="F21" s="715" t="s">
        <v>371</v>
      </c>
      <c r="G21" s="538"/>
    </row>
    <row r="22" spans="1:7" ht="17.25" customHeight="1">
      <c r="B22" s="637">
        <f t="shared" ref="B22:B28" si="3">B21+1</f>
        <v>12</v>
      </c>
      <c r="C22" s="1307" t="str">
        <f t="shared" si="2"/>
        <v>Quadro N7-12 - AGS - Subsídios ao investimento na atividade de AGS</v>
      </c>
      <c r="D22" s="644" t="s">
        <v>465</v>
      </c>
      <c r="E22" s="535" t="s">
        <v>416</v>
      </c>
      <c r="F22" s="715" t="s">
        <v>371</v>
      </c>
      <c r="G22" s="538"/>
    </row>
    <row r="23" spans="1:7" ht="17.25" customHeight="1">
      <c r="B23" s="637">
        <f t="shared" si="3"/>
        <v>13</v>
      </c>
      <c r="C23" s="1307" t="str">
        <f t="shared" si="2"/>
        <v>Quadro N7-13 - AGS - Movimento das Imparidades e Provisões na atividade de AGS</v>
      </c>
      <c r="D23" s="644" t="s">
        <v>465</v>
      </c>
      <c r="E23" s="535" t="s">
        <v>425</v>
      </c>
      <c r="F23" s="715" t="s">
        <v>371</v>
      </c>
      <c r="G23" s="538"/>
    </row>
    <row r="24" spans="1:7" ht="17.25" customHeight="1">
      <c r="B24" s="637">
        <f t="shared" si="3"/>
        <v>14</v>
      </c>
      <c r="C24" s="1307" t="str">
        <f t="shared" si="2"/>
        <v xml:space="preserve">Quadro N7-14 - AGS - Custos com Combustíveis e Lubrificantes </v>
      </c>
      <c r="D24" s="644" t="s">
        <v>465</v>
      </c>
      <c r="E24" s="535" t="s">
        <v>426</v>
      </c>
      <c r="F24" s="715" t="s">
        <v>371</v>
      </c>
      <c r="G24" s="538"/>
    </row>
    <row r="25" spans="1:7" ht="17.25" customHeight="1">
      <c r="B25" s="637">
        <f t="shared" si="3"/>
        <v>15</v>
      </c>
      <c r="C25" s="1307" t="str">
        <f t="shared" si="2"/>
        <v>Quadro N7-15 - AGS - Custos com Operação e Manutenção de Equipamentos Produtivos</v>
      </c>
      <c r="D25" s="644" t="s">
        <v>465</v>
      </c>
      <c r="E25" s="535" t="s">
        <v>427</v>
      </c>
      <c r="F25" s="715" t="s">
        <v>371</v>
      </c>
      <c r="G25" s="538"/>
    </row>
    <row r="26" spans="1:7" ht="17.25" customHeight="1">
      <c r="A26" s="303"/>
      <c r="B26" s="637">
        <f t="shared" si="3"/>
        <v>16</v>
      </c>
      <c r="C26" s="1307" t="str">
        <f t="shared" si="2"/>
        <v>Quadro N7-16 - AGS - Custos com Licenças de CO2</v>
      </c>
      <c r="D26" s="644" t="s">
        <v>465</v>
      </c>
      <c r="E26" s="535" t="s">
        <v>428</v>
      </c>
      <c r="F26" s="715" t="s">
        <v>371</v>
      </c>
      <c r="G26" s="538"/>
    </row>
    <row r="27" spans="1:7" ht="17.25" customHeight="1">
      <c r="B27" s="637">
        <f t="shared" si="3"/>
        <v>17</v>
      </c>
      <c r="C27" s="1307" t="str">
        <f t="shared" si="2"/>
        <v>Quadro N7-17 - AGS -  Custos de exploração adicionais decorrentes de obrigações regulamentares na atividade de AGS</v>
      </c>
      <c r="D27" s="644" t="s">
        <v>465</v>
      </c>
      <c r="E27" s="535" t="s">
        <v>429</v>
      </c>
      <c r="F27" s="715" t="s">
        <v>371</v>
      </c>
      <c r="G27" s="538"/>
    </row>
    <row r="28" spans="1:7" ht="17.25" customHeight="1">
      <c r="B28" s="637">
        <f t="shared" si="3"/>
        <v>18</v>
      </c>
      <c r="C28" s="1307" t="str">
        <f t="shared" si="2"/>
        <v>Quadro N7-18 - AGS- Proveitos permitidos da atividade de AGS</v>
      </c>
      <c r="D28" s="644" t="s">
        <v>465</v>
      </c>
      <c r="E28" s="535" t="s">
        <v>430</v>
      </c>
      <c r="F28" s="715" t="s">
        <v>371</v>
      </c>
      <c r="G28" s="638"/>
    </row>
    <row r="29" spans="1:7" s="636" customFormat="1" ht="9.75" customHeight="1">
      <c r="B29" s="637"/>
      <c r="C29" s="662"/>
      <c r="D29" s="645"/>
      <c r="E29" s="535"/>
      <c r="F29" s="535"/>
      <c r="G29" s="647"/>
    </row>
    <row r="30" spans="1:7" s="636" customFormat="1" ht="7.5" customHeight="1">
      <c r="B30" s="637"/>
      <c r="C30" s="663"/>
      <c r="D30" s="648"/>
      <c r="E30" s="535"/>
      <c r="F30" s="648"/>
      <c r="G30" s="647"/>
    </row>
    <row r="31" spans="1:7" ht="9.75" customHeight="1">
      <c r="B31" s="637"/>
      <c r="C31" s="664"/>
      <c r="D31" s="452"/>
      <c r="E31" s="535"/>
      <c r="F31" s="651"/>
      <c r="G31" s="638"/>
    </row>
    <row r="32" spans="1:7" ht="17.25" customHeight="1">
      <c r="B32" s="637">
        <f>B28+1</f>
        <v>19</v>
      </c>
      <c r="C32" s="1307" t="str">
        <f t="shared" ref="C32:C42" si="4">D32&amp;B32&amp;E32</f>
        <v>Quadro N7-19 - DEE - Demonstração de resultados da atividade de DEE</v>
      </c>
      <c r="D32" s="644" t="s">
        <v>465</v>
      </c>
      <c r="E32" s="535" t="s">
        <v>431</v>
      </c>
      <c r="F32" s="716" t="s">
        <v>367</v>
      </c>
      <c r="G32" s="538"/>
    </row>
    <row r="33" spans="2:7" ht="17.25" customHeight="1">
      <c r="B33" s="637">
        <f t="shared" ref="B33:B42" si="5">+B32+1</f>
        <v>20</v>
      </c>
      <c r="C33" s="1307" t="str">
        <f t="shared" si="4"/>
        <v>Quadro N7-20 - DEE - Imobilizado bruto e amortizações imputados à atividade de DEE em Alta/Média Tensão</v>
      </c>
      <c r="D33" s="644" t="s">
        <v>465</v>
      </c>
      <c r="E33" s="535" t="s">
        <v>432</v>
      </c>
      <c r="F33" s="716" t="s">
        <v>367</v>
      </c>
      <c r="G33" s="538"/>
    </row>
    <row r="34" spans="2:7" ht="17.25" customHeight="1">
      <c r="B34" s="637" t="str">
        <f>+CONCATENATE(B33,"e ")</f>
        <v xml:space="preserve">20e </v>
      </c>
      <c r="C34" s="1307" t="str">
        <f t="shared" si="4"/>
        <v>Quadro N7-20e  - DEE - Investimentos aprovados/propostos em sede de PDIRD afetos à atividade de Distribuição MT</v>
      </c>
      <c r="D34" s="644" t="s">
        <v>465</v>
      </c>
      <c r="E34" s="535" t="s">
        <v>842</v>
      </c>
      <c r="F34" s="716" t="s">
        <v>367</v>
      </c>
      <c r="G34" s="538"/>
    </row>
    <row r="35" spans="2:7" ht="17.25" customHeight="1">
      <c r="B35" s="637">
        <f>+B33+1</f>
        <v>21</v>
      </c>
      <c r="C35" s="1307" t="str">
        <f t="shared" si="4"/>
        <v>Quadro N7-21 - DEE - Imobilizado bruto e amortizações (PPDA) imputados à atividade de DEE em Alta/Média Tensão</v>
      </c>
      <c r="D35" s="644" t="s">
        <v>465</v>
      </c>
      <c r="E35" s="535" t="s">
        <v>433</v>
      </c>
      <c r="F35" s="716" t="s">
        <v>367</v>
      </c>
      <c r="G35" s="538"/>
    </row>
    <row r="36" spans="2:7" ht="17.25" customHeight="1">
      <c r="B36" s="637">
        <f>+B35+1</f>
        <v>22</v>
      </c>
      <c r="C36" s="1307" t="str">
        <f t="shared" si="4"/>
        <v>Quadro N7-22 - DEE -  Imobilizado bruto e amortizações imputados à atividade de DEE em Baixa Tensão</v>
      </c>
      <c r="D36" s="644" t="s">
        <v>465</v>
      </c>
      <c r="E36" s="535" t="s">
        <v>434</v>
      </c>
      <c r="F36" s="716" t="s">
        <v>367</v>
      </c>
      <c r="G36" s="538"/>
    </row>
    <row r="37" spans="2:7" ht="17.25" customHeight="1">
      <c r="B37" s="637">
        <f>+B36+1</f>
        <v>23</v>
      </c>
      <c r="C37" s="1307" t="str">
        <f t="shared" si="4"/>
        <v>Quadro N7-23 - DEE - Imobilizado bruto e amortizações (PPDA) imputados à atividade de DEE em Baixa Tensão</v>
      </c>
      <c r="D37" s="644" t="s">
        <v>465</v>
      </c>
      <c r="E37" s="535" t="s">
        <v>435</v>
      </c>
      <c r="F37" s="716" t="s">
        <v>367</v>
      </c>
      <c r="G37" s="538"/>
    </row>
    <row r="38" spans="2:7" ht="17.25" customHeight="1">
      <c r="B38" s="637">
        <f t="shared" si="5"/>
        <v>24</v>
      </c>
      <c r="C38" s="1307" t="str">
        <f t="shared" si="4"/>
        <v>Quadro N7-24 - DEE - Subsídios ao investimento na atividade de DEE</v>
      </c>
      <c r="D38" s="644" t="s">
        <v>465</v>
      </c>
      <c r="E38" s="535" t="s">
        <v>436</v>
      </c>
      <c r="F38" s="716" t="s">
        <v>367</v>
      </c>
      <c r="G38" s="538"/>
    </row>
    <row r="39" spans="2:7" ht="17.25" customHeight="1">
      <c r="B39" s="637">
        <f t="shared" si="5"/>
        <v>25</v>
      </c>
      <c r="C39" s="1307" t="str">
        <f t="shared" si="4"/>
        <v>Quadro N7-25 - DEE - Subsídios ao investimento (PPDA) na atividade de DEE</v>
      </c>
      <c r="D39" s="644" t="s">
        <v>465</v>
      </c>
      <c r="E39" s="535" t="s">
        <v>437</v>
      </c>
      <c r="F39" s="716" t="s">
        <v>367</v>
      </c>
      <c r="G39" s="538"/>
    </row>
    <row r="40" spans="2:7" s="303" customFormat="1" ht="17.25" customHeight="1">
      <c r="B40" s="637">
        <f t="shared" si="5"/>
        <v>26</v>
      </c>
      <c r="C40" s="1307" t="str">
        <f t="shared" si="4"/>
        <v>Quadro N7-26 - DEE - Movimento das Imparidades e Provisões na atividade de DEE</v>
      </c>
      <c r="D40" s="666" t="s">
        <v>465</v>
      </c>
      <c r="E40" s="535" t="s">
        <v>438</v>
      </c>
      <c r="F40" s="716" t="s">
        <v>367</v>
      </c>
      <c r="G40" s="639"/>
    </row>
    <row r="41" spans="2:7" ht="17.25" customHeight="1">
      <c r="B41" s="637">
        <f t="shared" si="5"/>
        <v>27</v>
      </c>
      <c r="C41" s="1307" t="str">
        <f t="shared" si="4"/>
        <v>Quadro N7-27 - DEE -  Custos de exploração adicionais decorrentes de obrigações regulamentares na atividade de DEE</v>
      </c>
      <c r="D41" s="644" t="s">
        <v>465</v>
      </c>
      <c r="E41" s="535" t="s">
        <v>439</v>
      </c>
      <c r="F41" s="716" t="s">
        <v>367</v>
      </c>
      <c r="G41" s="639"/>
    </row>
    <row r="42" spans="2:7" ht="17.25" customHeight="1">
      <c r="B42" s="637">
        <f t="shared" si="5"/>
        <v>28</v>
      </c>
      <c r="C42" s="1307" t="str">
        <f t="shared" si="4"/>
        <v>Quadro N7-28 - DEE - Proveitos permitidos da atividade de DEE</v>
      </c>
      <c r="D42" s="644" t="s">
        <v>465</v>
      </c>
      <c r="E42" s="535" t="s">
        <v>440</v>
      </c>
      <c r="F42" s="716" t="s">
        <v>367</v>
      </c>
      <c r="G42" s="640"/>
    </row>
    <row r="43" spans="2:7" ht="10.5" customHeight="1">
      <c r="B43" s="637"/>
      <c r="C43" s="664"/>
      <c r="D43" s="452"/>
      <c r="E43" s="535"/>
      <c r="F43" s="651"/>
      <c r="G43" s="640"/>
    </row>
    <row r="44" spans="2:7" s="636" customFormat="1" ht="7.5" customHeight="1">
      <c r="B44" s="637"/>
      <c r="C44" s="453"/>
      <c r="D44" s="453"/>
      <c r="E44" s="535"/>
      <c r="F44" s="453"/>
      <c r="G44" s="643"/>
    </row>
    <row r="45" spans="2:7" s="636" customFormat="1" ht="12" customHeight="1">
      <c r="B45" s="637"/>
      <c r="C45" s="454"/>
      <c r="D45" s="454"/>
      <c r="E45" s="535"/>
      <c r="F45" s="535"/>
      <c r="G45" s="652"/>
    </row>
    <row r="46" spans="2:7" ht="17.25" customHeight="1">
      <c r="B46" s="637">
        <f>B42+1</f>
        <v>29</v>
      </c>
      <c r="C46" s="1307" t="str">
        <f t="shared" ref="C46:C53" si="6">D46&amp;B46&amp;E46</f>
        <v xml:space="preserve">Quadro N7-29 - CEE - Demonstração de resultados da atividade de Comercialização de Energia Elétrica </v>
      </c>
      <c r="D46" s="644" t="s">
        <v>465</v>
      </c>
      <c r="E46" s="535" t="s">
        <v>417</v>
      </c>
      <c r="F46" s="717" t="s">
        <v>369</v>
      </c>
      <c r="G46" s="639"/>
    </row>
    <row r="47" spans="2:7" ht="17.25" customHeight="1">
      <c r="B47" s="637">
        <f t="shared" ref="B47:B52" si="7">+B46+1</f>
        <v>30</v>
      </c>
      <c r="C47" s="1307" t="str">
        <f t="shared" si="6"/>
        <v>Quadro N7-30 - CEE -  Imobilizado bruto e amortizações imputados à atividade de CEE em Alta/Média Tensão</v>
      </c>
      <c r="D47" s="644" t="s">
        <v>465</v>
      </c>
      <c r="E47" s="535" t="s">
        <v>581</v>
      </c>
      <c r="F47" s="717" t="s">
        <v>369</v>
      </c>
      <c r="G47" s="639"/>
    </row>
    <row r="48" spans="2:7" ht="17.25" customHeight="1">
      <c r="B48" s="637">
        <f t="shared" si="7"/>
        <v>31</v>
      </c>
      <c r="C48" s="1307" t="str">
        <f t="shared" si="6"/>
        <v>Quadro N7-31 - CEE - Imobilizado bruto e amortizações imputados à atividade de CEE em Baixa Tensão</v>
      </c>
      <c r="D48" s="644" t="s">
        <v>465</v>
      </c>
      <c r="E48" s="535" t="s">
        <v>580</v>
      </c>
      <c r="F48" s="717" t="s">
        <v>369</v>
      </c>
      <c r="G48" s="538"/>
    </row>
    <row r="49" spans="1:7" ht="17.25" customHeight="1">
      <c r="B49" s="637">
        <f t="shared" si="7"/>
        <v>32</v>
      </c>
      <c r="C49" s="1307" t="str">
        <f t="shared" si="6"/>
        <v>Quadro N7-32 - CEE - Subsídios ao investimento na atividade de Comercialização de Energia Elétrica</v>
      </c>
      <c r="D49" s="644" t="s">
        <v>465</v>
      </c>
      <c r="E49" s="535" t="s">
        <v>575</v>
      </c>
      <c r="F49" s="717" t="s">
        <v>369</v>
      </c>
      <c r="G49" s="538"/>
    </row>
    <row r="50" spans="1:7" ht="17.25" customHeight="1">
      <c r="B50" s="637">
        <f t="shared" si="7"/>
        <v>33</v>
      </c>
      <c r="C50" s="1307" t="str">
        <f t="shared" si="6"/>
        <v>Quadro N7-33 - CEE - Movimento das Imparidades e Provisões na atividade de Comercialização de Energia Elétrica em Alta/Média Tensão</v>
      </c>
      <c r="D50" s="644" t="s">
        <v>465</v>
      </c>
      <c r="E50" s="535" t="s">
        <v>576</v>
      </c>
      <c r="F50" s="717" t="s">
        <v>369</v>
      </c>
      <c r="G50" s="538"/>
    </row>
    <row r="51" spans="1:7" ht="17.25" customHeight="1">
      <c r="B51" s="637">
        <f t="shared" si="7"/>
        <v>34</v>
      </c>
      <c r="C51" s="1307" t="str">
        <f t="shared" si="6"/>
        <v>Quadro N7-34 - CEE -  Custos de exploração adicionais decorrentes de obrigações regulamentares na atividade de Comercialização de Energia Elétrica</v>
      </c>
      <c r="D51" s="644" t="s">
        <v>465</v>
      </c>
      <c r="E51" s="535" t="s">
        <v>441</v>
      </c>
      <c r="F51" s="717" t="s">
        <v>369</v>
      </c>
      <c r="G51" s="538"/>
    </row>
    <row r="52" spans="1:7" ht="17.25" customHeight="1">
      <c r="B52" s="637">
        <f t="shared" si="7"/>
        <v>35</v>
      </c>
      <c r="C52" s="1307" t="str">
        <f t="shared" si="6"/>
        <v>Quadro N7-35 - CEE - Plano de Promoção de Eficiência no Consumo de Energia Elétrica</v>
      </c>
      <c r="D52" s="644" t="s">
        <v>465</v>
      </c>
      <c r="E52" s="535" t="s">
        <v>442</v>
      </c>
      <c r="F52" s="717" t="s">
        <v>369</v>
      </c>
      <c r="G52" s="538"/>
    </row>
    <row r="53" spans="1:7" ht="17.25" customHeight="1">
      <c r="B53" s="637">
        <f>+B52+1</f>
        <v>36</v>
      </c>
      <c r="C53" s="1307" t="str">
        <f t="shared" si="6"/>
        <v>Quadro N7-36 - CEE - Proveitos permitidos atividade de CEE</v>
      </c>
      <c r="D53" s="644" t="s">
        <v>465</v>
      </c>
      <c r="E53" s="535" t="s">
        <v>443</v>
      </c>
      <c r="F53" s="717" t="s">
        <v>369</v>
      </c>
      <c r="G53" s="638"/>
    </row>
    <row r="54" spans="1:7" ht="6" customHeight="1">
      <c r="B54" s="637"/>
      <c r="C54" s="664"/>
      <c r="D54" s="452"/>
      <c r="E54" s="535"/>
      <c r="F54" s="653"/>
      <c r="G54" s="638"/>
    </row>
    <row r="55" spans="1:7" s="636" customFormat="1" ht="7.5" customHeight="1">
      <c r="B55" s="637"/>
      <c r="C55" s="453"/>
      <c r="D55" s="453"/>
      <c r="E55" s="535"/>
      <c r="F55" s="453"/>
      <c r="G55" s="643"/>
    </row>
    <row r="56" spans="1:7" s="636" customFormat="1" ht="7.5" customHeight="1">
      <c r="B56" s="637"/>
      <c r="C56" s="454"/>
      <c r="D56" s="454"/>
      <c r="E56" s="535"/>
      <c r="F56" s="535"/>
      <c r="G56" s="652"/>
    </row>
    <row r="57" spans="1:7" ht="17.25" customHeight="1">
      <c r="A57" s="303"/>
      <c r="B57" s="637">
        <f>B53+1</f>
        <v>37</v>
      </c>
      <c r="C57" s="1307" t="str">
        <f>D57&amp;B57&amp;E57</f>
        <v>Quadro N7-37 - EEM - Balanço de energia elétrica da concessionária do transporte e distribuidor vinculado de energia elétrica na RAM</v>
      </c>
      <c r="D57" s="644" t="s">
        <v>465</v>
      </c>
      <c r="E57" s="535" t="s">
        <v>584</v>
      </c>
      <c r="F57" s="718" t="s">
        <v>370</v>
      </c>
      <c r="G57" s="538"/>
    </row>
    <row r="58" spans="1:7" ht="17.25" customHeight="1">
      <c r="A58" s="303">
        <f>B57+1</f>
        <v>38</v>
      </c>
      <c r="B58" s="637" t="s">
        <v>875</v>
      </c>
      <c r="C58" s="1307" t="str">
        <f>D58&amp;B58&amp;E58</f>
        <v>Quadro N7-38 a - EEM - Numero médio de clientes, por ilha e nível de tensão da concessionária do transporte e distribuidor vinculado de energia elétrica na RAM</v>
      </c>
      <c r="D58" s="644" t="s">
        <v>465</v>
      </c>
      <c r="E58" s="535" t="s">
        <v>585</v>
      </c>
      <c r="F58" s="718" t="s">
        <v>370</v>
      </c>
      <c r="G58" s="538"/>
    </row>
    <row r="59" spans="1:7" ht="17.25" customHeight="1">
      <c r="A59" s="303"/>
      <c r="B59" s="637" t="s">
        <v>876</v>
      </c>
      <c r="C59" s="1307" t="str">
        <f>D59&amp;B59&amp;E59</f>
        <v>Quadro N7-38 b - EEM - Numero final de clientes, por ilha e nível de tensão da concessionária do transporte e distribuidor vinculado de energia elétrica na RAM</v>
      </c>
      <c r="D59" s="644" t="s">
        <v>465</v>
      </c>
      <c r="E59" s="535" t="s">
        <v>877</v>
      </c>
      <c r="F59" s="718" t="s">
        <v>370</v>
      </c>
      <c r="G59" s="538"/>
    </row>
    <row r="60" spans="1:7" ht="17.25" customHeight="1">
      <c r="A60" s="303"/>
      <c r="B60" s="637">
        <f>A58+1</f>
        <v>39</v>
      </c>
      <c r="C60" s="1307" t="str">
        <f>D60&amp;B60&amp;E60</f>
        <v>Quadro N7-39 - EEM - Vendas de energia elétrica a clientes finais do SEPM</v>
      </c>
      <c r="D60" s="644" t="s">
        <v>465</v>
      </c>
      <c r="E60" s="535" t="s">
        <v>586</v>
      </c>
      <c r="F60" s="718" t="s">
        <v>370</v>
      </c>
      <c r="G60" s="538"/>
    </row>
    <row r="61" spans="1:7" ht="17.25" customHeight="1">
      <c r="A61" s="303">
        <f>B60+1</f>
        <v>40</v>
      </c>
      <c r="B61" s="637" t="s">
        <v>878</v>
      </c>
      <c r="C61" s="1307" t="str">
        <f>D61&amp;B61&amp;E61</f>
        <v>Quadro N7-40 a - AGS - AGS - Clientes e quantidades vendidas a clientes finais - Setor Elétrico</v>
      </c>
      <c r="D61" s="644" t="s">
        <v>465</v>
      </c>
      <c r="E61" s="535" t="s">
        <v>881</v>
      </c>
      <c r="F61" s="718" t="s">
        <v>370</v>
      </c>
      <c r="G61" s="538"/>
    </row>
    <row r="62" spans="1:7" ht="17.25" customHeight="1">
      <c r="A62" s="303"/>
      <c r="B62" s="637" t="s">
        <v>880</v>
      </c>
      <c r="C62" s="1307" t="str">
        <f t="shared" ref="C62:C65" si="8">D62&amp;B62&amp;E62</f>
        <v>Quadro N7-40 b - AGS - Vendas a clientes finais - Setor Elétrico</v>
      </c>
      <c r="D62" s="644" t="s">
        <v>465</v>
      </c>
      <c r="E62" s="535" t="s">
        <v>885</v>
      </c>
      <c r="F62" s="718" t="s">
        <v>370</v>
      </c>
      <c r="G62" s="538"/>
    </row>
    <row r="63" spans="1:7" ht="17.25" customHeight="1">
      <c r="A63" s="303">
        <f>A61+1</f>
        <v>41</v>
      </c>
      <c r="B63" s="637" t="s">
        <v>879</v>
      </c>
      <c r="C63" s="1307" t="str">
        <f t="shared" si="8"/>
        <v>Quadro N7-41 a - AGS - Clientes e quantidades vendidas a clientes finais - Tarifa de Acesso às Redes da Mobilidade Elétrica</v>
      </c>
      <c r="D63" s="644" t="s">
        <v>465</v>
      </c>
      <c r="E63" s="535" t="s">
        <v>886</v>
      </c>
      <c r="F63" s="718" t="s">
        <v>370</v>
      </c>
      <c r="G63" s="538"/>
    </row>
    <row r="64" spans="1:7" ht="17.25" customHeight="1">
      <c r="A64" s="303"/>
      <c r="B64" s="637" t="s">
        <v>882</v>
      </c>
      <c r="C64" s="1307" t="str">
        <f t="shared" si="8"/>
        <v>Quadro N7-41 b - AGS - clientes e quantidades vendidas a clientes finais - Tarifa de Energia da Mobilidade Elétrica</v>
      </c>
      <c r="D64" s="644" t="s">
        <v>465</v>
      </c>
      <c r="E64" s="535" t="s">
        <v>887</v>
      </c>
      <c r="F64" s="718" t="s">
        <v>370</v>
      </c>
      <c r="G64" s="538"/>
    </row>
    <row r="65" spans="1:7" ht="17.25" customHeight="1">
      <c r="A65" s="303"/>
      <c r="B65" s="637" t="s">
        <v>883</v>
      </c>
      <c r="C65" s="1307" t="str">
        <f t="shared" si="8"/>
        <v>Quadro N7-41 c - AGS - Vendas a clientes finais - Mobilidade Elétrica</v>
      </c>
      <c r="D65" s="644" t="s">
        <v>465</v>
      </c>
      <c r="E65" s="535" t="s">
        <v>888</v>
      </c>
      <c r="F65" s="718" t="s">
        <v>370</v>
      </c>
      <c r="G65" s="538"/>
    </row>
    <row r="66" spans="1:7" ht="17.25" customHeight="1">
      <c r="A66" s="303"/>
      <c r="B66" s="637">
        <f>A63+1</f>
        <v>42</v>
      </c>
      <c r="C66" s="1307" t="str">
        <f t="shared" ref="C66:C71" si="9">D66&amp;B66&amp;E66</f>
        <v>Quadro N7-42 - AGS - Aquisição de energia elétrica a produtores vinculados</v>
      </c>
      <c r="D66" s="644" t="s">
        <v>465</v>
      </c>
      <c r="E66" s="535" t="s">
        <v>444</v>
      </c>
      <c r="F66" s="718" t="s">
        <v>370</v>
      </c>
      <c r="G66" s="538"/>
    </row>
    <row r="67" spans="1:7" ht="17.25" customHeight="1">
      <c r="A67" s="303"/>
      <c r="B67" s="637">
        <f t="shared" ref="B67:B68" si="10">+B66+1</f>
        <v>43</v>
      </c>
      <c r="C67" s="1307" t="str">
        <f t="shared" si="9"/>
        <v>Quadro N7-43 - AGS - Aquisição de energia elétrica a produtores não vinculados</v>
      </c>
      <c r="D67" s="644" t="s">
        <v>465</v>
      </c>
      <c r="E67" s="535" t="s">
        <v>445</v>
      </c>
      <c r="F67" s="718" t="s">
        <v>370</v>
      </c>
      <c r="G67" s="538"/>
    </row>
    <row r="68" spans="1:7" ht="17.25" customHeight="1">
      <c r="A68" s="303"/>
      <c r="B68" s="637">
        <f t="shared" si="10"/>
        <v>44</v>
      </c>
      <c r="C68" s="1307" t="str">
        <f t="shared" si="9"/>
        <v>Quadro N7-44 - AGS - Aquisição de energia elétrica a produtores em regime especial</v>
      </c>
      <c r="D68" s="644" t="s">
        <v>465</v>
      </c>
      <c r="E68" s="535" t="s">
        <v>446</v>
      </c>
      <c r="F68" s="718" t="s">
        <v>370</v>
      </c>
      <c r="G68" s="538"/>
    </row>
    <row r="69" spans="1:7" ht="17.25" customHeight="1">
      <c r="A69" s="303"/>
      <c r="B69" s="637" t="str">
        <f>+CONCATENATE(B68,"a")</f>
        <v>44a</v>
      </c>
      <c r="C69" s="1307" t="str">
        <f t="shared" si="9"/>
        <v>Quadro N7-44a - AGS - Aquisição de energia elétrica a produtores em regime especial - Eólica (por produtor)</v>
      </c>
      <c r="D69" s="644" t="s">
        <v>465</v>
      </c>
      <c r="E69" s="535" t="s">
        <v>867</v>
      </c>
      <c r="F69" s="718" t="s">
        <v>370</v>
      </c>
      <c r="G69" s="538"/>
    </row>
    <row r="70" spans="1:7" ht="17.25" customHeight="1">
      <c r="A70" s="303"/>
      <c r="B70" s="637" t="str">
        <f>+CONCATENATE(B68,"b")</f>
        <v>44b</v>
      </c>
      <c r="C70" s="1307" t="str">
        <f t="shared" si="9"/>
        <v>Quadro N7-44b - AGS - Aquisição de energia elétrica a produtores em regime especial - RSU (por produtor)</v>
      </c>
      <c r="D70" s="644" t="s">
        <v>465</v>
      </c>
      <c r="E70" s="535" t="s">
        <v>868</v>
      </c>
      <c r="F70" s="718" t="s">
        <v>370</v>
      </c>
      <c r="G70" s="538"/>
    </row>
    <row r="71" spans="1:7" ht="17.25" customHeight="1">
      <c r="A71" s="303"/>
      <c r="B71" s="637" t="str">
        <f>+CONCATENATE(B68,"c")</f>
        <v>44c</v>
      </c>
      <c r="C71" s="1307" t="str">
        <f t="shared" si="9"/>
        <v>Quadro N7-44c - AGS - Aquisição de energia elétrica a produtores em regime especial- Fotovoltaica (por produtor)</v>
      </c>
      <c r="D71" s="644" t="s">
        <v>465</v>
      </c>
      <c r="E71" s="535" t="s">
        <v>869</v>
      </c>
      <c r="F71" s="718" t="s">
        <v>370</v>
      </c>
      <c r="G71" s="538"/>
    </row>
    <row r="72" spans="1:7" ht="17.25" customHeight="1">
      <c r="A72" s="303"/>
      <c r="B72" s="637"/>
      <c r="C72" s="1307"/>
      <c r="D72" s="644"/>
      <c r="E72" s="535"/>
      <c r="F72" s="718"/>
      <c r="G72" s="538"/>
    </row>
    <row r="73" spans="1:7" s="636" customFormat="1" ht="7.5" customHeight="1">
      <c r="B73" s="637"/>
      <c r="C73" s="453"/>
      <c r="D73" s="453"/>
      <c r="E73" s="535"/>
      <c r="F73" s="453"/>
      <c r="G73" s="643"/>
    </row>
    <row r="74" spans="1:7" s="636" customFormat="1" ht="7.5" customHeight="1">
      <c r="B74" s="637"/>
      <c r="C74" s="746"/>
      <c r="D74" s="746"/>
      <c r="E74" s="535"/>
      <c r="F74" s="535"/>
      <c r="G74" s="652"/>
    </row>
    <row r="75" spans="1:7" ht="17.25" customHeight="1">
      <c r="B75" s="637">
        <f>+B68+1</f>
        <v>45</v>
      </c>
      <c r="C75" s="661" t="str">
        <f t="shared" ref="C75:C80" si="11">D75&amp;B75&amp;E75</f>
        <v>Quadro N7-45 - CEE - Créditos a consumidores</v>
      </c>
      <c r="D75" s="644" t="s">
        <v>465</v>
      </c>
      <c r="E75" s="535" t="s">
        <v>710</v>
      </c>
      <c r="F75" s="798" t="s">
        <v>369</v>
      </c>
      <c r="G75" s="538"/>
    </row>
    <row r="76" spans="1:7" ht="17.25" customHeight="1">
      <c r="B76" s="637">
        <f>+B75+1</f>
        <v>46</v>
      </c>
      <c r="C76" s="661" t="str">
        <f t="shared" si="11"/>
        <v>Quadro N7-46  EEM - Obras concluidas em t-2</v>
      </c>
      <c r="D76" s="644" t="s">
        <v>465</v>
      </c>
      <c r="E76" s="535" t="s">
        <v>845</v>
      </c>
      <c r="F76" s="798" t="s">
        <v>390</v>
      </c>
      <c r="G76" s="538"/>
    </row>
    <row r="77" spans="1:7" ht="17.25" customHeight="1">
      <c r="B77" s="637">
        <f t="shared" ref="B77:B79" si="12">+B76+1</f>
        <v>47</v>
      </c>
      <c r="C77" s="1307" t="str">
        <f t="shared" si="11"/>
        <v>Quadro N7-47  EEM - Compensações</v>
      </c>
      <c r="D77" s="644" t="s">
        <v>465</v>
      </c>
      <c r="E77" s="535" t="s">
        <v>844</v>
      </c>
      <c r="F77" s="798" t="s">
        <v>390</v>
      </c>
      <c r="G77" s="538"/>
    </row>
    <row r="78" spans="1:7" ht="17.25" customHeight="1">
      <c r="B78" s="637">
        <f t="shared" si="12"/>
        <v>48</v>
      </c>
      <c r="C78" s="1307" t="str">
        <f t="shared" si="11"/>
        <v>Quadro N7-48 - DEE - Informação SISE INFRA</v>
      </c>
      <c r="D78" s="644" t="s">
        <v>465</v>
      </c>
      <c r="E78" s="535" t="s">
        <v>846</v>
      </c>
      <c r="F78" s="798" t="s">
        <v>367</v>
      </c>
      <c r="G78" s="538"/>
    </row>
    <row r="79" spans="1:7" ht="15" customHeight="1">
      <c r="B79" s="637">
        <f t="shared" si="12"/>
        <v>49</v>
      </c>
      <c r="C79" s="1307" t="str">
        <f t="shared" si="11"/>
        <v>Quadro N7-49 - EEM -  Indutores de custos</v>
      </c>
      <c r="D79" s="644" t="s">
        <v>465</v>
      </c>
      <c r="E79" s="535" t="s">
        <v>843</v>
      </c>
      <c r="F79" s="798" t="s">
        <v>390</v>
      </c>
    </row>
    <row r="80" spans="1:7" ht="15" customHeight="1">
      <c r="B80" s="637" t="str">
        <f>+CONCATENATE(B79,"a")</f>
        <v>49a</v>
      </c>
      <c r="C80" s="1307" t="str">
        <f t="shared" si="11"/>
        <v>Quadro N7-49a - EEM -  EIC</v>
      </c>
      <c r="D80" s="644" t="s">
        <v>465</v>
      </c>
      <c r="E80" s="535" t="s">
        <v>870</v>
      </c>
      <c r="F80" s="798" t="s">
        <v>390</v>
      </c>
    </row>
    <row r="81" spans="5:5">
      <c r="E81" s="535"/>
    </row>
  </sheetData>
  <customSheetViews>
    <customSheetView guid="{25D20C57-7074-492D-BCCB-387F60F6C446}" scale="80" showGridLines="0" hiddenColumns="1">
      <pane xSplit="4" ySplit="6" topLeftCell="F7" activePane="bottomRight" state="frozenSplit"/>
      <selection pane="bottomRight" activeCell="K15" sqref="K15"/>
      <pageMargins left="0.70866141732283472" right="0.70866141732283472" top="0.74803149606299213" bottom="0.74803149606299213" header="0.31496062992125984" footer="0.31496062992125984"/>
      <pageSetup paperSize="9" scale="60" orientation="landscape" r:id="rId1"/>
    </customSheetView>
  </customSheetViews>
  <mergeCells count="1">
    <mergeCell ref="B4:C4"/>
  </mergeCells>
  <hyperlinks>
    <hyperlink ref="F20:F27" location="'Atividade AGS'!A1" display="Atividade de Aquisição de Energia Elétrica e Gestão do Sistema"/>
    <hyperlink ref="F8" location="'Atividade global EEM'!A1" display="Atividade global EEM"/>
    <hyperlink ref="F9" location="'Atividade global EEM'!A1" display="Atividade global EEM"/>
    <hyperlink ref="F11:F15" location="'Atividade global EEM'!A1" display="Atividade global EEM"/>
    <hyperlink ref="F20" location="'Atividade AGS'!A1" display="Atividade de Aquisição de Energia Elétrica e Gestão do Sistema"/>
    <hyperlink ref="F32" location="'Atividade DEE'!A1" display="Atividade de Distribuição de Energia Elétrica"/>
    <hyperlink ref="F46" location="'Atividade CEE'!A1" display="Atividade de Comercialização de Energia Elétrica"/>
    <hyperlink ref="F47:F52" location="'Atividade CEE'!A1" display="Atividade de Comercialização de Energia Elétrica"/>
    <hyperlink ref="F22" location="'Atividade AGS'!A1" display="Atividade de Aquisição de Energia Elétrica e Gestão do Sistema"/>
    <hyperlink ref="F23:F28" location="'Atividade AGS'!A1" display="Atividade de Aquisição de Energia Elétrica e Gestão do Sistema"/>
    <hyperlink ref="F46:F52" location="'Atividade CEE'!A1" display="Atividade de Comercialização de Energia Elétrica"/>
    <hyperlink ref="C8" location="'N7-01-EEM - Balanço'!A1" display="'N7-01-EEM - Balanço'!A1"/>
    <hyperlink ref="C9" location="'N7-02-EEM - DR'!A1" display="'N7-02-EEM - DR'!A1"/>
    <hyperlink ref="C11" location="'N7-04-EEM - FSE'!A1" display="'N7-04-EEM - FSE'!A1"/>
    <hyperlink ref="C12" location="'N7-05-EEM - Pessoal'!A1" display="'N7-05-EEM - Pessoal'!A1"/>
    <hyperlink ref="C13" location="'N7-06-EEM - Out ren e gast '!A1" display="'N7-06-EEM - Out ren e gast '!A1"/>
    <hyperlink ref="C14" location="'N7-07-EEM - TPE'!A1" display="'N7-07-EEM - TPE'!A1"/>
    <hyperlink ref="C15" location="'N7-08-EEM - PPDA - Expl '!A1" display="'N7-08-EEM - PPDA - Expl '!A1"/>
    <hyperlink ref="C16" location="'N7-09-EEM-Ajust'!A1" display="'N7-09-EEM-Ajust'!A1"/>
    <hyperlink ref="C22" location="'N7-12-AGS - Subsíd'!Área_de_Impressão" display="'N7-12-AGS - Subsíd'!Área_de_Impressão"/>
    <hyperlink ref="C23" location="'N7-13-AGS - Provisões'!Área_de_Impressão" display="'N7-13-AGS - Provisões'!Área_de_Impressão"/>
    <hyperlink ref="C24" location="'N7-14-AGS - Comb.Lub.'!Área_de_Impressão" display="'N7-14-AGS - Comb.Lub.'!Área_de_Impressão"/>
    <hyperlink ref="C25" location="'N7-15-AGS - COMEP'!Área_de_Impressão" display="'N7-15-AGS - COMEP'!Área_de_Impressão"/>
    <hyperlink ref="C26" location="'N7-16-AGS CO2'!Área_de_Impressão" display="'N7-16-AGS CO2'!Área_de_Impressão"/>
    <hyperlink ref="C27" location="'N7-17-AGS - Cust adicionais'!Área_de_Impressão" display="'N7-17-AGS - Cust adicionais'!Área_de_Impressão"/>
    <hyperlink ref="C28" location="'N7-18-AGS - Prov permitidos'!Área_de_Impressão" display="'N7-18-AGS - Prov permitidos'!Área_de_Impressão"/>
    <hyperlink ref="C32" location="'N7-19-DEE - DR'!Área_de_Impressão" display="'N7-19-DEE - DR'!Área_de_Impressão"/>
    <hyperlink ref="C33" location="'N7-20-DEE Imob. AT_MT'!Área_de_Impressão" display="'N7-20-DEE Imob. AT_MT'!Área_de_Impressão"/>
    <hyperlink ref="C35" location="'N7-21-DEE - PPDA AT_MT'!Área_de_Impressão" display="'N7-21-DEE - PPDA AT_MT'!Área_de_Impressão"/>
    <hyperlink ref="C37" location="'N7-23-DEE - PPDA BT'!Área_de_Impressão" display="'N7-23-DEE - PPDA BT'!Área_de_Impressão"/>
    <hyperlink ref="C38" location="'N7-24-DEE - Subsíd'!Área_de_Impressão" display="'N7-24-DEE - Subsíd'!Área_de_Impressão"/>
    <hyperlink ref="C39" location="'N7-25-DEE Subs_PPDA'!Área_de_Impressão" display="'N7-25-DEE Subs_PPDA'!Área_de_Impressão"/>
    <hyperlink ref="C40" location="'N7-26-DEE - Provisões'!Área_de_Impressão" display="'N7-26-DEE - Provisões'!Área_de_Impressão"/>
    <hyperlink ref="C41" location="'N7-27-DEE - Custos adic'!Área_de_Impressão" display="'N7-27-DEE - Custos adic'!Área_de_Impressão"/>
    <hyperlink ref="C42" location="'N7-28-DEE - Prov permitidos'!Área_de_Impressão" display="'N7-28-DEE - Prov permitidos'!Área_de_Impressão"/>
    <hyperlink ref="C46" location="'N7-29-CEE - DR'!Área_de_Impressão" display="'N7-29-CEE - DR'!Área_de_Impressão"/>
    <hyperlink ref="C47" location="'N7-30-CEE - Imob. AT_MT'!Área_de_Impressão" display="'N7-30-CEE - Imob. AT_MT'!Área_de_Impressão"/>
    <hyperlink ref="C48" location="'N7-31-CEE - Imob. BT'!Área_de_Impressão" display="'N7-31-CEE - Imob. BT'!Área_de_Impressão"/>
    <hyperlink ref="C49" location="'N7-32-CEE - Subsíd'!Área_de_Impressão" display="'N7-32-CEE - Subsíd'!Área_de_Impressão"/>
    <hyperlink ref="C50" location="'N7-33-CEE - Provisões'!Área_de_Impressão" display="'N7-33-CEE - Provisões'!Área_de_Impressão"/>
    <hyperlink ref="C51" location="'N7-34-CEE -Custos adic'!Área_de_Impressão" display="'N7-34-CEE -Custos adic'!Área_de_Impressão"/>
    <hyperlink ref="C52" location="'N7-35-CEE - PPEC'!Área_de_Impressão" display="'N7-35-CEE - PPEC'!Área_de_Impressão"/>
    <hyperlink ref="C53" location="'N7-36-CEE - Prov permitidos'!Área_de_Impressão" display="'N7-36-CEE - Prov permitidos'!Área_de_Impressão"/>
    <hyperlink ref="C57" location="'N7-37-EEM - Balanço energia'!Área_de_Impressão" display="'N7-37-EEM - Balanço energia'!Área_de_Impressão"/>
    <hyperlink ref="C58" location="'N7-38-EEM - Clientes'!Área_de_Impressão" display="'N7-38-EEM - Clientes'!Área_de_Impressão"/>
    <hyperlink ref="C60" location="'N7-39-EEM - Vendas'!Área_de_Impressão" display="'N7-39-EEM - Vendas'!Área_de_Impressão"/>
    <hyperlink ref="C61" location="'N7-40-AGS - Vend qtd'!Área_de_Impressão" display="'N7-40-AGS - Vend qtd'!Área_de_Impressão"/>
    <hyperlink ref="C66" location="'N7-42-AGS - SEPM'!Área_de_Impressão" display="'N7-42-AGS - SEPM'!Área_de_Impressão"/>
    <hyperlink ref="C68" location="'N7-43_44-AGS - SEIM'!Área_de_Impressão" display="'N7-43_44-AGS - SEIM'!Área_de_Impressão"/>
    <hyperlink ref="F10" location="'Atividade global EEM'!A1" display="Atividade global EEM"/>
    <hyperlink ref="C10" location="'N7-03-EEM - DACP'!A1" display="'N7-03-EEM - DACP'!A1"/>
    <hyperlink ref="F78" location="'Atividade DEE'!A1" display="Atividade de Distribuição de Energia Elétrica"/>
    <hyperlink ref="C20" location="'N7-10-AGS Imob.'!A1" display="'N7-10-AGS Imob.'!A1"/>
    <hyperlink ref="F76" location="'Atividade global EEM'!A1" display="Atividade global EEM"/>
    <hyperlink ref="F75" location="'N7-44-CEE -Crédito consumidores'!Área_de_Impressão" display="Atividade de Comercialização de Energia Elétrica"/>
    <hyperlink ref="F21" location="'N7-11-AGS - Custos central'!Área_de_Impressão" display="Atividade de Aquisição de Energia Elétrica e Gestão do Sistema"/>
    <hyperlink ref="C21" location="'N7-11-AGS - Custos central'!Área_de_Impressão" display="'N7-11-AGS - Custos central'!Área_de_Impressão"/>
    <hyperlink ref="F77" location="'N7-47 -EEM -Compensações'!Área_de_Impressão" display="Atividade global EEM"/>
    <hyperlink ref="C75" location="'N7-45-CEE -Crédito consumidores'!Área_de_Impressão" display="'N7-45-CEE -Crédito consumidores'!Área_de_Impressão"/>
    <hyperlink ref="C77" location="'N7-47 -EEM -Compensações'!Área_de_Impressão" display="'N7-47 -EEM -Compensações'!Área_de_Impressão"/>
    <hyperlink ref="C76" location="'N7-46-Obras'!Área_de_Impressão" display="'N7-46-Obras'!Área_de_Impressão"/>
    <hyperlink ref="F79" location="'N7-47 -EEM -Compensações'!Área_de_Impressão" display="Atividade global EEM"/>
    <hyperlink ref="F34" location="'Atividade DEE'!A1" display="Atividade de Distribuição de Energia Elétrica"/>
    <hyperlink ref="C34" location="'N7-20-DEE Imob. AT_MT'!Área_de_Impressão" display="'N7-20-DEE Imob. AT_MT'!Área_de_Impressão"/>
    <hyperlink ref="C36" location="'N7-22-DEE Imob. BT'!Área_de_Impressão" display="'N7-22-DEE Imob. BT'!Área_de_Impressão"/>
    <hyperlink ref="C78:C79" location="'N7-47 -EEM -Compensações'!Área_de_Impressão" display="'N7-47 -EEM -Compensações'!Área_de_Impressão"/>
    <hyperlink ref="C67:C69" location="'N7-42-AGS - SEPM'!Área_de_Impressão" display="'N7-42-AGS - SEPM'!Área_de_Impressão"/>
    <hyperlink ref="C69:C71" location="'N7-43_44-AGS - SEIM'!Área_de_Impressão" display="'N7-43_44-AGS - SEIM'!Área_de_Impressão"/>
    <hyperlink ref="F80" location="'N7-47 -EEM -Compensações'!Área_de_Impressão" display="Atividade global EEM"/>
    <hyperlink ref="C80" location="'N7-47 -EEM -Compensações'!Área_de_Impressão" display="'N7-47 -EEM -Compensações'!Área_de_Impressão"/>
    <hyperlink ref="C59" location="'N7-38-EEM - Clientes'!Área_de_Impressão" display="'N7-38-EEM - Clientes'!Área_de_Impressão"/>
    <hyperlink ref="C62:C65" location="'N7-40-AGS - Vend qtd'!Área_de_Impressão" display="'N7-40-AGS - Vend qtd'!Área_de_Impressão"/>
    <hyperlink ref="F57:F71" location="'Atividade AGS'!A1" display="Atividade de Aquisição de Energia Elétrica e Gestão do Sistema"/>
    <hyperlink ref="F53" location="'Atividade CEE'!A1" display="Atividade de Comercialização de Energia Elétrica"/>
  </hyperlinks>
  <pageMargins left="0.70866141732283472" right="0.70866141732283472" top="0.74803149606299213" bottom="0.74803149606299213" header="0.31496062992125984" footer="0.31496062992125984"/>
  <pageSetup paperSize="9" scale="60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zoomScale="80" zoomScaleNormal="80" workbookViewId="0"/>
  </sheetViews>
  <sheetFormatPr defaultColWidth="9.140625" defaultRowHeight="12.75"/>
  <cols>
    <col min="1" max="1" width="10.140625" style="158" customWidth="1"/>
    <col min="2" max="2" width="1.5703125" style="158" customWidth="1"/>
    <col min="3" max="3" width="57.7109375" style="154" bestFit="1" customWidth="1"/>
    <col min="4" max="4" width="21" style="154" customWidth="1"/>
    <col min="5" max="10" width="14" style="154" customWidth="1"/>
    <col min="11" max="16384" width="9.140625" style="154"/>
  </cols>
  <sheetData>
    <row r="1" spans="1:11" s="158" customFormat="1" ht="42" customHeight="1">
      <c r="A1" s="557" t="s">
        <v>318</v>
      </c>
    </row>
    <row r="2" spans="1:11" ht="25.5" customHeight="1">
      <c r="C2" s="1418" t="str">
        <f>Índice!C15</f>
        <v>Quadro N7-8 - EEM - Plano de Promoção do Desempenho Ambiental (Exploração)</v>
      </c>
      <c r="D2" s="1418"/>
      <c r="E2" s="1418"/>
      <c r="F2" s="1418"/>
      <c r="G2" s="1418"/>
      <c r="H2" s="1418"/>
      <c r="I2" s="1418"/>
      <c r="J2" s="1418"/>
    </row>
    <row r="3" spans="1:11" ht="15.75" customHeight="1">
      <c r="C3" s="256"/>
      <c r="D3" s="256"/>
      <c r="E3" s="256"/>
      <c r="F3" s="256"/>
      <c r="G3" s="256"/>
    </row>
    <row r="4" spans="1:11">
      <c r="C4" s="154" t="s">
        <v>380</v>
      </c>
      <c r="J4" s="272"/>
      <c r="K4" s="272" t="s">
        <v>0</v>
      </c>
    </row>
    <row r="5" spans="1:11" ht="30.75" customHeight="1">
      <c r="C5" s="1434" t="s">
        <v>82</v>
      </c>
      <c r="D5" s="1433" t="s">
        <v>294</v>
      </c>
      <c r="E5" s="1433" t="s">
        <v>295</v>
      </c>
      <c r="F5" s="1433"/>
      <c r="G5" s="1433"/>
      <c r="H5" s="1433" t="s">
        <v>296</v>
      </c>
      <c r="I5" s="1433"/>
      <c r="J5" s="1433"/>
      <c r="K5" s="1432" t="s">
        <v>49</v>
      </c>
    </row>
    <row r="6" spans="1:11" ht="34.5" customHeight="1">
      <c r="C6" s="1434"/>
      <c r="D6" s="1433"/>
      <c r="E6" s="1433"/>
      <c r="F6" s="1433"/>
      <c r="G6" s="1433"/>
      <c r="H6" s="1433"/>
      <c r="I6" s="1433"/>
      <c r="J6" s="1433"/>
      <c r="K6" s="1432"/>
    </row>
    <row r="7" spans="1:11" ht="18" customHeight="1">
      <c r="C7" s="1434"/>
      <c r="D7" s="1433"/>
      <c r="E7" s="246" t="s">
        <v>317</v>
      </c>
      <c r="F7" s="246" t="s">
        <v>81</v>
      </c>
      <c r="G7" s="246" t="s">
        <v>49</v>
      </c>
      <c r="H7" s="246" t="s">
        <v>317</v>
      </c>
      <c r="I7" s="246" t="s">
        <v>81</v>
      </c>
      <c r="J7" s="246" t="s">
        <v>49</v>
      </c>
      <c r="K7" s="1432"/>
    </row>
    <row r="8" spans="1:11">
      <c r="D8" s="153"/>
    </row>
    <row r="9" spans="1:11">
      <c r="C9" s="48"/>
      <c r="D9" s="479"/>
      <c r="E9" s="483"/>
      <c r="F9" s="49"/>
      <c r="G9" s="479"/>
      <c r="H9" s="483"/>
      <c r="I9" s="49"/>
      <c r="J9" s="49"/>
      <c r="K9" s="49"/>
    </row>
    <row r="10" spans="1:11">
      <c r="C10" s="294" t="s">
        <v>170</v>
      </c>
      <c r="D10" s="480"/>
      <c r="E10" s="103"/>
      <c r="F10" s="103"/>
      <c r="G10" s="484"/>
      <c r="H10" s="296"/>
      <c r="I10" s="296"/>
      <c r="J10" s="103"/>
      <c r="K10" s="103"/>
    </row>
    <row r="11" spans="1:11">
      <c r="C11" s="294" t="s">
        <v>99</v>
      </c>
      <c r="D11" s="480"/>
      <c r="E11" s="103"/>
      <c r="F11" s="103"/>
      <c r="G11" s="484"/>
      <c r="H11" s="296"/>
      <c r="I11" s="296"/>
      <c r="J11" s="103"/>
      <c r="K11" s="103"/>
    </row>
    <row r="12" spans="1:11">
      <c r="C12" s="294" t="s">
        <v>171</v>
      </c>
      <c r="D12" s="480"/>
      <c r="E12" s="103"/>
      <c r="F12" s="103"/>
      <c r="G12" s="484"/>
      <c r="H12" s="296"/>
      <c r="I12" s="296"/>
      <c r="J12" s="103"/>
      <c r="K12" s="103"/>
    </row>
    <row r="13" spans="1:11">
      <c r="C13" s="294" t="s">
        <v>178</v>
      </c>
      <c r="D13" s="480"/>
      <c r="E13" s="103"/>
      <c r="F13" s="103"/>
      <c r="G13" s="484"/>
      <c r="H13" s="296"/>
      <c r="I13" s="296"/>
      <c r="J13" s="103"/>
      <c r="K13" s="103"/>
    </row>
    <row r="14" spans="1:11">
      <c r="C14" s="295"/>
      <c r="D14" s="481"/>
      <c r="E14" s="103"/>
      <c r="F14" s="103"/>
      <c r="G14" s="484"/>
      <c r="H14" s="296"/>
      <c r="I14" s="296"/>
      <c r="J14" s="103"/>
      <c r="K14" s="103"/>
    </row>
    <row r="15" spans="1:11">
      <c r="C15" s="50" t="s">
        <v>49</v>
      </c>
      <c r="D15" s="482"/>
      <c r="E15" s="477"/>
      <c r="F15" s="104"/>
      <c r="G15" s="485"/>
      <c r="H15" s="478"/>
      <c r="I15" s="51"/>
      <c r="J15" s="104"/>
      <c r="K15" s="104"/>
    </row>
    <row r="16" spans="1:11" ht="14.25" customHeight="1">
      <c r="C16" s="214"/>
      <c r="D16" s="214"/>
    </row>
    <row r="17" spans="3:14" ht="13.5">
      <c r="C17" s="678"/>
      <c r="D17" s="678"/>
      <c r="E17" s="303"/>
      <c r="F17" s="303"/>
      <c r="G17" s="303"/>
      <c r="H17" s="303"/>
      <c r="I17" s="303"/>
      <c r="J17" s="303"/>
      <c r="K17" s="303"/>
      <c r="L17" s="354"/>
      <c r="M17" s="354"/>
      <c r="N17" s="354"/>
    </row>
    <row r="18" spans="3:14" s="158" customFormat="1">
      <c r="C18" s="675"/>
      <c r="D18" s="677"/>
      <c r="E18" s="677"/>
      <c r="F18" s="677"/>
      <c r="G18" s="677"/>
      <c r="H18" s="677"/>
      <c r="I18" s="677"/>
      <c r="J18" s="677"/>
      <c r="K18" s="303"/>
      <c r="L18" s="303"/>
      <c r="M18" s="303"/>
      <c r="N18" s="303"/>
    </row>
    <row r="19" spans="3:14" s="158" customFormat="1"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</row>
    <row r="20" spans="3:14" s="158" customFormat="1"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</row>
    <row r="21" spans="3:14" s="158" customFormat="1">
      <c r="C21" s="303"/>
      <c r="D21" s="303"/>
      <c r="E21" s="354"/>
      <c r="F21" s="354"/>
      <c r="G21" s="354"/>
      <c r="H21" s="354"/>
      <c r="I21" s="354"/>
      <c r="J21" s="354"/>
      <c r="K21" s="354"/>
      <c r="L21" s="303"/>
      <c r="M21" s="303"/>
      <c r="N21" s="303"/>
    </row>
    <row r="22" spans="3:14">
      <c r="C22" s="303"/>
      <c r="D22" s="303"/>
      <c r="E22" s="354"/>
      <c r="F22" s="354"/>
      <c r="G22" s="354"/>
      <c r="H22" s="354"/>
      <c r="I22" s="354"/>
      <c r="J22" s="354"/>
      <c r="K22" s="354"/>
      <c r="L22" s="354"/>
      <c r="M22" s="354"/>
      <c r="N22" s="354"/>
    </row>
    <row r="23" spans="3:14"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</row>
    <row r="24" spans="3:14"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4"/>
    </row>
    <row r="25" spans="3:14"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</row>
    <row r="26" spans="3:14"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</row>
    <row r="27" spans="3:14"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</row>
    <row r="28" spans="3:14"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</row>
  </sheetData>
  <customSheetViews>
    <customSheetView guid="{25D20C57-7074-492D-BCCB-387F60F6C446}" scale="80" showGridLines="0">
      <selection activeCell="K15" sqref="K15"/>
      <pageMargins left="0.7" right="0.7" top="0.75" bottom="0.75" header="0.3" footer="0.3"/>
      <pageSetup paperSize="9" scale="48" orientation="landscape" r:id="rId1"/>
    </customSheetView>
  </customSheetViews>
  <mergeCells count="6">
    <mergeCell ref="C2:J2"/>
    <mergeCell ref="K5:K7"/>
    <mergeCell ref="E5:G6"/>
    <mergeCell ref="H5:J6"/>
    <mergeCell ref="C5:C7"/>
    <mergeCell ref="D5:D7"/>
  </mergeCells>
  <hyperlinks>
    <hyperlink ref="A1" location="ÍNDICE!B2" display="Índice"/>
  </hyperlinks>
  <pageMargins left="0.7" right="0.7" top="0.75" bottom="0.75" header="0.3" footer="0.3"/>
  <pageSetup paperSize="9" scale="48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zoomScale="70" zoomScaleNormal="70" workbookViewId="0">
      <selection activeCell="K15" sqref="K15"/>
    </sheetView>
  </sheetViews>
  <sheetFormatPr defaultColWidth="9.140625" defaultRowHeight="12.75"/>
  <cols>
    <col min="1" max="1" width="9.140625" style="158"/>
    <col min="2" max="2" width="2.28515625" style="158" customWidth="1"/>
    <col min="3" max="3" width="57.5703125" style="532" customWidth="1"/>
    <col min="4" max="4" width="28.28515625" style="158" customWidth="1"/>
    <col min="5" max="7" width="24.7109375" style="158" customWidth="1"/>
    <col min="8" max="8" width="45.7109375" style="158" customWidth="1"/>
    <col min="9" max="16384" width="9.140625" style="158"/>
  </cols>
  <sheetData>
    <row r="1" spans="1:8" ht="44.25" customHeight="1">
      <c r="A1" s="557" t="s">
        <v>318</v>
      </c>
      <c r="C1" s="158"/>
    </row>
    <row r="2" spans="1:8" ht="65.25" customHeight="1">
      <c r="C2" s="1369" t="str">
        <f>Índice!C16</f>
        <v>Quadro N7-9 - Cálculo do ajustamento da EEM</v>
      </c>
      <c r="D2" s="1369"/>
      <c r="E2" s="1369"/>
      <c r="F2" s="1369"/>
      <c r="G2" s="1369"/>
      <c r="H2" s="1369"/>
    </row>
    <row r="3" spans="1:8" ht="15">
      <c r="C3" s="22"/>
      <c r="H3" s="129" t="s">
        <v>0</v>
      </c>
    </row>
    <row r="4" spans="1:8" ht="30" customHeight="1">
      <c r="C4" s="1438" t="s">
        <v>82</v>
      </c>
      <c r="D4" s="1440" t="s">
        <v>381</v>
      </c>
      <c r="E4" s="1441"/>
      <c r="F4" s="1441"/>
      <c r="G4" s="1441"/>
      <c r="H4" s="1442"/>
    </row>
    <row r="5" spans="1:8" ht="45">
      <c r="C5" s="1439"/>
      <c r="D5" s="508" t="s">
        <v>294</v>
      </c>
      <c r="E5" s="508" t="s">
        <v>295</v>
      </c>
      <c r="F5" s="508" t="s">
        <v>296</v>
      </c>
      <c r="G5" s="508" t="s">
        <v>69</v>
      </c>
      <c r="H5" s="508" t="s">
        <v>391</v>
      </c>
    </row>
    <row r="6" spans="1:8" s="511" customFormat="1" ht="15">
      <c r="A6" s="158"/>
      <c r="B6" s="158"/>
      <c r="C6" s="509"/>
      <c r="D6" s="510"/>
      <c r="E6" s="402"/>
      <c r="F6" s="402"/>
      <c r="G6" s="402"/>
      <c r="H6" s="402"/>
    </row>
    <row r="7" spans="1:8" s="511" customFormat="1" ht="30" customHeight="1">
      <c r="A7" s="158"/>
      <c r="B7" s="158"/>
      <c r="C7" s="512" t="s">
        <v>392</v>
      </c>
      <c r="D7" s="31"/>
      <c r="E7" s="513"/>
      <c r="F7" s="31"/>
      <c r="G7" s="31"/>
      <c r="H7" s="1443"/>
    </row>
    <row r="8" spans="1:8" s="511" customFormat="1" ht="30" customHeight="1">
      <c r="A8" s="158"/>
      <c r="B8" s="158"/>
      <c r="C8" s="514" t="s">
        <v>80</v>
      </c>
      <c r="D8" s="515"/>
      <c r="E8" s="516"/>
      <c r="F8" s="305"/>
      <c r="G8" s="515"/>
      <c r="H8" s="1443"/>
    </row>
    <row r="9" spans="1:8" s="511" customFormat="1" ht="30" customHeight="1">
      <c r="A9" s="158"/>
      <c r="B9" s="158"/>
      <c r="C9" s="514" t="s">
        <v>81</v>
      </c>
      <c r="D9" s="515"/>
      <c r="E9" s="516"/>
      <c r="F9" s="305"/>
      <c r="G9" s="515"/>
      <c r="H9" s="1443"/>
    </row>
    <row r="10" spans="1:8" s="511" customFormat="1" ht="30" customHeight="1">
      <c r="A10" s="158"/>
      <c r="B10" s="158"/>
      <c r="C10" s="512" t="s">
        <v>393</v>
      </c>
      <c r="D10" s="31"/>
      <c r="E10" s="513"/>
      <c r="F10" s="31"/>
      <c r="G10" s="31"/>
      <c r="H10" s="1443"/>
    </row>
    <row r="11" spans="1:8" s="511" customFormat="1" ht="30" customHeight="1">
      <c r="A11" s="158"/>
      <c r="B11" s="158"/>
      <c r="C11" s="514" t="s">
        <v>80</v>
      </c>
      <c r="D11" s="515"/>
      <c r="E11" s="516"/>
      <c r="F11" s="305"/>
      <c r="G11" s="515"/>
      <c r="H11" s="1443"/>
    </row>
    <row r="12" spans="1:8" s="511" customFormat="1" ht="30" customHeight="1">
      <c r="A12" s="158"/>
      <c r="B12" s="158"/>
      <c r="C12" s="514" t="s">
        <v>81</v>
      </c>
      <c r="D12" s="515"/>
      <c r="E12" s="516"/>
      <c r="F12" s="305"/>
      <c r="G12" s="515"/>
      <c r="H12" s="1443"/>
    </row>
    <row r="13" spans="1:8" s="511" customFormat="1" ht="30" customHeight="1">
      <c r="A13" s="158"/>
      <c r="B13" s="158"/>
      <c r="C13" s="512" t="s">
        <v>394</v>
      </c>
      <c r="D13" s="31"/>
      <c r="E13" s="517"/>
      <c r="F13" s="517"/>
      <c r="G13" s="518"/>
      <c r="H13" s="1444"/>
    </row>
    <row r="14" spans="1:8" s="511" customFormat="1" ht="30" customHeight="1">
      <c r="A14" s="158"/>
      <c r="B14" s="158"/>
      <c r="C14" s="514" t="s">
        <v>395</v>
      </c>
      <c r="D14" s="31"/>
      <c r="E14" s="517"/>
      <c r="F14" s="517"/>
      <c r="G14" s="517"/>
      <c r="H14" s="1445"/>
    </row>
    <row r="15" spans="1:8" s="511" customFormat="1" ht="30" customHeight="1">
      <c r="A15" s="158"/>
      <c r="B15" s="158"/>
      <c r="C15" s="514" t="s">
        <v>396</v>
      </c>
      <c r="D15" s="31"/>
      <c r="E15" s="517"/>
      <c r="F15" s="517"/>
      <c r="G15" s="517"/>
      <c r="H15" s="1445"/>
    </row>
    <row r="16" spans="1:8" s="511" customFormat="1" ht="30" customHeight="1">
      <c r="A16" s="158"/>
      <c r="B16" s="158"/>
      <c r="C16" s="514" t="s">
        <v>397</v>
      </c>
      <c r="D16" s="31"/>
      <c r="E16" s="517"/>
      <c r="F16" s="517"/>
      <c r="G16" s="517"/>
      <c r="H16" s="1445"/>
    </row>
    <row r="17" spans="1:8" s="511" customFormat="1" ht="30" customHeight="1">
      <c r="A17" s="158"/>
      <c r="B17" s="158"/>
      <c r="C17" s="514" t="s">
        <v>398</v>
      </c>
      <c r="D17" s="31"/>
      <c r="E17" s="517"/>
      <c r="F17" s="517"/>
      <c r="G17" s="517"/>
      <c r="H17" s="1446"/>
    </row>
    <row r="18" spans="1:8" s="511" customFormat="1" ht="30" customHeight="1">
      <c r="A18" s="158"/>
      <c r="B18" s="158"/>
      <c r="C18" s="512" t="s">
        <v>399</v>
      </c>
      <c r="D18" s="31"/>
      <c r="E18" s="513"/>
      <c r="F18" s="31"/>
      <c r="G18" s="31"/>
      <c r="H18" s="1435"/>
    </row>
    <row r="19" spans="1:8" s="511" customFormat="1" ht="30" customHeight="1">
      <c r="A19" s="158"/>
      <c r="B19" s="158"/>
      <c r="C19" s="514" t="s">
        <v>80</v>
      </c>
      <c r="D19" s="515"/>
      <c r="E19" s="516"/>
      <c r="F19" s="305"/>
      <c r="G19" s="515"/>
      <c r="H19" s="1436"/>
    </row>
    <row r="20" spans="1:8" s="511" customFormat="1" ht="30" customHeight="1">
      <c r="A20" s="158"/>
      <c r="B20" s="158"/>
      <c r="C20" s="514" t="s">
        <v>81</v>
      </c>
      <c r="D20" s="515"/>
      <c r="E20" s="516"/>
      <c r="F20" s="305"/>
      <c r="G20" s="515"/>
      <c r="H20" s="1437"/>
    </row>
    <row r="21" spans="1:8" s="511" customFormat="1" ht="30" customHeight="1">
      <c r="A21" s="158"/>
      <c r="B21" s="158"/>
      <c r="C21" s="519" t="s">
        <v>400</v>
      </c>
      <c r="D21" s="31"/>
      <c r="E21" s="31"/>
      <c r="F21" s="31"/>
      <c r="G21" s="31"/>
      <c r="H21" s="97"/>
    </row>
    <row r="22" spans="1:8" s="511" customFormat="1" ht="30" customHeight="1">
      <c r="A22" s="158"/>
      <c r="B22" s="158"/>
      <c r="C22" s="520" t="s">
        <v>80</v>
      </c>
      <c r="D22" s="521"/>
      <c r="E22" s="305"/>
      <c r="F22" s="305"/>
      <c r="G22" s="521"/>
      <c r="H22" s="522"/>
    </row>
    <row r="23" spans="1:8" s="511" customFormat="1" ht="30" customHeight="1">
      <c r="A23" s="158"/>
      <c r="B23" s="158"/>
      <c r="C23" s="523" t="s">
        <v>81</v>
      </c>
      <c r="D23" s="524"/>
      <c r="E23" s="501"/>
      <c r="F23" s="501"/>
      <c r="G23" s="524"/>
      <c r="H23" s="522"/>
    </row>
    <row r="24" spans="1:8" s="511" customFormat="1">
      <c r="A24" s="158"/>
      <c r="B24" s="158"/>
      <c r="C24" s="525"/>
      <c r="D24" s="526"/>
      <c r="E24" s="526"/>
      <c r="F24" s="526"/>
      <c r="G24" s="526"/>
      <c r="H24" s="526"/>
    </row>
    <row r="25" spans="1:8" s="511" customFormat="1" ht="30" customHeight="1">
      <c r="A25" s="158"/>
      <c r="B25" s="158"/>
      <c r="C25" s="519" t="s">
        <v>401</v>
      </c>
      <c r="D25" s="31"/>
      <c r="E25" s="31"/>
      <c r="F25" s="31"/>
      <c r="G25" s="31"/>
      <c r="H25" s="1435"/>
    </row>
    <row r="26" spans="1:8" s="511" customFormat="1" ht="30" customHeight="1">
      <c r="A26" s="158"/>
      <c r="B26" s="158"/>
      <c r="C26" s="514" t="s">
        <v>80</v>
      </c>
      <c r="D26" s="515"/>
      <c r="E26" s="305"/>
      <c r="F26" s="305"/>
      <c r="G26" s="515"/>
      <c r="H26" s="1436"/>
    </row>
    <row r="27" spans="1:8" s="511" customFormat="1" ht="30" customHeight="1">
      <c r="A27" s="158"/>
      <c r="B27" s="158"/>
      <c r="C27" s="514" t="s">
        <v>81</v>
      </c>
      <c r="D27" s="515"/>
      <c r="E27" s="305"/>
      <c r="F27" s="305"/>
      <c r="G27" s="515"/>
      <c r="H27" s="1437"/>
    </row>
    <row r="28" spans="1:8" s="511" customFormat="1">
      <c r="A28" s="158"/>
      <c r="B28" s="158"/>
      <c r="C28" s="525"/>
      <c r="D28" s="526"/>
      <c r="E28" s="526"/>
      <c r="F28" s="526"/>
      <c r="G28" s="526"/>
      <c r="H28" s="526"/>
    </row>
    <row r="29" spans="1:8" s="511" customFormat="1" ht="30" customHeight="1">
      <c r="A29" s="158"/>
      <c r="B29" s="158"/>
      <c r="C29" s="527" t="s">
        <v>402</v>
      </c>
      <c r="D29" s="528"/>
      <c r="E29" s="528"/>
      <c r="F29" s="528"/>
      <c r="G29" s="96"/>
      <c r="H29" s="96"/>
    </row>
    <row r="30" spans="1:8" s="511" customFormat="1">
      <c r="A30" s="158"/>
      <c r="B30" s="158"/>
      <c r="C30" s="525"/>
      <c r="D30" s="526"/>
      <c r="E30" s="526"/>
      <c r="F30" s="526"/>
      <c r="G30" s="526"/>
      <c r="H30" s="526"/>
    </row>
    <row r="31" spans="1:8" s="511" customFormat="1" ht="30" customHeight="1">
      <c r="A31" s="158"/>
      <c r="B31" s="158"/>
      <c r="C31" s="519" t="s">
        <v>403</v>
      </c>
      <c r="D31" s="31"/>
      <c r="E31" s="31"/>
      <c r="F31" s="31"/>
      <c r="G31" s="31"/>
      <c r="H31" s="31"/>
    </row>
    <row r="32" spans="1:8" s="511" customFormat="1" ht="30" customHeight="1">
      <c r="A32" s="158"/>
      <c r="B32" s="158"/>
      <c r="C32" s="520" t="s">
        <v>80</v>
      </c>
      <c r="D32" s="515"/>
      <c r="E32" s="305"/>
      <c r="F32" s="305"/>
      <c r="G32" s="515"/>
      <c r="H32" s="521"/>
    </row>
    <row r="33" spans="1:8" s="511" customFormat="1" ht="30" customHeight="1">
      <c r="A33" s="158"/>
      <c r="B33" s="158"/>
      <c r="C33" s="529" t="s">
        <v>81</v>
      </c>
      <c r="D33" s="515"/>
      <c r="E33" s="305"/>
      <c r="F33" s="305"/>
      <c r="G33" s="515"/>
      <c r="H33" s="521"/>
    </row>
    <row r="34" spans="1:8" ht="30" customHeight="1">
      <c r="C34" s="158"/>
    </row>
    <row r="35" spans="1:8" ht="30" customHeight="1">
      <c r="C35" s="158"/>
    </row>
    <row r="36" spans="1:8" s="511" customFormat="1" ht="30" customHeight="1">
      <c r="A36" s="158"/>
      <c r="B36" s="158"/>
      <c r="C36" s="530" t="s">
        <v>404</v>
      </c>
      <c r="D36" s="501"/>
      <c r="E36" s="531"/>
      <c r="F36" s="531"/>
      <c r="G36" s="531"/>
      <c r="H36" s="531"/>
    </row>
    <row r="37" spans="1:8" s="511" customFormat="1" ht="30" customHeight="1">
      <c r="A37" s="158"/>
      <c r="B37" s="158"/>
      <c r="C37" s="527" t="s">
        <v>392</v>
      </c>
      <c r="D37" s="89"/>
      <c r="E37" s="531"/>
      <c r="F37" s="531"/>
      <c r="G37" s="531"/>
      <c r="H37" s="531"/>
    </row>
    <row r="38" spans="1:8" s="511" customFormat="1" ht="30" customHeight="1">
      <c r="A38" s="158"/>
      <c r="B38" s="158"/>
      <c r="C38" s="527" t="s">
        <v>399</v>
      </c>
      <c r="D38" s="89"/>
      <c r="E38" s="531"/>
      <c r="F38" s="531"/>
      <c r="G38" s="531"/>
      <c r="H38" s="531"/>
    </row>
    <row r="39" spans="1:8" s="511" customFormat="1" ht="30" customHeight="1">
      <c r="A39" s="158"/>
      <c r="B39" s="158"/>
      <c r="C39" s="519" t="s">
        <v>405</v>
      </c>
      <c r="D39" s="31"/>
      <c r="E39" s="531"/>
      <c r="F39" s="531"/>
      <c r="G39" s="531"/>
      <c r="H39" s="531"/>
    </row>
    <row r="40" spans="1:8" ht="30" customHeight="1">
      <c r="C40" s="158"/>
    </row>
    <row r="41" spans="1:8" ht="30" customHeight="1">
      <c r="C41" s="158"/>
    </row>
    <row r="42" spans="1:8" s="511" customFormat="1" ht="51" customHeight="1">
      <c r="A42" s="158"/>
      <c r="B42" s="158"/>
      <c r="C42" s="532"/>
      <c r="D42" s="533" t="s">
        <v>294</v>
      </c>
      <c r="E42" s="533" t="s">
        <v>295</v>
      </c>
      <c r="F42" s="533" t="s">
        <v>296</v>
      </c>
      <c r="G42" s="534" t="s">
        <v>69</v>
      </c>
      <c r="H42" s="534" t="s">
        <v>391</v>
      </c>
    </row>
    <row r="43" spans="1:8" s="535" customFormat="1" ht="30" customHeight="1">
      <c r="A43" s="158"/>
      <c r="B43" s="158"/>
      <c r="C43" s="530" t="s">
        <v>406</v>
      </c>
      <c r="D43" s="501"/>
      <c r="E43" s="501"/>
      <c r="F43" s="501"/>
      <c r="G43" s="97"/>
      <c r="H43" s="501"/>
    </row>
    <row r="44" spans="1:8" s="535" customFormat="1" ht="30" customHeight="1">
      <c r="A44" s="158"/>
      <c r="B44" s="158"/>
      <c r="C44" s="527" t="s">
        <v>407</v>
      </c>
      <c r="D44" s="89"/>
      <c r="E44" s="89"/>
      <c r="F44" s="89"/>
      <c r="G44" s="96"/>
      <c r="H44" s="96"/>
    </row>
    <row r="45" spans="1:8" s="535" customFormat="1" ht="30" customHeight="1">
      <c r="A45" s="158"/>
      <c r="B45" s="158"/>
      <c r="C45" s="527" t="s">
        <v>408</v>
      </c>
      <c r="D45" s="89"/>
      <c r="E45" s="515"/>
      <c r="F45" s="515"/>
      <c r="G45" s="536"/>
      <c r="H45" s="536"/>
    </row>
    <row r="46" spans="1:8" s="535" customFormat="1" ht="30" customHeight="1">
      <c r="A46" s="158"/>
      <c r="B46" s="158"/>
      <c r="C46" s="519" t="s">
        <v>409</v>
      </c>
      <c r="D46" s="31"/>
      <c r="E46" s="31"/>
      <c r="F46" s="31"/>
      <c r="G46" s="31"/>
      <c r="H46" s="31"/>
    </row>
    <row r="47" spans="1:8" s="535" customFormat="1">
      <c r="A47" s="158"/>
      <c r="B47" s="158"/>
      <c r="C47" s="535" t="s">
        <v>410</v>
      </c>
    </row>
    <row r="48" spans="1:8" s="535" customFormat="1" ht="14.25">
      <c r="A48" s="158"/>
      <c r="B48" s="158"/>
      <c r="C48" s="537" t="s">
        <v>411</v>
      </c>
    </row>
    <row r="49" spans="1:7" s="535" customFormat="1">
      <c r="A49" s="158"/>
      <c r="B49" s="158"/>
      <c r="C49" s="538"/>
    </row>
    <row r="50" spans="1:7" s="535" customFormat="1">
      <c r="A50" s="158"/>
      <c r="B50" s="158"/>
      <c r="C50" s="539" t="s">
        <v>412</v>
      </c>
      <c r="D50" s="540"/>
      <c r="E50" s="540"/>
      <c r="F50" s="540"/>
      <c r="G50" s="540"/>
    </row>
    <row r="51" spans="1:7" s="535" customFormat="1">
      <c r="A51" s="158"/>
      <c r="B51" s="158"/>
      <c r="C51" s="541" t="s">
        <v>413</v>
      </c>
      <c r="D51" s="540"/>
      <c r="E51" s="540"/>
      <c r="F51" s="540"/>
      <c r="G51" s="540"/>
    </row>
  </sheetData>
  <customSheetViews>
    <customSheetView guid="{25D20C57-7074-492D-BCCB-387F60F6C446}" scale="70" showGridLines="0">
      <selection activeCell="K15" sqref="K15"/>
      <pageMargins left="0.7" right="0.7" top="0.75" bottom="0.75" header="0.3" footer="0.3"/>
      <pageSetup paperSize="9" scale="43" orientation="portrait" r:id="rId1"/>
    </customSheetView>
  </customSheetViews>
  <mergeCells count="8">
    <mergeCell ref="H18:H20"/>
    <mergeCell ref="H25:H27"/>
    <mergeCell ref="C2:H2"/>
    <mergeCell ref="C4:C5"/>
    <mergeCell ref="D4:H4"/>
    <mergeCell ref="H7:H9"/>
    <mergeCell ref="H10:H12"/>
    <mergeCell ref="H13:H17"/>
  </mergeCells>
  <hyperlinks>
    <hyperlink ref="A1" location="ÍNDICE!B2" display="Índice"/>
  </hyperlinks>
  <pageMargins left="0.7" right="0.7" top="0.75" bottom="0.75" header="0.3" footer="0.3"/>
  <pageSetup paperSize="9" scale="43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workbookViewId="0">
      <selection activeCell="U43" sqref="U43"/>
    </sheetView>
  </sheetViews>
  <sheetFormatPr defaultColWidth="9.140625" defaultRowHeight="12.75"/>
  <cols>
    <col min="1" max="16384" width="9.140625" style="448"/>
  </cols>
  <sheetData>
    <row r="1" spans="1:15" ht="15">
      <c r="A1" s="374" t="s">
        <v>318</v>
      </c>
    </row>
    <row r="5" spans="1:15" ht="13.5" thickBot="1"/>
    <row r="6" spans="1:15">
      <c r="G6" s="1447" t="s">
        <v>371</v>
      </c>
      <c r="H6" s="1448"/>
      <c r="I6" s="1448"/>
      <c r="J6" s="1448"/>
      <c r="K6" s="1448"/>
      <c r="L6" s="1448"/>
      <c r="M6" s="1448"/>
      <c r="N6" s="1448"/>
      <c r="O6" s="1449"/>
    </row>
    <row r="7" spans="1:15">
      <c r="G7" s="1450"/>
      <c r="H7" s="1364"/>
      <c r="I7" s="1364"/>
      <c r="J7" s="1364"/>
      <c r="K7" s="1364"/>
      <c r="L7" s="1364"/>
      <c r="M7" s="1364"/>
      <c r="N7" s="1364"/>
      <c r="O7" s="1451"/>
    </row>
    <row r="8" spans="1:15">
      <c r="G8" s="1450"/>
      <c r="H8" s="1364"/>
      <c r="I8" s="1364"/>
      <c r="J8" s="1364"/>
      <c r="K8" s="1364"/>
      <c r="L8" s="1364"/>
      <c r="M8" s="1364"/>
      <c r="N8" s="1364"/>
      <c r="O8" s="1451"/>
    </row>
    <row r="9" spans="1:15">
      <c r="G9" s="1450"/>
      <c r="H9" s="1364"/>
      <c r="I9" s="1364"/>
      <c r="J9" s="1364"/>
      <c r="K9" s="1364"/>
      <c r="L9" s="1364"/>
      <c r="M9" s="1364"/>
      <c r="N9" s="1364"/>
      <c r="O9" s="1451"/>
    </row>
    <row r="10" spans="1:15">
      <c r="G10" s="1450"/>
      <c r="H10" s="1364"/>
      <c r="I10" s="1364"/>
      <c r="J10" s="1364"/>
      <c r="K10" s="1364"/>
      <c r="L10" s="1364"/>
      <c r="M10" s="1364"/>
      <c r="N10" s="1364"/>
      <c r="O10" s="1451"/>
    </row>
    <row r="11" spans="1:15">
      <c r="G11" s="1450"/>
      <c r="H11" s="1364"/>
      <c r="I11" s="1364"/>
      <c r="J11" s="1364"/>
      <c r="K11" s="1364"/>
      <c r="L11" s="1364"/>
      <c r="M11" s="1364"/>
      <c r="N11" s="1364"/>
      <c r="O11" s="1451"/>
    </row>
    <row r="12" spans="1:15" ht="13.5" thickBot="1">
      <c r="G12" s="1452"/>
      <c r="H12" s="1453"/>
      <c r="I12" s="1453"/>
      <c r="J12" s="1453"/>
      <c r="K12" s="1453"/>
      <c r="L12" s="1453"/>
      <c r="M12" s="1453"/>
      <c r="N12" s="1453"/>
      <c r="O12" s="1454"/>
    </row>
  </sheetData>
  <customSheetViews>
    <customSheetView guid="{25D20C57-7074-492D-BCCB-387F60F6C446}" showGridLines="0">
      <selection activeCell="K15" sqref="K15"/>
      <pageMargins left="0.70866141732283472" right="0.70866141732283472" top="0.74803149606299213" bottom="0.74803149606299213" header="0.31496062992125984" footer="0.31496062992125984"/>
      <pageSetup paperSize="9" scale="80" orientation="portrait" r:id="rId1"/>
    </customSheetView>
  </customSheetViews>
  <mergeCells count="1">
    <mergeCell ref="G6:O12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8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"/>
  <sheetViews>
    <sheetView showGridLines="0" topLeftCell="A154" zoomScale="80" zoomScaleNormal="80" zoomScaleSheetLayoutView="75" workbookViewId="0">
      <selection activeCell="C2" sqref="C2:J2"/>
    </sheetView>
  </sheetViews>
  <sheetFormatPr defaultColWidth="9.140625" defaultRowHeight="12.75"/>
  <cols>
    <col min="1" max="1" width="10.140625" style="158" customWidth="1"/>
    <col min="2" max="2" width="1.5703125" style="158" customWidth="1"/>
    <col min="3" max="3" width="58.5703125" style="354" bestFit="1" customWidth="1"/>
    <col min="4" max="4" width="17.5703125" style="354" customWidth="1"/>
    <col min="5" max="5" width="15.85546875" style="354" customWidth="1"/>
    <col min="6" max="6" width="17.28515625" style="354" customWidth="1"/>
    <col min="7" max="7" width="15.85546875" style="354" customWidth="1"/>
    <col min="8" max="8" width="16.5703125" style="354" customWidth="1"/>
    <col min="9" max="9" width="15.85546875" style="354" customWidth="1"/>
    <col min="10" max="10" width="19.7109375" style="354" customWidth="1"/>
    <col min="11" max="16384" width="9.140625" style="154"/>
  </cols>
  <sheetData>
    <row r="1" spans="1:10" ht="15">
      <c r="A1" s="557" t="s">
        <v>318</v>
      </c>
    </row>
    <row r="2" spans="1:10" s="158" customFormat="1" ht="22.5" customHeight="1">
      <c r="A2" s="374"/>
      <c r="C2" s="1462"/>
      <c r="D2" s="1462"/>
      <c r="E2" s="1462"/>
      <c r="F2" s="1462"/>
      <c r="G2" s="1462"/>
      <c r="H2" s="1462"/>
      <c r="I2" s="1462"/>
      <c r="J2" s="1462"/>
    </row>
    <row r="3" spans="1:10" s="158" customFormat="1" ht="22.5" customHeight="1">
      <c r="A3" s="374"/>
      <c r="C3" s="1461" t="s">
        <v>766</v>
      </c>
      <c r="D3" s="1461"/>
      <c r="E3" s="1461"/>
      <c r="F3" s="1461"/>
      <c r="G3" s="1461"/>
      <c r="H3" s="1461"/>
      <c r="I3" s="1461"/>
      <c r="J3" s="1461"/>
    </row>
    <row r="4" spans="1:10" s="158" customFormat="1" ht="26.25">
      <c r="A4" s="374"/>
      <c r="C4" s="264" t="s">
        <v>381</v>
      </c>
      <c r="D4" s="1007"/>
      <c r="E4" s="221"/>
      <c r="F4" s="1008"/>
      <c r="G4" s="1007"/>
      <c r="H4" s="1007"/>
      <c r="I4" s="1009"/>
      <c r="J4" s="266" t="s">
        <v>0</v>
      </c>
    </row>
    <row r="5" spans="1:10" s="158" customFormat="1" ht="22.5" customHeight="1">
      <c r="A5" s="374"/>
      <c r="C5" s="1464" t="s">
        <v>287</v>
      </c>
      <c r="D5" s="1466" t="s">
        <v>1</v>
      </c>
      <c r="E5" s="1468" t="s">
        <v>2</v>
      </c>
      <c r="F5" s="1469"/>
      <c r="G5" s="1470" t="s">
        <v>3</v>
      </c>
      <c r="H5" s="1455" t="s">
        <v>4</v>
      </c>
      <c r="I5" s="1457" t="s">
        <v>476</v>
      </c>
      <c r="J5" s="1459" t="s">
        <v>5</v>
      </c>
    </row>
    <row r="6" spans="1:10" s="158" customFormat="1" ht="28.5">
      <c r="A6" s="374"/>
      <c r="C6" s="1465"/>
      <c r="D6" s="1467"/>
      <c r="E6" s="71" t="s">
        <v>6</v>
      </c>
      <c r="F6" s="999" t="s">
        <v>7</v>
      </c>
      <c r="G6" s="1471"/>
      <c r="H6" s="1456"/>
      <c r="I6" s="1458"/>
      <c r="J6" s="1460"/>
    </row>
    <row r="7" spans="1:10" s="158" customFormat="1" ht="22.5" customHeight="1">
      <c r="A7" s="374"/>
      <c r="C7" s="344"/>
      <c r="D7" s="344"/>
      <c r="E7" s="361"/>
      <c r="F7" s="361"/>
      <c r="G7" s="361"/>
      <c r="H7" s="1010"/>
      <c r="I7" s="344"/>
      <c r="J7" s="361"/>
    </row>
    <row r="8" spans="1:10" s="158" customFormat="1" ht="15">
      <c r="A8" s="374"/>
      <c r="C8" s="362" t="s">
        <v>8</v>
      </c>
      <c r="D8" s="317"/>
      <c r="E8" s="1011"/>
      <c r="F8" s="1011"/>
      <c r="G8" s="1011"/>
      <c r="H8" s="1012"/>
      <c r="I8" s="1013"/>
      <c r="J8" s="1014"/>
    </row>
    <row r="9" spans="1:10" s="158" customFormat="1" ht="15">
      <c r="A9" s="374"/>
      <c r="C9" s="353" t="s">
        <v>9</v>
      </c>
      <c r="D9" s="318"/>
      <c r="E9" s="318"/>
      <c r="F9" s="318"/>
      <c r="G9" s="318"/>
      <c r="H9" s="318"/>
      <c r="I9" s="318"/>
      <c r="J9" s="1015"/>
    </row>
    <row r="10" spans="1:10" s="158" customFormat="1" ht="15">
      <c r="A10" s="374"/>
      <c r="C10" s="353" t="s">
        <v>10</v>
      </c>
      <c r="D10" s="318"/>
      <c r="E10" s="318"/>
      <c r="F10" s="318"/>
      <c r="G10" s="318"/>
      <c r="H10" s="318"/>
      <c r="I10" s="318"/>
      <c r="J10" s="1015"/>
    </row>
    <row r="11" spans="1:10" s="158" customFormat="1" ht="15">
      <c r="A11" s="374"/>
      <c r="C11" s="353"/>
      <c r="D11" s="318"/>
      <c r="E11" s="318"/>
      <c r="F11" s="318"/>
      <c r="G11" s="318"/>
      <c r="H11" s="318"/>
      <c r="I11" s="318"/>
      <c r="J11" s="1015"/>
    </row>
    <row r="12" spans="1:10" s="158" customFormat="1" ht="15">
      <c r="A12" s="374"/>
      <c r="C12" s="72" t="s">
        <v>11</v>
      </c>
      <c r="D12" s="35"/>
      <c r="E12" s="35"/>
      <c r="F12" s="35"/>
      <c r="G12" s="35"/>
      <c r="H12" s="35"/>
      <c r="I12" s="35"/>
      <c r="J12" s="73"/>
    </row>
    <row r="13" spans="1:10" s="158" customFormat="1" ht="15">
      <c r="A13" s="374"/>
      <c r="C13" s="364"/>
      <c r="D13" s="313"/>
      <c r="E13" s="313"/>
      <c r="F13" s="313"/>
      <c r="G13" s="313"/>
      <c r="H13" s="313"/>
      <c r="I13" s="313"/>
      <c r="J13" s="327"/>
    </row>
    <row r="14" spans="1:10" s="158" customFormat="1" ht="15">
      <c r="A14" s="374"/>
      <c r="C14" s="364" t="s">
        <v>12</v>
      </c>
      <c r="D14" s="313"/>
      <c r="E14" s="313"/>
      <c r="F14" s="313"/>
      <c r="G14" s="313"/>
      <c r="H14" s="313"/>
      <c r="I14" s="313"/>
      <c r="J14" s="327"/>
    </row>
    <row r="15" spans="1:10" s="158" customFormat="1" ht="15">
      <c r="A15" s="374"/>
      <c r="C15" s="353" t="s">
        <v>13</v>
      </c>
      <c r="D15" s="318"/>
      <c r="E15" s="318"/>
      <c r="F15" s="318"/>
      <c r="G15" s="318"/>
      <c r="H15" s="318"/>
      <c r="I15" s="318"/>
      <c r="J15" s="1015"/>
    </row>
    <row r="16" spans="1:10" s="158" customFormat="1" ht="15">
      <c r="A16" s="374"/>
      <c r="C16" s="353" t="s">
        <v>14</v>
      </c>
      <c r="D16" s="318"/>
      <c r="E16" s="318"/>
      <c r="F16" s="318"/>
      <c r="G16" s="318"/>
      <c r="H16" s="318"/>
      <c r="I16" s="318"/>
      <c r="J16" s="1015"/>
    </row>
    <row r="17" spans="1:10" s="158" customFormat="1" ht="15">
      <c r="A17" s="374"/>
      <c r="C17" s="353" t="s">
        <v>15</v>
      </c>
      <c r="D17" s="313"/>
      <c r="E17" s="318"/>
      <c r="F17" s="318"/>
      <c r="G17" s="318"/>
      <c r="H17" s="318"/>
      <c r="I17" s="318"/>
      <c r="J17" s="327"/>
    </row>
    <row r="18" spans="1:10" s="158" customFormat="1" ht="15">
      <c r="A18" s="374"/>
      <c r="C18" s="235" t="s">
        <v>16</v>
      </c>
      <c r="D18" s="313"/>
      <c r="E18" s="318"/>
      <c r="F18" s="318"/>
      <c r="G18" s="318"/>
      <c r="H18" s="318"/>
      <c r="I18" s="318"/>
      <c r="J18" s="327"/>
    </row>
    <row r="19" spans="1:10" s="158" customFormat="1" ht="15">
      <c r="A19" s="374"/>
      <c r="C19" s="352" t="s">
        <v>220</v>
      </c>
      <c r="D19" s="318"/>
      <c r="E19" s="318"/>
      <c r="F19" s="318"/>
      <c r="G19" s="318"/>
      <c r="H19" s="318"/>
      <c r="I19" s="318"/>
      <c r="J19" s="1015"/>
    </row>
    <row r="20" spans="1:10" s="158" customFormat="1" ht="15">
      <c r="A20" s="374"/>
      <c r="C20" s="352" t="s">
        <v>18</v>
      </c>
      <c r="D20" s="318"/>
      <c r="E20" s="318"/>
      <c r="F20" s="318"/>
      <c r="G20" s="318"/>
      <c r="H20" s="318"/>
      <c r="I20" s="318"/>
      <c r="J20" s="1015"/>
    </row>
    <row r="21" spans="1:10" s="158" customFormat="1" ht="15">
      <c r="A21" s="374"/>
      <c r="C21" s="352" t="s">
        <v>19</v>
      </c>
      <c r="D21" s="318"/>
      <c r="E21" s="318"/>
      <c r="F21" s="318"/>
      <c r="G21" s="318"/>
      <c r="H21" s="318"/>
      <c r="I21" s="318"/>
      <c r="J21" s="1015"/>
    </row>
    <row r="22" spans="1:10" s="158" customFormat="1" ht="15">
      <c r="A22" s="374"/>
      <c r="C22" s="352" t="s">
        <v>10</v>
      </c>
      <c r="D22" s="318"/>
      <c r="E22" s="318"/>
      <c r="F22" s="318"/>
      <c r="G22" s="318"/>
      <c r="H22" s="318"/>
      <c r="I22" s="318"/>
      <c r="J22" s="1015"/>
    </row>
    <row r="23" spans="1:10" s="158" customFormat="1" ht="15">
      <c r="A23" s="374"/>
      <c r="C23" s="235" t="s">
        <v>221</v>
      </c>
      <c r="D23" s="318"/>
      <c r="E23" s="318"/>
      <c r="F23" s="318"/>
      <c r="G23" s="318"/>
      <c r="H23" s="318"/>
      <c r="I23" s="318"/>
      <c r="J23" s="1015"/>
    </row>
    <row r="24" spans="1:10" s="158" customFormat="1" ht="15">
      <c r="A24" s="374"/>
      <c r="C24" s="235" t="s">
        <v>21</v>
      </c>
      <c r="D24" s="318"/>
      <c r="E24" s="318"/>
      <c r="F24" s="318"/>
      <c r="G24" s="318"/>
      <c r="H24" s="318"/>
      <c r="I24" s="318"/>
      <c r="J24" s="1015"/>
    </row>
    <row r="25" spans="1:10" s="158" customFormat="1" ht="15">
      <c r="A25" s="374"/>
      <c r="C25" s="353" t="s">
        <v>22</v>
      </c>
      <c r="D25" s="318"/>
      <c r="E25" s="318"/>
      <c r="F25" s="318"/>
      <c r="G25" s="318"/>
      <c r="H25" s="318"/>
      <c r="I25" s="318"/>
      <c r="J25" s="1015"/>
    </row>
    <row r="26" spans="1:10" s="158" customFormat="1" ht="15">
      <c r="A26" s="374"/>
      <c r="C26" s="353" t="s">
        <v>23</v>
      </c>
      <c r="D26" s="318"/>
      <c r="E26" s="318"/>
      <c r="F26" s="318"/>
      <c r="G26" s="318"/>
      <c r="H26" s="318"/>
      <c r="I26" s="318"/>
      <c r="J26" s="1015"/>
    </row>
    <row r="27" spans="1:10" s="158" customFormat="1" ht="15">
      <c r="A27" s="374"/>
      <c r="C27" s="353" t="s">
        <v>24</v>
      </c>
      <c r="D27" s="318"/>
      <c r="E27" s="318"/>
      <c r="F27" s="318"/>
      <c r="G27" s="318"/>
      <c r="H27" s="318"/>
      <c r="I27" s="318"/>
      <c r="J27" s="1015"/>
    </row>
    <row r="28" spans="1:10" s="158" customFormat="1" ht="15">
      <c r="A28" s="374"/>
      <c r="C28" s="353" t="s">
        <v>25</v>
      </c>
      <c r="D28" s="318"/>
      <c r="E28" s="318"/>
      <c r="F28" s="318"/>
      <c r="G28" s="318"/>
      <c r="H28" s="318"/>
      <c r="I28" s="318"/>
      <c r="J28" s="1015"/>
    </row>
    <row r="29" spans="1:10" s="158" customFormat="1" ht="15">
      <c r="A29" s="374"/>
      <c r="C29" s="353" t="s">
        <v>26</v>
      </c>
      <c r="D29" s="318"/>
      <c r="E29" s="318"/>
      <c r="F29" s="318"/>
      <c r="G29" s="318"/>
      <c r="H29" s="318"/>
      <c r="I29" s="318"/>
      <c r="J29" s="1015"/>
    </row>
    <row r="30" spans="1:10" s="158" customFormat="1" ht="15">
      <c r="A30" s="374"/>
      <c r="C30" s="353" t="s">
        <v>27</v>
      </c>
      <c r="D30" s="313"/>
      <c r="E30" s="318"/>
      <c r="F30" s="318"/>
      <c r="G30" s="318"/>
      <c r="H30" s="318"/>
      <c r="I30" s="318"/>
      <c r="J30" s="327"/>
    </row>
    <row r="31" spans="1:10" s="158" customFormat="1" ht="15">
      <c r="A31" s="374"/>
      <c r="C31" s="1016" t="s">
        <v>15</v>
      </c>
      <c r="D31" s="313"/>
      <c r="E31" s="318"/>
      <c r="F31" s="318"/>
      <c r="G31" s="318"/>
      <c r="H31" s="318"/>
      <c r="I31" s="318"/>
      <c r="J31" s="327"/>
    </row>
    <row r="32" spans="1:10" s="158" customFormat="1" ht="15">
      <c r="A32" s="374"/>
      <c r="C32" s="235" t="s">
        <v>16</v>
      </c>
      <c r="D32" s="313"/>
      <c r="E32" s="318"/>
      <c r="F32" s="318"/>
      <c r="G32" s="318"/>
      <c r="H32" s="318"/>
      <c r="I32" s="318"/>
      <c r="J32" s="327"/>
    </row>
    <row r="33" spans="1:10" s="158" customFormat="1" ht="15">
      <c r="A33" s="374"/>
      <c r="C33" s="352" t="s">
        <v>220</v>
      </c>
      <c r="D33" s="318"/>
      <c r="E33" s="318"/>
      <c r="F33" s="318"/>
      <c r="G33" s="318"/>
      <c r="H33" s="318"/>
      <c r="I33" s="318"/>
      <c r="J33" s="1015"/>
    </row>
    <row r="34" spans="1:10" s="158" customFormat="1" ht="15">
      <c r="A34" s="374"/>
      <c r="C34" s="352" t="s">
        <v>18</v>
      </c>
      <c r="D34" s="318"/>
      <c r="E34" s="318"/>
      <c r="F34" s="318"/>
      <c r="G34" s="318"/>
      <c r="H34" s="318"/>
      <c r="I34" s="318"/>
      <c r="J34" s="1015"/>
    </row>
    <row r="35" spans="1:10" s="158" customFormat="1" ht="15">
      <c r="A35" s="374"/>
      <c r="C35" s="352" t="s">
        <v>19</v>
      </c>
      <c r="D35" s="318"/>
      <c r="E35" s="318"/>
      <c r="F35" s="318"/>
      <c r="G35" s="318"/>
      <c r="H35" s="318"/>
      <c r="I35" s="318"/>
      <c r="J35" s="1015"/>
    </row>
    <row r="36" spans="1:10" s="158" customFormat="1" ht="15">
      <c r="A36" s="374"/>
      <c r="C36" s="352" t="s">
        <v>10</v>
      </c>
      <c r="D36" s="318"/>
      <c r="E36" s="318"/>
      <c r="F36" s="318"/>
      <c r="G36" s="318"/>
      <c r="H36" s="318"/>
      <c r="I36" s="318"/>
      <c r="J36" s="1015"/>
    </row>
    <row r="37" spans="1:10" s="158" customFormat="1" ht="15">
      <c r="A37" s="374"/>
      <c r="C37" s="235" t="s">
        <v>308</v>
      </c>
      <c r="D37" s="318"/>
      <c r="E37" s="318"/>
      <c r="F37" s="318"/>
      <c r="G37" s="318"/>
      <c r="H37" s="318"/>
      <c r="I37" s="318"/>
      <c r="J37" s="1015"/>
    </row>
    <row r="38" spans="1:10" s="158" customFormat="1" ht="15">
      <c r="A38" s="374"/>
      <c r="C38" s="235" t="s">
        <v>21</v>
      </c>
      <c r="D38" s="318"/>
      <c r="E38" s="318"/>
      <c r="F38" s="318"/>
      <c r="G38" s="318"/>
      <c r="H38" s="318"/>
      <c r="I38" s="318"/>
      <c r="J38" s="1015"/>
    </row>
    <row r="39" spans="1:10" s="158" customFormat="1" ht="15">
      <c r="A39" s="374"/>
      <c r="C39" s="1016" t="s">
        <v>10</v>
      </c>
      <c r="D39" s="318"/>
      <c r="E39" s="318"/>
      <c r="F39" s="318"/>
      <c r="G39" s="318"/>
      <c r="H39" s="318"/>
      <c r="I39" s="318"/>
      <c r="J39" s="1015"/>
    </row>
    <row r="40" spans="1:10" s="158" customFormat="1" ht="15">
      <c r="A40" s="374"/>
      <c r="C40" s="72" t="s">
        <v>28</v>
      </c>
      <c r="D40" s="35"/>
      <c r="E40" s="35"/>
      <c r="F40" s="35"/>
      <c r="G40" s="35"/>
      <c r="H40" s="35"/>
      <c r="I40" s="35"/>
      <c r="J40" s="193"/>
    </row>
    <row r="41" spans="1:10" s="158" customFormat="1" ht="15">
      <c r="A41" s="374"/>
      <c r="C41" s="354"/>
      <c r="D41" s="84"/>
      <c r="E41" s="84"/>
      <c r="F41" s="84"/>
      <c r="G41" s="84"/>
      <c r="H41" s="84"/>
      <c r="I41" s="84"/>
      <c r="J41" s="84"/>
    </row>
    <row r="42" spans="1:10" s="158" customFormat="1" ht="22.5" customHeight="1">
      <c r="A42" s="374"/>
      <c r="C42" s="72" t="s">
        <v>29</v>
      </c>
      <c r="D42" s="73"/>
      <c r="E42" s="73"/>
      <c r="F42" s="73"/>
      <c r="G42" s="73"/>
      <c r="H42" s="73"/>
      <c r="I42" s="73"/>
      <c r="J42" s="73"/>
    </row>
    <row r="43" spans="1:10" s="158" customFormat="1" ht="15">
      <c r="A43" s="374"/>
      <c r="C43" s="303"/>
      <c r="D43" s="303"/>
      <c r="E43" s="303"/>
      <c r="F43" s="303"/>
      <c r="G43" s="303"/>
      <c r="H43" s="303"/>
      <c r="I43" s="303"/>
      <c r="J43" s="303"/>
    </row>
    <row r="44" spans="1:10" s="158" customFormat="1" ht="15">
      <c r="A44" s="374"/>
      <c r="C44" s="354"/>
      <c r="D44" s="303"/>
      <c r="E44" s="303"/>
      <c r="F44" s="303"/>
      <c r="G44" s="303"/>
      <c r="H44" s="303"/>
      <c r="I44" s="303"/>
      <c r="J44" s="303"/>
    </row>
    <row r="45" spans="1:10" s="158" customFormat="1" ht="15">
      <c r="A45" s="374"/>
      <c r="C45" s="319" t="s">
        <v>222</v>
      </c>
      <c r="D45" s="355"/>
      <c r="E45" s="355"/>
      <c r="F45" s="355"/>
      <c r="G45" s="355"/>
      <c r="H45" s="356"/>
      <c r="I45" s="355"/>
      <c r="J45" s="355"/>
    </row>
    <row r="46" spans="1:10" s="158" customFormat="1" ht="15">
      <c r="A46" s="374"/>
      <c r="C46" s="319" t="s">
        <v>223</v>
      </c>
      <c r="D46" s="355"/>
      <c r="E46" s="355"/>
      <c r="F46" s="355"/>
      <c r="G46" s="355"/>
      <c r="H46" s="356"/>
      <c r="I46" s="355"/>
      <c r="J46" s="355"/>
    </row>
    <row r="47" spans="1:10" s="158" customFormat="1" ht="15">
      <c r="A47" s="374"/>
      <c r="C47" s="319" t="s">
        <v>447</v>
      </c>
      <c r="D47" s="355"/>
      <c r="E47" s="355"/>
      <c r="F47" s="355"/>
      <c r="G47" s="355"/>
      <c r="H47" s="357"/>
      <c r="I47" s="355"/>
      <c r="J47" s="355"/>
    </row>
    <row r="48" spans="1:10" s="158" customFormat="1" ht="15">
      <c r="A48" s="374"/>
      <c r="B48" s="374"/>
      <c r="C48" s="320" t="s">
        <v>385</v>
      </c>
      <c r="D48" s="1017"/>
      <c r="E48" s="1017"/>
      <c r="F48" s="1017"/>
      <c r="G48" s="1017"/>
      <c r="H48" s="1017"/>
      <c r="I48" s="358"/>
      <c r="J48" s="358"/>
    </row>
    <row r="49" spans="1:10" s="158" customFormat="1" ht="15">
      <c r="A49" s="374"/>
      <c r="B49" s="374"/>
      <c r="C49" s="1017"/>
      <c r="D49" s="1017"/>
      <c r="E49" s="1017"/>
      <c r="F49" s="1017"/>
      <c r="G49" s="1017"/>
      <c r="H49" s="1017"/>
      <c r="I49" s="359"/>
      <c r="J49" s="359"/>
    </row>
    <row r="50" spans="1:10" s="158" customFormat="1" ht="22.5" customHeight="1">
      <c r="A50" s="374"/>
      <c r="C50" s="359"/>
      <c r="D50" s="359"/>
      <c r="E50" s="359"/>
      <c r="F50" s="359"/>
      <c r="G50" s="359"/>
      <c r="H50" s="359"/>
      <c r="I50" s="359"/>
      <c r="J50" s="359"/>
    </row>
    <row r="51" spans="1:10" s="158" customFormat="1" ht="22.5" customHeight="1">
      <c r="A51" s="374"/>
      <c r="C51" s="1018"/>
      <c r="D51" s="1018"/>
      <c r="E51" s="1018"/>
      <c r="F51" s="1018"/>
      <c r="G51" s="1018"/>
      <c r="H51" s="1018"/>
      <c r="I51" s="1200"/>
      <c r="J51" s="1018"/>
    </row>
    <row r="52" spans="1:10" ht="15">
      <c r="C52" s="1461" t="s">
        <v>788</v>
      </c>
      <c r="D52" s="1461"/>
      <c r="E52" s="1461"/>
      <c r="F52" s="1461"/>
      <c r="G52" s="1461"/>
      <c r="H52" s="1461"/>
      <c r="I52" s="1461"/>
      <c r="J52" s="1461"/>
    </row>
    <row r="53" spans="1:10" ht="35.1" customHeight="1">
      <c r="C53" s="264" t="s">
        <v>381</v>
      </c>
      <c r="D53" s="1007"/>
      <c r="E53" s="221"/>
      <c r="F53" s="1008"/>
      <c r="G53" s="1007"/>
      <c r="H53" s="1007"/>
      <c r="I53" s="1009"/>
      <c r="J53" s="266" t="s">
        <v>0</v>
      </c>
    </row>
    <row r="54" spans="1:10" ht="30" customHeight="1">
      <c r="C54" s="1464" t="s">
        <v>287</v>
      </c>
      <c r="D54" s="1466" t="s">
        <v>1</v>
      </c>
      <c r="E54" s="1468" t="s">
        <v>2</v>
      </c>
      <c r="F54" s="1469"/>
      <c r="G54" s="1470" t="s">
        <v>3</v>
      </c>
      <c r="H54" s="1455" t="s">
        <v>4</v>
      </c>
      <c r="I54" s="1457" t="s">
        <v>476</v>
      </c>
      <c r="J54" s="1459" t="s">
        <v>5</v>
      </c>
    </row>
    <row r="55" spans="1:10" ht="30" customHeight="1">
      <c r="C55" s="1465"/>
      <c r="D55" s="1467"/>
      <c r="E55" s="71" t="s">
        <v>6</v>
      </c>
      <c r="F55" s="999" t="s">
        <v>7</v>
      </c>
      <c r="G55" s="1471"/>
      <c r="H55" s="1456"/>
      <c r="I55" s="1458"/>
      <c r="J55" s="1460"/>
    </row>
    <row r="56" spans="1:10" ht="9" customHeight="1">
      <c r="C56" s="344"/>
      <c r="D56" s="344"/>
      <c r="E56" s="361"/>
      <c r="F56" s="361"/>
      <c r="G56" s="361"/>
      <c r="H56" s="1010"/>
      <c r="I56" s="344"/>
      <c r="J56" s="361"/>
    </row>
    <row r="57" spans="1:10">
      <c r="C57" s="362" t="s">
        <v>8</v>
      </c>
      <c r="D57" s="317"/>
      <c r="E57" s="1011"/>
      <c r="F57" s="1011"/>
      <c r="G57" s="1011"/>
      <c r="H57" s="1012"/>
      <c r="I57" s="1013"/>
      <c r="J57" s="1014"/>
    </row>
    <row r="58" spans="1:10">
      <c r="C58" s="353" t="s">
        <v>9</v>
      </c>
      <c r="D58" s="318"/>
      <c r="E58" s="318"/>
      <c r="F58" s="318"/>
      <c r="G58" s="318"/>
      <c r="H58" s="318"/>
      <c r="I58" s="318"/>
      <c r="J58" s="1015"/>
    </row>
    <row r="59" spans="1:10">
      <c r="C59" s="353" t="s">
        <v>10</v>
      </c>
      <c r="D59" s="318"/>
      <c r="E59" s="318"/>
      <c r="F59" s="318"/>
      <c r="G59" s="318"/>
      <c r="H59" s="318"/>
      <c r="I59" s="318"/>
      <c r="J59" s="1015"/>
    </row>
    <row r="60" spans="1:10">
      <c r="C60" s="353"/>
      <c r="D60" s="318"/>
      <c r="E60" s="318"/>
      <c r="F60" s="318"/>
      <c r="G60" s="318"/>
      <c r="H60" s="318"/>
      <c r="I60" s="318"/>
      <c r="J60" s="1015"/>
    </row>
    <row r="61" spans="1:10" s="351" customFormat="1" ht="21.75" customHeight="1">
      <c r="A61" s="158"/>
      <c r="B61" s="158"/>
      <c r="C61" s="72" t="s">
        <v>11</v>
      </c>
      <c r="D61" s="35"/>
      <c r="E61" s="35"/>
      <c r="F61" s="35"/>
      <c r="G61" s="35"/>
      <c r="H61" s="35"/>
      <c r="I61" s="35"/>
      <c r="J61" s="73"/>
    </row>
    <row r="62" spans="1:10">
      <c r="C62" s="364"/>
      <c r="D62" s="313"/>
      <c r="E62" s="313"/>
      <c r="F62" s="313"/>
      <c r="G62" s="313"/>
      <c r="H62" s="313"/>
      <c r="I62" s="313"/>
      <c r="J62" s="327"/>
    </row>
    <row r="63" spans="1:10">
      <c r="C63" s="364" t="s">
        <v>12</v>
      </c>
      <c r="D63" s="313"/>
      <c r="E63" s="313"/>
      <c r="F63" s="313"/>
      <c r="G63" s="313"/>
      <c r="H63" s="313"/>
      <c r="I63" s="313"/>
      <c r="J63" s="327"/>
    </row>
    <row r="64" spans="1:10">
      <c r="C64" s="353" t="s">
        <v>13</v>
      </c>
      <c r="D64" s="318"/>
      <c r="E64" s="318"/>
      <c r="F64" s="318"/>
      <c r="G64" s="318"/>
      <c r="H64" s="318"/>
      <c r="I64" s="318"/>
      <c r="J64" s="1015"/>
    </row>
    <row r="65" spans="3:10">
      <c r="C65" s="353" t="s">
        <v>14</v>
      </c>
      <c r="D65" s="318"/>
      <c r="E65" s="318"/>
      <c r="F65" s="318"/>
      <c r="G65" s="318"/>
      <c r="H65" s="318"/>
      <c r="I65" s="318"/>
      <c r="J65" s="1015"/>
    </row>
    <row r="66" spans="3:10">
      <c r="C66" s="353" t="s">
        <v>15</v>
      </c>
      <c r="D66" s="313"/>
      <c r="E66" s="318"/>
      <c r="F66" s="318"/>
      <c r="G66" s="318"/>
      <c r="H66" s="318"/>
      <c r="I66" s="318"/>
      <c r="J66" s="327"/>
    </row>
    <row r="67" spans="3:10">
      <c r="C67" s="235" t="s">
        <v>16</v>
      </c>
      <c r="D67" s="313"/>
      <c r="E67" s="318"/>
      <c r="F67" s="318"/>
      <c r="G67" s="318"/>
      <c r="H67" s="318"/>
      <c r="I67" s="318"/>
      <c r="J67" s="327"/>
    </row>
    <row r="68" spans="3:10">
      <c r="C68" s="352" t="s">
        <v>220</v>
      </c>
      <c r="D68" s="318"/>
      <c r="E68" s="318"/>
      <c r="F68" s="318"/>
      <c r="G68" s="318"/>
      <c r="H68" s="318"/>
      <c r="I68" s="318"/>
      <c r="J68" s="1015"/>
    </row>
    <row r="69" spans="3:10">
      <c r="C69" s="352" t="s">
        <v>18</v>
      </c>
      <c r="D69" s="318"/>
      <c r="E69" s="318"/>
      <c r="F69" s="318"/>
      <c r="G69" s="318"/>
      <c r="H69" s="318"/>
      <c r="I69" s="318"/>
      <c r="J69" s="1015"/>
    </row>
    <row r="70" spans="3:10">
      <c r="C70" s="352" t="s">
        <v>19</v>
      </c>
      <c r="D70" s="318"/>
      <c r="E70" s="318"/>
      <c r="F70" s="318"/>
      <c r="G70" s="318"/>
      <c r="H70" s="318"/>
      <c r="I70" s="318"/>
      <c r="J70" s="1015"/>
    </row>
    <row r="71" spans="3:10">
      <c r="C71" s="352" t="s">
        <v>10</v>
      </c>
      <c r="D71" s="318"/>
      <c r="E71" s="318"/>
      <c r="F71" s="318"/>
      <c r="G71" s="318"/>
      <c r="H71" s="318"/>
      <c r="I71" s="318"/>
      <c r="J71" s="1015"/>
    </row>
    <row r="72" spans="3:10">
      <c r="C72" s="235" t="s">
        <v>221</v>
      </c>
      <c r="D72" s="318"/>
      <c r="E72" s="318"/>
      <c r="F72" s="318"/>
      <c r="G72" s="318"/>
      <c r="H72" s="318"/>
      <c r="I72" s="318"/>
      <c r="J72" s="1015"/>
    </row>
    <row r="73" spans="3:10">
      <c r="C73" s="235" t="s">
        <v>21</v>
      </c>
      <c r="D73" s="318"/>
      <c r="E73" s="318"/>
      <c r="F73" s="318"/>
      <c r="G73" s="318"/>
      <c r="H73" s="318"/>
      <c r="I73" s="318"/>
      <c r="J73" s="1015"/>
    </row>
    <row r="74" spans="3:10">
      <c r="C74" s="353" t="s">
        <v>22</v>
      </c>
      <c r="D74" s="318"/>
      <c r="E74" s="318"/>
      <c r="F74" s="318"/>
      <c r="G74" s="318"/>
      <c r="H74" s="318"/>
      <c r="I74" s="318"/>
      <c r="J74" s="1015"/>
    </row>
    <row r="75" spans="3:10">
      <c r="C75" s="353" t="s">
        <v>23</v>
      </c>
      <c r="D75" s="318"/>
      <c r="E75" s="318"/>
      <c r="F75" s="318"/>
      <c r="G75" s="318"/>
      <c r="H75" s="318"/>
      <c r="I75" s="318"/>
      <c r="J75" s="1015"/>
    </row>
    <row r="76" spans="3:10">
      <c r="C76" s="353" t="s">
        <v>24</v>
      </c>
      <c r="D76" s="318"/>
      <c r="E76" s="318"/>
      <c r="F76" s="318"/>
      <c r="G76" s="318"/>
      <c r="H76" s="318"/>
      <c r="I76" s="318"/>
      <c r="J76" s="1015"/>
    </row>
    <row r="77" spans="3:10">
      <c r="C77" s="353" t="s">
        <v>25</v>
      </c>
      <c r="D77" s="318"/>
      <c r="E77" s="318"/>
      <c r="F77" s="318"/>
      <c r="G77" s="318"/>
      <c r="H77" s="318"/>
      <c r="I77" s="318"/>
      <c r="J77" s="1015"/>
    </row>
    <row r="78" spans="3:10">
      <c r="C78" s="353" t="s">
        <v>26</v>
      </c>
      <c r="D78" s="318"/>
      <c r="E78" s="318"/>
      <c r="F78" s="318"/>
      <c r="G78" s="318"/>
      <c r="H78" s="318"/>
      <c r="I78" s="318"/>
      <c r="J78" s="1015"/>
    </row>
    <row r="79" spans="3:10">
      <c r="C79" s="353" t="s">
        <v>27</v>
      </c>
      <c r="D79" s="313"/>
      <c r="E79" s="318"/>
      <c r="F79" s="318"/>
      <c r="G79" s="318"/>
      <c r="H79" s="318"/>
      <c r="I79" s="318"/>
      <c r="J79" s="327"/>
    </row>
    <row r="80" spans="3:10">
      <c r="C80" s="1016" t="s">
        <v>15</v>
      </c>
      <c r="D80" s="313"/>
      <c r="E80" s="318"/>
      <c r="F80" s="318"/>
      <c r="G80" s="318"/>
      <c r="H80" s="318"/>
      <c r="I80" s="318"/>
      <c r="J80" s="327"/>
    </row>
    <row r="81" spans="1:11">
      <c r="C81" s="235" t="s">
        <v>16</v>
      </c>
      <c r="D81" s="313"/>
      <c r="E81" s="318"/>
      <c r="F81" s="318"/>
      <c r="G81" s="318"/>
      <c r="H81" s="318"/>
      <c r="I81" s="318"/>
      <c r="J81" s="327"/>
    </row>
    <row r="82" spans="1:11">
      <c r="C82" s="352" t="s">
        <v>220</v>
      </c>
      <c r="D82" s="318"/>
      <c r="E82" s="318"/>
      <c r="F82" s="318"/>
      <c r="G82" s="318"/>
      <c r="H82" s="318"/>
      <c r="I82" s="318"/>
      <c r="J82" s="1015"/>
    </row>
    <row r="83" spans="1:11">
      <c r="C83" s="352" t="s">
        <v>18</v>
      </c>
      <c r="D83" s="318"/>
      <c r="E83" s="318"/>
      <c r="F83" s="318"/>
      <c r="G83" s="318"/>
      <c r="H83" s="318"/>
      <c r="I83" s="318"/>
      <c r="J83" s="1015"/>
    </row>
    <row r="84" spans="1:11">
      <c r="C84" s="352" t="s">
        <v>19</v>
      </c>
      <c r="D84" s="318"/>
      <c r="E84" s="318"/>
      <c r="F84" s="318"/>
      <c r="G84" s="318"/>
      <c r="H84" s="318"/>
      <c r="I84" s="318"/>
      <c r="J84" s="1015"/>
    </row>
    <row r="85" spans="1:11">
      <c r="C85" s="352" t="s">
        <v>10</v>
      </c>
      <c r="D85" s="318"/>
      <c r="E85" s="318"/>
      <c r="F85" s="318"/>
      <c r="G85" s="318"/>
      <c r="H85" s="318"/>
      <c r="I85" s="318"/>
      <c r="J85" s="1015"/>
    </row>
    <row r="86" spans="1:11">
      <c r="C86" s="235" t="s">
        <v>308</v>
      </c>
      <c r="D86" s="318"/>
      <c r="E86" s="318"/>
      <c r="F86" s="318"/>
      <c r="G86" s="318"/>
      <c r="H86" s="318"/>
      <c r="I86" s="318"/>
      <c r="J86" s="1015"/>
    </row>
    <row r="87" spans="1:11">
      <c r="C87" s="235" t="s">
        <v>21</v>
      </c>
      <c r="D87" s="318"/>
      <c r="E87" s="318"/>
      <c r="F87" s="318"/>
      <c r="G87" s="318"/>
      <c r="H87" s="318"/>
      <c r="I87" s="318"/>
      <c r="J87" s="1015"/>
    </row>
    <row r="88" spans="1:11">
      <c r="C88" s="1016" t="s">
        <v>10</v>
      </c>
      <c r="D88" s="318"/>
      <c r="E88" s="318"/>
      <c r="F88" s="318"/>
      <c r="G88" s="318"/>
      <c r="H88" s="318"/>
      <c r="I88" s="318"/>
      <c r="J88" s="1015"/>
    </row>
    <row r="89" spans="1:11" s="351" customFormat="1" ht="21.75" customHeight="1">
      <c r="A89" s="158"/>
      <c r="B89" s="158"/>
      <c r="C89" s="72" t="s">
        <v>28</v>
      </c>
      <c r="D89" s="35"/>
      <c r="E89" s="35"/>
      <c r="F89" s="35"/>
      <c r="G89" s="35"/>
      <c r="H89" s="35"/>
      <c r="I89" s="35"/>
      <c r="J89" s="193"/>
    </row>
    <row r="90" spans="1:11">
      <c r="D90" s="84"/>
      <c r="E90" s="84"/>
      <c r="F90" s="84"/>
      <c r="G90" s="84"/>
      <c r="H90" s="84"/>
      <c r="I90" s="84"/>
      <c r="J90" s="84"/>
    </row>
    <row r="91" spans="1:11" s="351" customFormat="1" ht="21.75" customHeight="1">
      <c r="A91" s="158"/>
      <c r="B91" s="158"/>
      <c r="C91" s="72" t="s">
        <v>29</v>
      </c>
      <c r="D91" s="73"/>
      <c r="E91" s="73"/>
      <c r="F91" s="73"/>
      <c r="G91" s="73"/>
      <c r="H91" s="73"/>
      <c r="I91" s="73"/>
      <c r="J91" s="73"/>
    </row>
    <row r="92" spans="1:11" s="158" customFormat="1">
      <c r="C92" s="303"/>
      <c r="D92" s="303"/>
      <c r="E92" s="303"/>
      <c r="F92" s="303"/>
      <c r="G92" s="303"/>
      <c r="H92" s="303"/>
      <c r="I92" s="303"/>
      <c r="J92" s="303"/>
    </row>
    <row r="93" spans="1:11">
      <c r="C93" s="303"/>
      <c r="D93" s="303"/>
      <c r="E93" s="303"/>
      <c r="F93" s="303"/>
      <c r="G93" s="303"/>
      <c r="H93" s="303"/>
      <c r="I93" s="303"/>
      <c r="J93" s="303"/>
    </row>
    <row r="94" spans="1:11">
      <c r="C94" s="303"/>
      <c r="D94" s="303"/>
      <c r="E94" s="303"/>
      <c r="F94" s="303"/>
      <c r="G94" s="303"/>
      <c r="H94" s="303"/>
      <c r="I94" s="303"/>
      <c r="J94" s="303"/>
      <c r="K94" s="158"/>
    </row>
    <row r="95" spans="1:11">
      <c r="C95" s="359"/>
      <c r="D95" s="359"/>
      <c r="E95" s="359"/>
      <c r="F95" s="359"/>
      <c r="G95" s="359"/>
      <c r="H95" s="359"/>
      <c r="I95" s="359"/>
      <c r="J95" s="359"/>
    </row>
    <row r="96" spans="1:11" ht="27" customHeight="1">
      <c r="A96" s="374"/>
      <c r="C96" s="1461" t="s">
        <v>784</v>
      </c>
      <c r="D96" s="1461"/>
      <c r="E96" s="1461"/>
      <c r="F96" s="1461"/>
      <c r="G96" s="1461"/>
      <c r="H96" s="1461"/>
      <c r="I96" s="1461"/>
      <c r="J96" s="1019"/>
    </row>
    <row r="97" spans="1:10" ht="35.1" customHeight="1">
      <c r="C97" s="264" t="s">
        <v>381</v>
      </c>
      <c r="D97" s="219"/>
      <c r="E97" s="220"/>
      <c r="F97" s="221"/>
      <c r="G97" s="222"/>
      <c r="H97" s="266" t="s">
        <v>0</v>
      </c>
      <c r="I97" s="360"/>
    </row>
    <row r="98" spans="1:10" ht="59.25" customHeight="1">
      <c r="C98" s="74" t="s">
        <v>224</v>
      </c>
      <c r="D98" s="75" t="s">
        <v>1</v>
      </c>
      <c r="E98" s="71" t="s">
        <v>30</v>
      </c>
      <c r="F98" s="71" t="s">
        <v>4</v>
      </c>
      <c r="G98" s="71" t="s">
        <v>476</v>
      </c>
      <c r="H98" s="71" t="s">
        <v>5</v>
      </c>
      <c r="I98" s="71" t="s">
        <v>31</v>
      </c>
      <c r="J98" s="1463"/>
    </row>
    <row r="99" spans="1:10" ht="6" customHeight="1">
      <c r="C99" s="344"/>
      <c r="D99" s="344"/>
      <c r="E99" s="361"/>
      <c r="F99" s="361"/>
      <c r="G99" s="361"/>
      <c r="H99" s="361"/>
      <c r="I99" s="361"/>
      <c r="J99" s="1463"/>
    </row>
    <row r="100" spans="1:10">
      <c r="C100" s="362" t="s">
        <v>8</v>
      </c>
      <c r="D100" s="322"/>
      <c r="E100" s="322"/>
      <c r="F100" s="322"/>
      <c r="G100" s="322"/>
      <c r="H100" s="322"/>
      <c r="I100" s="322"/>
    </row>
    <row r="101" spans="1:10">
      <c r="C101" s="353" t="s">
        <v>9</v>
      </c>
      <c r="D101" s="323"/>
      <c r="E101" s="323"/>
      <c r="F101" s="323"/>
      <c r="G101" s="323"/>
      <c r="H101" s="323"/>
      <c r="I101" s="363"/>
    </row>
    <row r="102" spans="1:10">
      <c r="C102" s="353" t="s">
        <v>10</v>
      </c>
      <c r="D102" s="323"/>
      <c r="E102" s="323"/>
      <c r="F102" s="323"/>
      <c r="G102" s="323"/>
      <c r="H102" s="323"/>
      <c r="I102" s="363"/>
    </row>
    <row r="103" spans="1:10">
      <c r="C103" s="353"/>
      <c r="D103" s="323"/>
      <c r="E103" s="323"/>
      <c r="F103" s="323"/>
      <c r="G103" s="323"/>
      <c r="H103" s="323"/>
      <c r="I103" s="363"/>
    </row>
    <row r="104" spans="1:10" s="351" customFormat="1" ht="21.75" customHeight="1">
      <c r="A104" s="158"/>
      <c r="B104" s="158"/>
      <c r="C104" s="72" t="s">
        <v>11</v>
      </c>
      <c r="D104" s="73"/>
      <c r="E104" s="73"/>
      <c r="F104" s="73"/>
      <c r="G104" s="73"/>
      <c r="H104" s="73"/>
      <c r="I104" s="76"/>
      <c r="J104" s="354"/>
    </row>
    <row r="105" spans="1:10">
      <c r="C105" s="364"/>
      <c r="D105" s="324"/>
      <c r="E105" s="324"/>
      <c r="F105" s="324"/>
      <c r="G105" s="324"/>
      <c r="H105" s="324"/>
      <c r="I105" s="365"/>
    </row>
    <row r="106" spans="1:10">
      <c r="C106" s="364" t="s">
        <v>12</v>
      </c>
      <c r="D106" s="324"/>
      <c r="E106" s="324"/>
      <c r="F106" s="324"/>
      <c r="G106" s="324"/>
      <c r="H106" s="324"/>
      <c r="I106" s="365"/>
    </row>
    <row r="107" spans="1:10">
      <c r="C107" s="353" t="s">
        <v>13</v>
      </c>
      <c r="D107" s="323"/>
      <c r="E107" s="323"/>
      <c r="F107" s="323"/>
      <c r="G107" s="323"/>
      <c r="H107" s="323"/>
      <c r="I107" s="363"/>
    </row>
    <row r="108" spans="1:10">
      <c r="C108" s="353" t="s">
        <v>14</v>
      </c>
      <c r="D108" s="323"/>
      <c r="E108" s="323"/>
      <c r="F108" s="323"/>
      <c r="G108" s="323"/>
      <c r="H108" s="323"/>
      <c r="I108" s="363"/>
    </row>
    <row r="109" spans="1:10">
      <c r="C109" s="353" t="s">
        <v>15</v>
      </c>
      <c r="D109" s="323"/>
      <c r="E109" s="323"/>
      <c r="F109" s="323"/>
      <c r="G109" s="323"/>
      <c r="H109" s="323"/>
      <c r="I109" s="363"/>
    </row>
    <row r="110" spans="1:10">
      <c r="C110" s="235" t="s">
        <v>16</v>
      </c>
      <c r="D110" s="323"/>
      <c r="E110" s="323"/>
      <c r="F110" s="323"/>
      <c r="G110" s="323"/>
      <c r="H110" s="323"/>
      <c r="I110" s="363"/>
    </row>
    <row r="111" spans="1:10">
      <c r="C111" s="352" t="s">
        <v>220</v>
      </c>
      <c r="D111" s="323"/>
      <c r="E111" s="323"/>
      <c r="F111" s="323"/>
      <c r="G111" s="323"/>
      <c r="H111" s="323"/>
      <c r="I111" s="363"/>
    </row>
    <row r="112" spans="1:10">
      <c r="C112" s="352" t="s">
        <v>18</v>
      </c>
      <c r="D112" s="323"/>
      <c r="E112" s="323"/>
      <c r="F112" s="323"/>
      <c r="G112" s="323"/>
      <c r="H112" s="323"/>
      <c r="I112" s="363"/>
    </row>
    <row r="113" spans="1:10">
      <c r="C113" s="352" t="s">
        <v>19</v>
      </c>
      <c r="D113" s="323"/>
      <c r="E113" s="323"/>
      <c r="F113" s="323"/>
      <c r="G113" s="323"/>
      <c r="H113" s="323"/>
      <c r="I113" s="363"/>
    </row>
    <row r="114" spans="1:10">
      <c r="C114" s="352" t="s">
        <v>10</v>
      </c>
      <c r="D114" s="323"/>
      <c r="E114" s="323"/>
      <c r="F114" s="323"/>
      <c r="G114" s="323"/>
      <c r="H114" s="323"/>
      <c r="I114" s="363"/>
    </row>
    <row r="115" spans="1:10">
      <c r="C115" s="235" t="s">
        <v>221</v>
      </c>
      <c r="D115" s="323"/>
      <c r="E115" s="323"/>
      <c r="F115" s="323"/>
      <c r="G115" s="323"/>
      <c r="H115" s="323"/>
      <c r="I115" s="363"/>
    </row>
    <row r="116" spans="1:10">
      <c r="C116" s="235" t="s">
        <v>21</v>
      </c>
      <c r="D116" s="323"/>
      <c r="E116" s="323"/>
      <c r="F116" s="323"/>
      <c r="G116" s="323"/>
      <c r="H116" s="323"/>
      <c r="I116" s="363"/>
    </row>
    <row r="117" spans="1:10">
      <c r="C117" s="353" t="s">
        <v>22</v>
      </c>
      <c r="D117" s="323"/>
      <c r="E117" s="323"/>
      <c r="F117" s="323"/>
      <c r="G117" s="323"/>
      <c r="H117" s="323"/>
      <c r="I117" s="363"/>
    </row>
    <row r="118" spans="1:10">
      <c r="C118" s="353" t="s">
        <v>23</v>
      </c>
      <c r="D118" s="323"/>
      <c r="E118" s="323"/>
      <c r="F118" s="323"/>
      <c r="G118" s="323"/>
      <c r="H118" s="323"/>
      <c r="I118" s="363"/>
    </row>
    <row r="119" spans="1:10">
      <c r="C119" s="353" t="s">
        <v>24</v>
      </c>
      <c r="D119" s="323"/>
      <c r="E119" s="323"/>
      <c r="F119" s="323"/>
      <c r="G119" s="323"/>
      <c r="H119" s="323"/>
      <c r="I119" s="363"/>
    </row>
    <row r="120" spans="1:10">
      <c r="C120" s="353" t="s">
        <v>25</v>
      </c>
      <c r="D120" s="323"/>
      <c r="E120" s="323"/>
      <c r="F120" s="323"/>
      <c r="G120" s="323"/>
      <c r="H120" s="323"/>
      <c r="I120" s="363"/>
    </row>
    <row r="121" spans="1:10">
      <c r="C121" s="353" t="s">
        <v>26</v>
      </c>
      <c r="D121" s="323"/>
      <c r="E121" s="323"/>
      <c r="F121" s="323"/>
      <c r="G121" s="323"/>
      <c r="H121" s="323"/>
      <c r="I121" s="363"/>
    </row>
    <row r="122" spans="1:10" s="351" customFormat="1" ht="21.75" customHeight="1">
      <c r="A122" s="158"/>
      <c r="B122" s="158"/>
      <c r="C122" s="72" t="s">
        <v>28</v>
      </c>
      <c r="D122" s="73"/>
      <c r="E122" s="73"/>
      <c r="F122" s="73"/>
      <c r="G122" s="73"/>
      <c r="H122" s="73"/>
      <c r="I122" s="76"/>
      <c r="J122" s="354"/>
    </row>
    <row r="123" spans="1:10" ht="6" customHeight="1">
      <c r="D123" s="86"/>
      <c r="E123" s="86"/>
      <c r="F123" s="86"/>
      <c r="G123" s="86"/>
      <c r="H123" s="86"/>
      <c r="I123" s="325"/>
    </row>
    <row r="124" spans="1:10" s="351" customFormat="1" ht="21.75" customHeight="1">
      <c r="A124" s="158"/>
      <c r="B124" s="158"/>
      <c r="C124" s="72" t="s">
        <v>29</v>
      </c>
      <c r="D124" s="73"/>
      <c r="E124" s="73"/>
      <c r="F124" s="73"/>
      <c r="G124" s="73"/>
      <c r="H124" s="73"/>
      <c r="I124" s="76"/>
      <c r="J124" s="354"/>
    </row>
    <row r="125" spans="1:10" s="158" customFormat="1">
      <c r="C125" s="303"/>
      <c r="D125" s="303"/>
      <c r="E125" s="303"/>
      <c r="F125" s="303"/>
      <c r="G125" s="303"/>
      <c r="H125" s="303"/>
      <c r="I125" s="303"/>
      <c r="J125" s="303"/>
    </row>
    <row r="126" spans="1:10" s="354" customFormat="1">
      <c r="A126" s="158"/>
      <c r="B126" s="158"/>
      <c r="C126" s="77"/>
      <c r="D126" s="328"/>
      <c r="E126" s="328"/>
      <c r="F126" s="328"/>
      <c r="G126" s="328"/>
      <c r="H126" s="328"/>
      <c r="I126" s="303"/>
    </row>
    <row r="127" spans="1:10">
      <c r="C127" s="319" t="s">
        <v>222</v>
      </c>
      <c r="D127" s="355"/>
      <c r="E127" s="355"/>
      <c r="F127" s="356"/>
      <c r="G127" s="355"/>
      <c r="H127" s="355"/>
      <c r="I127" s="321"/>
    </row>
    <row r="128" spans="1:10">
      <c r="C128" s="319" t="s">
        <v>223</v>
      </c>
      <c r="D128" s="355"/>
      <c r="E128" s="355"/>
      <c r="F128" s="356"/>
      <c r="G128" s="355"/>
      <c r="H128" s="355"/>
      <c r="I128" s="321"/>
    </row>
    <row r="129" spans="3:11">
      <c r="C129" s="319" t="s">
        <v>447</v>
      </c>
      <c r="D129" s="355"/>
      <c r="E129" s="355"/>
      <c r="F129" s="356"/>
      <c r="G129" s="355"/>
      <c r="H129" s="355"/>
      <c r="I129" s="347"/>
    </row>
    <row r="130" spans="3:11">
      <c r="C130" s="303"/>
      <c r="D130" s="303"/>
      <c r="E130" s="303"/>
      <c r="F130" s="303"/>
      <c r="G130" s="303"/>
      <c r="H130" s="303"/>
      <c r="I130" s="303"/>
      <c r="J130" s="303"/>
      <c r="K130" s="158"/>
    </row>
    <row r="131" spans="3:11">
      <c r="C131" s="303"/>
      <c r="D131" s="303"/>
      <c r="E131" s="303"/>
      <c r="F131" s="303"/>
      <c r="G131" s="303"/>
      <c r="H131" s="303"/>
      <c r="I131" s="303"/>
      <c r="J131" s="303"/>
      <c r="K131" s="158"/>
    </row>
    <row r="132" spans="3:11">
      <c r="C132" s="359"/>
      <c r="D132" s="359"/>
      <c r="E132" s="359"/>
      <c r="F132" s="359"/>
      <c r="G132" s="359"/>
      <c r="H132" s="359"/>
      <c r="I132" s="359"/>
    </row>
    <row r="133" spans="3:11" ht="15">
      <c r="C133" s="1461" t="s">
        <v>767</v>
      </c>
      <c r="D133" s="1461"/>
      <c r="E133" s="1461"/>
      <c r="F133" s="1461"/>
      <c r="G133" s="1461"/>
      <c r="H133" s="1461"/>
      <c r="I133" s="1461"/>
    </row>
    <row r="134" spans="3:11" ht="25.5">
      <c r="C134" s="264" t="s">
        <v>381</v>
      </c>
      <c r="D134" s="219"/>
      <c r="E134" s="220"/>
      <c r="F134" s="221"/>
      <c r="G134" s="222"/>
      <c r="H134" s="266" t="s">
        <v>0</v>
      </c>
      <c r="I134" s="360"/>
    </row>
    <row r="135" spans="3:11" ht="42.75">
      <c r="C135" s="74" t="s">
        <v>224</v>
      </c>
      <c r="D135" s="75" t="s">
        <v>1</v>
      </c>
      <c r="E135" s="71" t="s">
        <v>30</v>
      </c>
      <c r="F135" s="71" t="s">
        <v>4</v>
      </c>
      <c r="G135" s="71" t="s">
        <v>476</v>
      </c>
      <c r="H135" s="71" t="s">
        <v>5</v>
      </c>
      <c r="I135" s="71" t="s">
        <v>31</v>
      </c>
    </row>
    <row r="136" spans="3:11" ht="12.75" customHeight="1">
      <c r="C136" s="344"/>
      <c r="D136" s="344"/>
      <c r="E136" s="361"/>
      <c r="F136" s="361"/>
      <c r="G136" s="361"/>
      <c r="H136" s="361"/>
      <c r="I136" s="361"/>
    </row>
    <row r="137" spans="3:11">
      <c r="C137" s="362" t="s">
        <v>8</v>
      </c>
      <c r="D137" s="322"/>
      <c r="E137" s="322"/>
      <c r="F137" s="322"/>
      <c r="G137" s="322"/>
      <c r="H137" s="322"/>
      <c r="I137" s="322"/>
    </row>
    <row r="138" spans="3:11">
      <c r="C138" s="353" t="s">
        <v>9</v>
      </c>
      <c r="D138" s="323"/>
      <c r="E138" s="323"/>
      <c r="F138" s="323"/>
      <c r="G138" s="323"/>
      <c r="H138" s="323"/>
      <c r="I138" s="363"/>
    </row>
    <row r="139" spans="3:11">
      <c r="C139" s="353" t="s">
        <v>10</v>
      </c>
      <c r="D139" s="323"/>
      <c r="E139" s="323"/>
      <c r="F139" s="323"/>
      <c r="G139" s="323"/>
      <c r="H139" s="323"/>
      <c r="I139" s="363"/>
    </row>
    <row r="140" spans="3:11">
      <c r="C140" s="353"/>
      <c r="D140" s="323"/>
      <c r="E140" s="323"/>
      <c r="F140" s="323"/>
      <c r="G140" s="323"/>
      <c r="H140" s="323"/>
      <c r="I140" s="363"/>
    </row>
    <row r="141" spans="3:11">
      <c r="C141" s="72" t="s">
        <v>11</v>
      </c>
      <c r="D141" s="73"/>
      <c r="E141" s="73"/>
      <c r="F141" s="73"/>
      <c r="G141" s="73"/>
      <c r="H141" s="73"/>
      <c r="I141" s="76"/>
    </row>
    <row r="142" spans="3:11">
      <c r="C142" s="364"/>
      <c r="D142" s="324"/>
      <c r="E142" s="324"/>
      <c r="F142" s="324"/>
      <c r="G142" s="324"/>
      <c r="H142" s="324"/>
      <c r="I142" s="365"/>
    </row>
    <row r="143" spans="3:11">
      <c r="C143" s="364" t="s">
        <v>12</v>
      </c>
      <c r="D143" s="324"/>
      <c r="E143" s="324"/>
      <c r="F143" s="324"/>
      <c r="G143" s="324"/>
      <c r="H143" s="324"/>
      <c r="I143" s="365"/>
    </row>
    <row r="144" spans="3:11">
      <c r="C144" s="353" t="s">
        <v>13</v>
      </c>
      <c r="D144" s="323"/>
      <c r="E144" s="323"/>
      <c r="F144" s="323"/>
      <c r="G144" s="323"/>
      <c r="H144" s="323"/>
      <c r="I144" s="363"/>
    </row>
    <row r="145" spans="3:9">
      <c r="C145" s="353" t="s">
        <v>14</v>
      </c>
      <c r="D145" s="323"/>
      <c r="E145" s="323"/>
      <c r="F145" s="323"/>
      <c r="G145" s="323"/>
      <c r="H145" s="323"/>
      <c r="I145" s="363"/>
    </row>
    <row r="146" spans="3:9">
      <c r="C146" s="353" t="s">
        <v>15</v>
      </c>
      <c r="D146" s="323"/>
      <c r="E146" s="323"/>
      <c r="F146" s="323"/>
      <c r="G146" s="323"/>
      <c r="H146" s="323"/>
      <c r="I146" s="363"/>
    </row>
    <row r="147" spans="3:9">
      <c r="C147" s="235" t="s">
        <v>16</v>
      </c>
      <c r="D147" s="323"/>
      <c r="E147" s="323"/>
      <c r="F147" s="323"/>
      <c r="G147" s="323"/>
      <c r="H147" s="323"/>
      <c r="I147" s="363"/>
    </row>
    <row r="148" spans="3:9">
      <c r="C148" s="352" t="s">
        <v>220</v>
      </c>
      <c r="D148" s="323"/>
      <c r="E148" s="323"/>
      <c r="F148" s="323"/>
      <c r="G148" s="323"/>
      <c r="H148" s="323"/>
      <c r="I148" s="363"/>
    </row>
    <row r="149" spans="3:9">
      <c r="C149" s="352" t="s">
        <v>18</v>
      </c>
      <c r="D149" s="323"/>
      <c r="E149" s="323"/>
      <c r="F149" s="323"/>
      <c r="G149" s="323"/>
      <c r="H149" s="323"/>
      <c r="I149" s="363"/>
    </row>
    <row r="150" spans="3:9">
      <c r="C150" s="352" t="s">
        <v>19</v>
      </c>
      <c r="D150" s="323"/>
      <c r="E150" s="323"/>
      <c r="F150" s="323"/>
      <c r="G150" s="323"/>
      <c r="H150" s="323"/>
      <c r="I150" s="363"/>
    </row>
    <row r="151" spans="3:9">
      <c r="C151" s="352" t="s">
        <v>10</v>
      </c>
      <c r="D151" s="323"/>
      <c r="E151" s="323"/>
      <c r="F151" s="323"/>
      <c r="G151" s="323"/>
      <c r="H151" s="323"/>
      <c r="I151" s="363"/>
    </row>
    <row r="152" spans="3:9">
      <c r="C152" s="235" t="s">
        <v>221</v>
      </c>
      <c r="D152" s="323"/>
      <c r="E152" s="323"/>
      <c r="F152" s="323"/>
      <c r="G152" s="323"/>
      <c r="H152" s="323"/>
      <c r="I152" s="363"/>
    </row>
    <row r="153" spans="3:9">
      <c r="C153" s="235" t="s">
        <v>21</v>
      </c>
      <c r="D153" s="323"/>
      <c r="E153" s="323"/>
      <c r="F153" s="323"/>
      <c r="G153" s="323"/>
      <c r="H153" s="323"/>
      <c r="I153" s="363"/>
    </row>
    <row r="154" spans="3:9">
      <c r="C154" s="353" t="s">
        <v>22</v>
      </c>
      <c r="D154" s="323"/>
      <c r="E154" s="323"/>
      <c r="F154" s="323"/>
      <c r="G154" s="323"/>
      <c r="H154" s="323"/>
      <c r="I154" s="363"/>
    </row>
    <row r="155" spans="3:9">
      <c r="C155" s="353" t="s">
        <v>23</v>
      </c>
      <c r="D155" s="323"/>
      <c r="E155" s="323"/>
      <c r="F155" s="323"/>
      <c r="G155" s="323"/>
      <c r="H155" s="323"/>
      <c r="I155" s="363"/>
    </row>
    <row r="156" spans="3:9">
      <c r="C156" s="353" t="s">
        <v>24</v>
      </c>
      <c r="D156" s="323"/>
      <c r="E156" s="323"/>
      <c r="F156" s="323"/>
      <c r="G156" s="323"/>
      <c r="H156" s="323"/>
      <c r="I156" s="363"/>
    </row>
    <row r="157" spans="3:9">
      <c r="C157" s="353" t="s">
        <v>25</v>
      </c>
      <c r="D157" s="323"/>
      <c r="E157" s="323"/>
      <c r="F157" s="323"/>
      <c r="G157" s="323"/>
      <c r="H157" s="323"/>
      <c r="I157" s="363"/>
    </row>
    <row r="158" spans="3:9">
      <c r="C158" s="353" t="s">
        <v>26</v>
      </c>
      <c r="D158" s="323"/>
      <c r="E158" s="323"/>
      <c r="F158" s="323"/>
      <c r="G158" s="323"/>
      <c r="H158" s="323"/>
      <c r="I158" s="363"/>
    </row>
    <row r="159" spans="3:9">
      <c r="C159" s="72" t="s">
        <v>28</v>
      </c>
      <c r="D159" s="73"/>
      <c r="E159" s="73"/>
      <c r="F159" s="73"/>
      <c r="G159" s="73"/>
      <c r="H159" s="73"/>
      <c r="I159" s="76"/>
    </row>
    <row r="160" spans="3:9">
      <c r="D160" s="86"/>
      <c r="E160" s="86"/>
      <c r="F160" s="86"/>
      <c r="G160" s="86"/>
      <c r="H160" s="86"/>
      <c r="I160" s="325"/>
    </row>
    <row r="161" spans="3:11">
      <c r="C161" s="72" t="s">
        <v>29</v>
      </c>
      <c r="D161" s="73"/>
      <c r="E161" s="73"/>
      <c r="F161" s="73"/>
      <c r="G161" s="73"/>
      <c r="H161" s="73"/>
      <c r="I161" s="76"/>
    </row>
    <row r="162" spans="3:11">
      <c r="C162" s="303"/>
      <c r="D162" s="303"/>
      <c r="E162" s="303"/>
      <c r="F162" s="303"/>
      <c r="G162" s="303"/>
      <c r="H162" s="303"/>
      <c r="I162" s="303"/>
      <c r="J162" s="303"/>
    </row>
    <row r="163" spans="3:11">
      <c r="C163" s="303"/>
      <c r="D163" s="303"/>
      <c r="E163" s="303"/>
      <c r="F163" s="303"/>
      <c r="G163" s="303"/>
      <c r="H163" s="303"/>
      <c r="I163" s="303"/>
      <c r="J163" s="303"/>
    </row>
    <row r="164" spans="3:11">
      <c r="C164" s="303"/>
      <c r="D164" s="303"/>
      <c r="E164" s="303"/>
      <c r="F164" s="303"/>
      <c r="G164" s="303"/>
      <c r="H164" s="303"/>
      <c r="I164" s="303"/>
      <c r="J164" s="303"/>
    </row>
    <row r="165" spans="3:11">
      <c r="C165" s="303"/>
      <c r="D165" s="303"/>
      <c r="E165" s="303"/>
      <c r="F165" s="303"/>
      <c r="G165" s="303"/>
      <c r="H165" s="303"/>
      <c r="I165" s="303"/>
      <c r="J165" s="303"/>
    </row>
    <row r="166" spans="3:11">
      <c r="C166" s="303"/>
      <c r="D166" s="303"/>
      <c r="E166" s="303"/>
      <c r="F166" s="303"/>
      <c r="G166" s="303"/>
      <c r="H166" s="303"/>
      <c r="I166" s="303"/>
      <c r="J166" s="303"/>
    </row>
    <row r="167" spans="3:11">
      <c r="C167" s="303"/>
      <c r="D167" s="303"/>
      <c r="E167" s="303"/>
      <c r="F167" s="303"/>
      <c r="G167" s="303"/>
      <c r="H167" s="303"/>
      <c r="I167" s="303"/>
      <c r="J167" s="303"/>
      <c r="K167" s="158"/>
    </row>
    <row r="168" spans="3:11">
      <c r="C168" s="303"/>
      <c r="D168" s="303"/>
      <c r="E168" s="303"/>
      <c r="F168" s="303"/>
      <c r="G168" s="303"/>
      <c r="H168" s="303"/>
      <c r="I168" s="303"/>
      <c r="J168" s="303"/>
      <c r="K168" s="158"/>
    </row>
  </sheetData>
  <customSheetViews>
    <customSheetView guid="{25D20C57-7074-492D-BCCB-387F60F6C446}" scale="80" showGridLines="0">
      <selection activeCell="K15" sqref="K15"/>
      <pageMargins left="0.59055118110236227" right="0.59055118110236227" top="0.51181102362204722" bottom="0.55118110236220474" header="0.51181102362204722" footer="0.27559055118110237"/>
      <printOptions horizontalCentered="1"/>
      <pageSetup paperSize="9" scale="50" orientation="portrait" r:id="rId1"/>
      <headerFooter alignWithMargins="0">
        <oddFooter>&amp;R&amp;"Times New Roman,Normal"&amp;8Preparado pela EEM
Página &amp;P de &amp;N
&amp;D-&amp;T
&amp;F-&amp;A</oddFooter>
      </headerFooter>
    </customSheetView>
  </customSheetViews>
  <mergeCells count="20">
    <mergeCell ref="C5:C6"/>
    <mergeCell ref="D5:D6"/>
    <mergeCell ref="E5:F5"/>
    <mergeCell ref="G5:G6"/>
    <mergeCell ref="H5:H6"/>
    <mergeCell ref="I5:I6"/>
    <mergeCell ref="J5:J6"/>
    <mergeCell ref="C133:I133"/>
    <mergeCell ref="C2:J2"/>
    <mergeCell ref="C96:I96"/>
    <mergeCell ref="J98:J99"/>
    <mergeCell ref="C52:J52"/>
    <mergeCell ref="C54:C55"/>
    <mergeCell ref="J54:J55"/>
    <mergeCell ref="D54:D55"/>
    <mergeCell ref="E54:F54"/>
    <mergeCell ref="G54:G55"/>
    <mergeCell ref="H54:H55"/>
    <mergeCell ref="I54:I55"/>
    <mergeCell ref="C3:J3"/>
  </mergeCells>
  <hyperlinks>
    <hyperlink ref="A1" location="ÍNDICE!B2" display="Índice"/>
  </hyperlinks>
  <printOptions horizontalCentered="1"/>
  <pageMargins left="0.59055118110236227" right="0.59055118110236227" top="0.51181102362204722" bottom="0.55118110236220474" header="0.51181102362204722" footer="0.27559055118110237"/>
  <pageSetup paperSize="9" scale="50" orientation="portrait" r:id="rId2"/>
  <headerFooter alignWithMargins="0">
    <oddFooter>&amp;R&amp;"Times New Roman,Normal"&amp;8Preparado pela EEM
Página &amp;P de &amp;N
&amp;D-&amp;T
&amp;F-&amp;A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showGridLines="0" topLeftCell="D13" zoomScale="80" zoomScaleNormal="80" zoomScaleSheetLayoutView="75" workbookViewId="0">
      <selection activeCell="Q35" sqref="Q35"/>
    </sheetView>
  </sheetViews>
  <sheetFormatPr defaultColWidth="9.140625" defaultRowHeight="12.75"/>
  <cols>
    <col min="1" max="1" width="10.140625" style="158" customWidth="1"/>
    <col min="2" max="2" width="1.5703125" style="158" customWidth="1"/>
    <col min="3" max="3" width="58.5703125" style="154" bestFit="1" customWidth="1"/>
    <col min="4" max="4" width="28.42578125" style="154" customWidth="1"/>
    <col min="5" max="5" width="15.85546875" style="154" customWidth="1"/>
    <col min="6" max="6" width="17.28515625" style="154" customWidth="1"/>
    <col min="7" max="7" width="15.85546875" style="154" customWidth="1"/>
    <col min="8" max="9" width="15.85546875" style="354" customWidth="1"/>
    <col min="10" max="10" width="16.5703125" style="354" customWidth="1"/>
    <col min="11" max="12" width="15.85546875" style="354" customWidth="1"/>
    <col min="13" max="13" width="17" style="354" customWidth="1"/>
    <col min="14" max="14" width="15.28515625" style="354" customWidth="1"/>
    <col min="15" max="15" width="14.7109375" style="354" customWidth="1"/>
    <col min="16" max="16" width="2.140625" style="354" customWidth="1"/>
    <col min="17" max="18" width="14.5703125" style="354" customWidth="1"/>
    <col min="19" max="19" width="3.42578125" style="354" customWidth="1"/>
    <col min="20" max="21" width="17.5703125" style="354" customWidth="1"/>
    <col min="22" max="16384" width="9.140625" style="154"/>
  </cols>
  <sheetData>
    <row r="1" spans="1:21" ht="15">
      <c r="A1" s="557" t="s">
        <v>318</v>
      </c>
    </row>
    <row r="2" spans="1:21" s="158" customFormat="1" ht="22.5" customHeight="1">
      <c r="A2" s="374"/>
      <c r="C2" s="1472"/>
      <c r="D2" s="1472"/>
      <c r="E2" s="1472"/>
      <c r="F2" s="1472"/>
      <c r="G2" s="1472"/>
      <c r="H2" s="1472"/>
      <c r="I2" s="1472"/>
      <c r="J2" s="1472"/>
      <c r="K2" s="1472"/>
      <c r="L2" s="1472"/>
      <c r="M2" s="1472"/>
      <c r="N2" s="303"/>
      <c r="O2" s="303"/>
      <c r="P2" s="303"/>
      <c r="Q2" s="303"/>
      <c r="R2" s="303"/>
      <c r="S2" s="303"/>
      <c r="T2" s="303"/>
      <c r="U2" s="303"/>
    </row>
    <row r="3" spans="1:21" ht="34.5" customHeight="1">
      <c r="C3" s="1473" t="s">
        <v>795</v>
      </c>
      <c r="D3" s="1473"/>
      <c r="E3" s="1473"/>
      <c r="F3" s="1473"/>
      <c r="G3" s="1473"/>
      <c r="H3" s="1473"/>
      <c r="I3" s="1473"/>
      <c r="J3" s="1473"/>
      <c r="K3" s="1473"/>
      <c r="L3" s="1473"/>
      <c r="M3" s="1473"/>
      <c r="N3" s="1473"/>
      <c r="O3" s="1473"/>
      <c r="P3" s="303"/>
      <c r="S3" s="303"/>
    </row>
    <row r="4" spans="1:21" ht="50.25" customHeight="1">
      <c r="C4" s="920" t="s">
        <v>711</v>
      </c>
      <c r="D4" s="921"/>
      <c r="E4" s="1153" t="s">
        <v>712</v>
      </c>
      <c r="F4" s="1153" t="s">
        <v>713</v>
      </c>
      <c r="G4" s="1153" t="s">
        <v>714</v>
      </c>
      <c r="H4" s="1153" t="s">
        <v>856</v>
      </c>
      <c r="I4" s="1153" t="s">
        <v>857</v>
      </c>
      <c r="J4" s="1153" t="s">
        <v>379</v>
      </c>
      <c r="K4" s="1153" t="s">
        <v>72</v>
      </c>
      <c r="L4" s="1153" t="s">
        <v>71</v>
      </c>
      <c r="M4" s="1153" t="s">
        <v>715</v>
      </c>
      <c r="N4" s="1153" t="s">
        <v>716</v>
      </c>
      <c r="O4" s="1153" t="s">
        <v>717</v>
      </c>
      <c r="P4" s="303"/>
      <c r="Q4" s="1153" t="s">
        <v>852</v>
      </c>
      <c r="R4" s="1153" t="s">
        <v>853</v>
      </c>
      <c r="S4" s="303"/>
      <c r="T4" s="1153" t="s">
        <v>854</v>
      </c>
      <c r="U4" s="1153" t="s">
        <v>855</v>
      </c>
    </row>
    <row r="5" spans="1:21" ht="24" customHeight="1">
      <c r="C5" s="921"/>
      <c r="D5" s="921"/>
      <c r="E5" s="920"/>
      <c r="F5" s="920"/>
      <c r="G5" s="920"/>
      <c r="H5" s="1213"/>
      <c r="I5" s="1214"/>
      <c r="J5" s="1042"/>
      <c r="K5" s="1042"/>
      <c r="L5" s="1042"/>
      <c r="M5" s="1042"/>
      <c r="N5" s="1042"/>
      <c r="O5" s="1042"/>
      <c r="P5" s="303"/>
      <c r="Q5" s="1042"/>
      <c r="R5" s="1042"/>
      <c r="S5" s="303"/>
      <c r="T5" s="1042"/>
      <c r="U5" s="1042"/>
    </row>
    <row r="6" spans="1:21">
      <c r="C6" s="922" t="s">
        <v>718</v>
      </c>
      <c r="D6" s="158"/>
      <c r="E6" s="158"/>
      <c r="F6" s="158"/>
      <c r="G6" s="158"/>
      <c r="H6" s="205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</row>
    <row r="7" spans="1:21" ht="20.25" customHeight="1">
      <c r="C7" s="921" t="s">
        <v>67</v>
      </c>
      <c r="D7" s="921" t="s">
        <v>720</v>
      </c>
      <c r="E7" s="918"/>
      <c r="F7" s="1040"/>
      <c r="G7" s="918"/>
      <c r="H7" s="1215"/>
      <c r="I7" s="1216">
        <f>+E7*H7+G7</f>
        <v>0</v>
      </c>
      <c r="J7" s="1040"/>
      <c r="K7" s="1040"/>
      <c r="L7" s="1040"/>
      <c r="M7" s="1040"/>
      <c r="N7" s="1040"/>
      <c r="O7" s="1040"/>
      <c r="P7" s="303"/>
      <c r="Q7" s="1040"/>
      <c r="R7" s="1040"/>
      <c r="S7" s="303"/>
      <c r="T7" s="1217">
        <f>+SUM(I7:O7)</f>
        <v>0</v>
      </c>
      <c r="U7" s="1218" t="e">
        <f>+T7/(Q7/1000)</f>
        <v>#DIV/0!</v>
      </c>
    </row>
    <row r="8" spans="1:21" ht="20.25" customHeight="1">
      <c r="C8" s="921" t="s">
        <v>68</v>
      </c>
      <c r="D8" s="921" t="s">
        <v>721</v>
      </c>
      <c r="E8" s="918"/>
      <c r="F8" s="1040"/>
      <c r="G8" s="918"/>
      <c r="H8" s="1215"/>
      <c r="I8" s="1216">
        <f t="shared" ref="I8:I12" si="0">+E8*H8+G8</f>
        <v>0</v>
      </c>
      <c r="J8" s="1040"/>
      <c r="K8" s="1040"/>
      <c r="L8" s="1040"/>
      <c r="M8" s="1040"/>
      <c r="N8" s="1040"/>
      <c r="O8" s="1040"/>
      <c r="Q8" s="1040"/>
      <c r="R8" s="1040"/>
      <c r="S8" s="303"/>
      <c r="T8" s="1040">
        <f t="shared" ref="T8:T13" si="1">+SUM(I8:O8)</f>
        <v>0</v>
      </c>
      <c r="U8" s="1218" t="e">
        <f>+T8/(Q8/1000)</f>
        <v>#DIV/0!</v>
      </c>
    </row>
    <row r="9" spans="1:21" ht="20.25" customHeight="1">
      <c r="C9" s="303" t="s">
        <v>794</v>
      </c>
      <c r="D9" s="303" t="s">
        <v>73</v>
      </c>
      <c r="E9" s="1040"/>
      <c r="F9" s="1040"/>
      <c r="G9" s="1040"/>
      <c r="H9" s="1215"/>
      <c r="I9" s="1216">
        <f t="shared" si="0"/>
        <v>0</v>
      </c>
      <c r="J9" s="1040" t="s">
        <v>749</v>
      </c>
      <c r="K9" s="1040" t="s">
        <v>749</v>
      </c>
      <c r="L9" s="1040" t="s">
        <v>749</v>
      </c>
      <c r="M9" s="1040" t="s">
        <v>749</v>
      </c>
      <c r="N9" s="1040" t="s">
        <v>749</v>
      </c>
      <c r="O9" s="1040" t="s">
        <v>749</v>
      </c>
      <c r="Q9" s="1040"/>
      <c r="R9" s="1040"/>
      <c r="S9" s="303"/>
      <c r="T9" s="1040">
        <f t="shared" si="1"/>
        <v>0</v>
      </c>
      <c r="U9" s="1218" t="e">
        <f t="shared" ref="U9:U13" si="2">+T9/(Q9/1000)</f>
        <v>#DIV/0!</v>
      </c>
    </row>
    <row r="10" spans="1:21" ht="20.25" customHeight="1">
      <c r="C10" s="303" t="s">
        <v>794</v>
      </c>
      <c r="D10" s="303" t="s">
        <v>132</v>
      </c>
      <c r="E10" s="1040"/>
      <c r="F10" s="1040"/>
      <c r="G10" s="1040"/>
      <c r="H10" s="1215"/>
      <c r="I10" s="1216">
        <f t="shared" si="0"/>
        <v>0</v>
      </c>
      <c r="J10" s="1040" t="s">
        <v>749</v>
      </c>
      <c r="K10" s="1040" t="s">
        <v>749</v>
      </c>
      <c r="L10" s="1040" t="s">
        <v>749</v>
      </c>
      <c r="M10" s="1040" t="s">
        <v>749</v>
      </c>
      <c r="N10" s="1040" t="s">
        <v>749</v>
      </c>
      <c r="O10" s="1040" t="s">
        <v>749</v>
      </c>
      <c r="Q10" s="1040"/>
      <c r="R10" s="1040"/>
      <c r="S10" s="303"/>
      <c r="T10" s="1040">
        <f t="shared" si="1"/>
        <v>0</v>
      </c>
      <c r="U10" s="1218" t="e">
        <f t="shared" si="2"/>
        <v>#DIV/0!</v>
      </c>
    </row>
    <row r="11" spans="1:21" ht="20.25" customHeight="1">
      <c r="C11" s="303" t="s">
        <v>794</v>
      </c>
      <c r="D11" s="303" t="s">
        <v>74</v>
      </c>
      <c r="E11" s="1040"/>
      <c r="F11" s="1040"/>
      <c r="G11" s="1040"/>
      <c r="H11" s="1215"/>
      <c r="I11" s="1216">
        <f t="shared" si="0"/>
        <v>0</v>
      </c>
      <c r="J11" s="1040" t="s">
        <v>749</v>
      </c>
      <c r="K11" s="1040" t="s">
        <v>749</v>
      </c>
      <c r="L11" s="1040" t="s">
        <v>749</v>
      </c>
      <c r="M11" s="1040" t="s">
        <v>749</v>
      </c>
      <c r="N11" s="1040" t="s">
        <v>749</v>
      </c>
      <c r="O11" s="1040" t="s">
        <v>749</v>
      </c>
      <c r="Q11" s="1040"/>
      <c r="R11" s="1040"/>
      <c r="S11" s="303"/>
      <c r="T11" s="1040">
        <f t="shared" si="1"/>
        <v>0</v>
      </c>
      <c r="U11" s="1218" t="e">
        <f t="shared" si="2"/>
        <v>#DIV/0!</v>
      </c>
    </row>
    <row r="12" spans="1:21" ht="20.25" customHeight="1">
      <c r="C12" s="303" t="s">
        <v>794</v>
      </c>
      <c r="D12" s="303" t="s">
        <v>10</v>
      </c>
      <c r="E12" s="1040"/>
      <c r="F12" s="1040"/>
      <c r="G12" s="1040"/>
      <c r="H12" s="1215"/>
      <c r="I12" s="1216">
        <f t="shared" si="0"/>
        <v>0</v>
      </c>
      <c r="J12" s="1040" t="s">
        <v>749</v>
      </c>
      <c r="K12" s="1040" t="s">
        <v>749</v>
      </c>
      <c r="L12" s="1040" t="s">
        <v>749</v>
      </c>
      <c r="M12" s="1040" t="s">
        <v>749</v>
      </c>
      <c r="N12" s="1040" t="s">
        <v>749</v>
      </c>
      <c r="O12" s="1040" t="s">
        <v>749</v>
      </c>
      <c r="Q12" s="1040"/>
      <c r="R12" s="1040"/>
      <c r="S12" s="303"/>
      <c r="T12" s="1040">
        <f t="shared" si="1"/>
        <v>0</v>
      </c>
      <c r="U12" s="1219" t="e">
        <f t="shared" si="2"/>
        <v>#DIV/0!</v>
      </c>
    </row>
    <row r="13" spans="1:21" ht="22.5" customHeight="1">
      <c r="C13" s="1059" t="s">
        <v>209</v>
      </c>
      <c r="D13" s="1059" t="s">
        <v>722</v>
      </c>
      <c r="E13" s="1041">
        <f>+SUM(E7:E12)</f>
        <v>0</v>
      </c>
      <c r="F13" s="1041">
        <f>+SUM(F7:F12)</f>
        <v>0</v>
      </c>
      <c r="G13" s="1041">
        <f>+SUM(G7:G12)</f>
        <v>0</v>
      </c>
      <c r="H13" s="1220"/>
      <c r="I13" s="1041">
        <f>+E13*H13+G13</f>
        <v>0</v>
      </c>
      <c r="J13" s="1041">
        <f t="shared" ref="J13:R13" si="3">SUM(J7:J8)</f>
        <v>0</v>
      </c>
      <c r="K13" s="1041">
        <f t="shared" si="3"/>
        <v>0</v>
      </c>
      <c r="L13" s="1041">
        <f t="shared" si="3"/>
        <v>0</v>
      </c>
      <c r="M13" s="1041">
        <f t="shared" si="3"/>
        <v>0</v>
      </c>
      <c r="N13" s="1060">
        <f t="shared" si="3"/>
        <v>0</v>
      </c>
      <c r="O13" s="1041">
        <f t="shared" si="3"/>
        <v>0</v>
      </c>
      <c r="Q13" s="1041">
        <f t="shared" si="3"/>
        <v>0</v>
      </c>
      <c r="R13" s="1041">
        <f t="shared" si="3"/>
        <v>0</v>
      </c>
      <c r="S13" s="303"/>
      <c r="T13" s="1041">
        <f t="shared" si="1"/>
        <v>0</v>
      </c>
      <c r="U13" s="1219" t="e">
        <f t="shared" si="2"/>
        <v>#DIV/0!</v>
      </c>
    </row>
    <row r="14" spans="1:21">
      <c r="C14" s="303" t="s">
        <v>754</v>
      </c>
      <c r="D14" s="1042"/>
      <c r="E14" s="1042"/>
      <c r="F14" s="1042"/>
      <c r="G14" s="1042"/>
      <c r="H14" s="205"/>
      <c r="I14" s="1042"/>
      <c r="J14" s="1042"/>
      <c r="K14" s="1042"/>
      <c r="L14" s="1042"/>
      <c r="M14" s="1042"/>
      <c r="N14" s="1042"/>
      <c r="O14" s="1042"/>
      <c r="Q14" s="1042"/>
      <c r="R14" s="1042"/>
      <c r="S14" s="303"/>
      <c r="T14" s="1042"/>
      <c r="U14" s="1042"/>
    </row>
    <row r="15" spans="1:21">
      <c r="C15" s="1042"/>
      <c r="D15" s="1042"/>
      <c r="E15" s="1042"/>
      <c r="F15" s="1042"/>
      <c r="G15" s="1042"/>
      <c r="H15" s="205"/>
      <c r="I15" s="1042"/>
      <c r="J15" s="1042"/>
      <c r="K15" s="1042"/>
      <c r="L15" s="1042"/>
      <c r="M15" s="1042"/>
      <c r="N15" s="1042"/>
      <c r="O15" s="1042"/>
      <c r="Q15" s="1042"/>
      <c r="R15" s="1042"/>
      <c r="S15" s="303"/>
      <c r="T15" s="1042"/>
      <c r="U15" s="1042"/>
    </row>
    <row r="16" spans="1:21">
      <c r="C16" s="303" t="s">
        <v>793</v>
      </c>
      <c r="D16" s="1042"/>
      <c r="E16" s="1042"/>
      <c r="F16" s="1042"/>
      <c r="G16" s="1042"/>
      <c r="H16" s="205"/>
      <c r="I16" s="1042"/>
      <c r="J16" s="1042"/>
      <c r="K16" s="1042"/>
      <c r="L16" s="1042"/>
      <c r="M16" s="1042"/>
      <c r="N16" s="1042"/>
      <c r="O16" s="1042"/>
      <c r="Q16" s="1042"/>
      <c r="R16" s="1042"/>
      <c r="S16" s="303"/>
      <c r="T16" s="1042"/>
      <c r="U16" s="1042"/>
    </row>
    <row r="17" spans="1:21">
      <c r="C17" s="158"/>
      <c r="D17" s="158"/>
      <c r="E17" s="158"/>
      <c r="F17" s="158"/>
      <c r="G17" s="158"/>
      <c r="H17" s="205"/>
      <c r="I17" s="303"/>
      <c r="J17" s="1042"/>
      <c r="K17" s="303"/>
      <c r="L17" s="1042"/>
      <c r="M17" s="1042"/>
      <c r="N17" s="1042"/>
      <c r="O17" s="1042"/>
      <c r="Q17" s="1042"/>
      <c r="R17" s="1042"/>
      <c r="S17" s="303"/>
      <c r="T17" s="1042"/>
      <c r="U17" s="1042"/>
    </row>
    <row r="18" spans="1:21">
      <c r="C18" s="922" t="s">
        <v>719</v>
      </c>
      <c r="D18" s="158"/>
      <c r="E18" s="158"/>
      <c r="F18" s="303"/>
      <c r="G18" s="158"/>
      <c r="H18" s="205"/>
      <c r="I18" s="303"/>
      <c r="J18" s="303"/>
      <c r="K18" s="303"/>
      <c r="L18" s="303"/>
      <c r="M18" s="303"/>
      <c r="N18" s="303"/>
      <c r="O18" s="303"/>
      <c r="Q18" s="303"/>
      <c r="R18" s="303"/>
      <c r="S18" s="303"/>
      <c r="T18" s="303"/>
      <c r="U18" s="303"/>
    </row>
    <row r="19" spans="1:21" ht="20.25" customHeight="1">
      <c r="C19" s="921" t="s">
        <v>67</v>
      </c>
      <c r="D19" s="921" t="s">
        <v>720</v>
      </c>
      <c r="E19" s="923"/>
      <c r="F19" s="1040"/>
      <c r="G19" s="923"/>
      <c r="H19" s="205"/>
      <c r="I19" s="1216">
        <f t="shared" ref="I19:I25" si="4">+E19*H19+G19</f>
        <v>0</v>
      </c>
      <c r="J19" s="1040"/>
      <c r="K19" s="1061"/>
      <c r="L19" s="1061"/>
      <c r="M19" s="1061"/>
      <c r="N19" s="1040"/>
      <c r="O19" s="1061"/>
      <c r="Q19" s="1061"/>
      <c r="R19" s="1061"/>
      <c r="S19" s="303"/>
      <c r="T19" s="1061">
        <f t="shared" ref="T19:T25" si="5">+SUM(I19:O19)</f>
        <v>0</v>
      </c>
      <c r="U19" s="1218" t="e">
        <f>+T19/(Q19/1000)</f>
        <v>#DIV/0!</v>
      </c>
    </row>
    <row r="20" spans="1:21" ht="20.25" customHeight="1">
      <c r="C20" s="921" t="s">
        <v>68</v>
      </c>
      <c r="D20" s="921" t="s">
        <v>721</v>
      </c>
      <c r="E20" s="923"/>
      <c r="F20" s="1040"/>
      <c r="G20" s="923"/>
      <c r="H20" s="205"/>
      <c r="I20" s="1216">
        <f t="shared" si="4"/>
        <v>0</v>
      </c>
      <c r="J20" s="1040"/>
      <c r="K20" s="1061"/>
      <c r="L20" s="1061"/>
      <c r="M20" s="1061"/>
      <c r="N20" s="1040"/>
      <c r="O20" s="1061"/>
      <c r="Q20" s="1061"/>
      <c r="R20" s="1061"/>
      <c r="S20" s="303"/>
      <c r="T20" s="1061">
        <f t="shared" si="5"/>
        <v>0</v>
      </c>
      <c r="U20" s="1218" t="e">
        <f>+T20/(Q20/1000)</f>
        <v>#DIV/0!</v>
      </c>
    </row>
    <row r="21" spans="1:21" ht="20.25" customHeight="1">
      <c r="C21" s="303" t="s">
        <v>794</v>
      </c>
      <c r="D21" s="303" t="s">
        <v>73</v>
      </c>
      <c r="E21" s="1061"/>
      <c r="F21" s="1040"/>
      <c r="G21" s="1061"/>
      <c r="H21" s="205"/>
      <c r="I21" s="1216">
        <f t="shared" si="4"/>
        <v>0</v>
      </c>
      <c r="J21" s="1040" t="s">
        <v>749</v>
      </c>
      <c r="K21" s="1040" t="s">
        <v>749</v>
      </c>
      <c r="L21" s="1040" t="s">
        <v>749</v>
      </c>
      <c r="M21" s="1040" t="s">
        <v>749</v>
      </c>
      <c r="N21" s="1040" t="s">
        <v>749</v>
      </c>
      <c r="O21" s="1040" t="s">
        <v>749</v>
      </c>
      <c r="Q21" s="1040"/>
      <c r="R21" s="1040"/>
      <c r="S21" s="303"/>
      <c r="T21" s="1040">
        <f t="shared" si="5"/>
        <v>0</v>
      </c>
      <c r="U21" s="1218" t="e">
        <f t="shared" ref="U21:U25" si="6">+T21/(Q21/1000)</f>
        <v>#DIV/0!</v>
      </c>
    </row>
    <row r="22" spans="1:21" ht="20.25" customHeight="1">
      <c r="C22" s="303" t="s">
        <v>794</v>
      </c>
      <c r="D22" s="303" t="s">
        <v>132</v>
      </c>
      <c r="E22" s="1061"/>
      <c r="F22" s="1040"/>
      <c r="G22" s="1061"/>
      <c r="H22" s="205"/>
      <c r="I22" s="1216">
        <f t="shared" si="4"/>
        <v>0</v>
      </c>
      <c r="J22" s="1040" t="s">
        <v>749</v>
      </c>
      <c r="K22" s="1040" t="s">
        <v>749</v>
      </c>
      <c r="L22" s="1040" t="s">
        <v>749</v>
      </c>
      <c r="M22" s="1040" t="s">
        <v>749</v>
      </c>
      <c r="N22" s="1040" t="s">
        <v>749</v>
      </c>
      <c r="O22" s="1040" t="s">
        <v>749</v>
      </c>
      <c r="Q22" s="1040"/>
      <c r="R22" s="1040"/>
      <c r="S22" s="303"/>
      <c r="T22" s="1040">
        <f t="shared" si="5"/>
        <v>0</v>
      </c>
      <c r="U22" s="1218" t="e">
        <f t="shared" si="6"/>
        <v>#DIV/0!</v>
      </c>
    </row>
    <row r="23" spans="1:21" ht="20.25" customHeight="1">
      <c r="C23" s="303" t="s">
        <v>794</v>
      </c>
      <c r="D23" s="303" t="s">
        <v>74</v>
      </c>
      <c r="E23" s="1061"/>
      <c r="F23" s="1040"/>
      <c r="G23" s="1061"/>
      <c r="H23" s="205"/>
      <c r="I23" s="1216">
        <f t="shared" si="4"/>
        <v>0</v>
      </c>
      <c r="J23" s="1040" t="s">
        <v>749</v>
      </c>
      <c r="K23" s="1040" t="s">
        <v>749</v>
      </c>
      <c r="L23" s="1040" t="s">
        <v>749</v>
      </c>
      <c r="M23" s="1040" t="s">
        <v>749</v>
      </c>
      <c r="N23" s="1040" t="s">
        <v>749</v>
      </c>
      <c r="O23" s="1040" t="s">
        <v>749</v>
      </c>
      <c r="Q23" s="1040"/>
      <c r="R23" s="1040"/>
      <c r="S23" s="303"/>
      <c r="T23" s="1040">
        <f t="shared" si="5"/>
        <v>0</v>
      </c>
      <c r="U23" s="1218" t="e">
        <f t="shared" si="6"/>
        <v>#DIV/0!</v>
      </c>
    </row>
    <row r="24" spans="1:21" ht="20.25" customHeight="1">
      <c r="C24" s="303" t="s">
        <v>794</v>
      </c>
      <c r="D24" s="303" t="s">
        <v>10</v>
      </c>
      <c r="E24" s="1061"/>
      <c r="F24" s="1040"/>
      <c r="G24" s="1061"/>
      <c r="H24" s="205"/>
      <c r="I24" s="1216">
        <f t="shared" si="4"/>
        <v>0</v>
      </c>
      <c r="J24" s="1040" t="s">
        <v>749</v>
      </c>
      <c r="K24" s="1040" t="s">
        <v>749</v>
      </c>
      <c r="L24" s="1040" t="s">
        <v>749</v>
      </c>
      <c r="M24" s="1040" t="s">
        <v>749</v>
      </c>
      <c r="N24" s="1040" t="s">
        <v>749</v>
      </c>
      <c r="O24" s="1040" t="s">
        <v>749</v>
      </c>
      <c r="Q24" s="1040"/>
      <c r="R24" s="1040"/>
      <c r="S24" s="303"/>
      <c r="T24" s="1040">
        <f t="shared" si="5"/>
        <v>0</v>
      </c>
      <c r="U24" s="1219" t="e">
        <f t="shared" si="6"/>
        <v>#DIV/0!</v>
      </c>
    </row>
    <row r="25" spans="1:21" ht="22.5" customHeight="1">
      <c r="C25" s="1059" t="s">
        <v>209</v>
      </c>
      <c r="D25" s="1059" t="s">
        <v>722</v>
      </c>
      <c r="E25" s="1041">
        <f>+SUM(E19:E24)</f>
        <v>0</v>
      </c>
      <c r="F25" s="1041">
        <f>+SUM(F19:F24)</f>
        <v>0</v>
      </c>
      <c r="G25" s="1041">
        <f>+SUM(G19:G24)</f>
        <v>0</v>
      </c>
      <c r="H25" s="1220"/>
      <c r="I25" s="1041">
        <f t="shared" si="4"/>
        <v>0</v>
      </c>
      <c r="J25" s="1041">
        <f t="shared" ref="J25:O25" si="7">SUM(J19:J20)</f>
        <v>0</v>
      </c>
      <c r="K25" s="1041">
        <f t="shared" si="7"/>
        <v>0</v>
      </c>
      <c r="L25" s="1041">
        <f t="shared" si="7"/>
        <v>0</v>
      </c>
      <c r="M25" s="1041">
        <f t="shared" si="7"/>
        <v>0</v>
      </c>
      <c r="N25" s="1060">
        <f t="shared" si="7"/>
        <v>0</v>
      </c>
      <c r="O25" s="1041">
        <f t="shared" si="7"/>
        <v>0</v>
      </c>
      <c r="Q25" s="1041">
        <f t="shared" ref="Q25:R25" si="8">SUM(Q19:Q20)</f>
        <v>0</v>
      </c>
      <c r="R25" s="1041">
        <f t="shared" si="8"/>
        <v>0</v>
      </c>
      <c r="S25" s="303"/>
      <c r="T25" s="1041">
        <f t="shared" si="5"/>
        <v>0</v>
      </c>
      <c r="U25" s="1219" t="e">
        <f t="shared" si="6"/>
        <v>#DIV/0!</v>
      </c>
    </row>
    <row r="26" spans="1:21">
      <c r="C26" s="303" t="s">
        <v>754</v>
      </c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</row>
    <row r="27" spans="1:21" s="351" customFormat="1">
      <c r="A27" s="158"/>
      <c r="B27" s="158"/>
      <c r="C27" s="1062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1221"/>
      <c r="U27" s="1221"/>
    </row>
    <row r="28" spans="1:21" s="158" customFormat="1">
      <c r="C28" s="303" t="s">
        <v>793</v>
      </c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</row>
    <row r="29" spans="1:21">
      <c r="C29" s="158"/>
      <c r="D29" s="158"/>
      <c r="E29" s="158"/>
      <c r="F29" s="158"/>
      <c r="G29" s="158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</row>
    <row r="30" spans="1:21" ht="15" customHeight="1">
      <c r="C30" s="158"/>
      <c r="D30" s="158"/>
      <c r="E30" s="158"/>
      <c r="F30" s="158"/>
      <c r="G30" s="158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</row>
    <row r="31" spans="1:21" ht="15" customHeight="1">
      <c r="C31" s="158"/>
      <c r="D31" s="158"/>
      <c r="E31" s="158"/>
      <c r="F31" s="158"/>
      <c r="G31" s="158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</row>
    <row r="32" spans="1:21" ht="15" customHeight="1">
      <c r="C32" s="158"/>
      <c r="D32" s="158"/>
      <c r="E32" s="158"/>
      <c r="F32" s="158"/>
      <c r="G32" s="158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</row>
    <row r="33" spans="1:21">
      <c r="C33" s="158"/>
      <c r="D33" s="158"/>
      <c r="E33" s="158"/>
      <c r="F33" s="158"/>
      <c r="G33" s="158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</row>
    <row r="34" spans="1:21">
      <c r="C34" s="158"/>
      <c r="D34" s="158"/>
      <c r="E34" s="158"/>
      <c r="F34" s="158"/>
      <c r="G34" s="158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</row>
    <row r="35" spans="1:21">
      <c r="C35" s="158"/>
      <c r="D35" s="158"/>
      <c r="E35" s="158"/>
      <c r="F35" s="158"/>
      <c r="G35" s="158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</row>
    <row r="36" spans="1:21" ht="15">
      <c r="A36" s="374"/>
      <c r="B36" s="374"/>
      <c r="C36" s="158"/>
      <c r="D36" s="374"/>
      <c r="E36" s="374"/>
      <c r="F36" s="374"/>
      <c r="G36" s="374"/>
      <c r="H36" s="1017"/>
      <c r="I36" s="1017"/>
      <c r="J36" s="1017"/>
      <c r="K36" s="1017"/>
      <c r="L36" s="1017"/>
      <c r="M36" s="1017"/>
      <c r="N36" s="1017"/>
      <c r="O36" s="1017"/>
      <c r="P36" s="1017"/>
      <c r="Q36" s="1017"/>
      <c r="R36" s="1017"/>
      <c r="S36" s="303"/>
    </row>
    <row r="37" spans="1:21">
      <c r="C37" s="158"/>
      <c r="D37" s="158"/>
      <c r="E37" s="158"/>
      <c r="F37" s="158"/>
      <c r="G37" s="158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</row>
    <row r="38" spans="1:21">
      <c r="C38" s="158"/>
      <c r="D38" s="158"/>
      <c r="E38" s="158"/>
      <c r="F38" s="158"/>
      <c r="G38" s="158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</row>
    <row r="39" spans="1:21">
      <c r="C39" s="158"/>
      <c r="D39" s="158"/>
      <c r="E39" s="158"/>
      <c r="F39" s="158"/>
      <c r="G39" s="158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</row>
    <row r="40" spans="1:21">
      <c r="C40" s="158"/>
      <c r="D40" s="158"/>
      <c r="E40" s="158"/>
      <c r="F40" s="158"/>
      <c r="G40" s="158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</row>
    <row r="41" spans="1:21">
      <c r="C41" s="158"/>
      <c r="D41" s="158"/>
      <c r="E41" s="158"/>
      <c r="F41" s="158"/>
      <c r="G41" s="158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</row>
    <row r="42" spans="1:21">
      <c r="C42" s="158"/>
      <c r="D42" s="158"/>
      <c r="E42" s="158"/>
      <c r="F42" s="158"/>
      <c r="G42" s="158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</row>
    <row r="43" spans="1:21">
      <c r="C43" s="158"/>
      <c r="D43" s="158"/>
      <c r="E43" s="158"/>
      <c r="F43" s="158"/>
      <c r="G43" s="158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</row>
    <row r="44" spans="1:21" s="351" customFormat="1" ht="21.75" customHeight="1">
      <c r="A44" s="158"/>
      <c r="B44" s="158"/>
      <c r="C44" s="158"/>
      <c r="D44" s="158"/>
      <c r="E44" s="158"/>
      <c r="F44" s="158"/>
      <c r="G44" s="158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1221"/>
      <c r="U44" s="1221"/>
    </row>
    <row r="45" spans="1:21">
      <c r="C45" s="158"/>
      <c r="D45" s="158"/>
      <c r="E45" s="158"/>
      <c r="F45" s="158"/>
      <c r="G45" s="158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</row>
    <row r="46" spans="1:21">
      <c r="C46" s="158"/>
      <c r="D46" s="158"/>
      <c r="E46" s="158"/>
      <c r="F46" s="158"/>
      <c r="G46" s="158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</row>
    <row r="47" spans="1:21">
      <c r="C47" s="158"/>
      <c r="D47" s="158"/>
      <c r="E47" s="158"/>
      <c r="F47" s="158"/>
      <c r="G47" s="158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</row>
    <row r="48" spans="1:21">
      <c r="C48" s="158"/>
      <c r="D48" s="158"/>
      <c r="E48" s="158"/>
      <c r="F48" s="158"/>
      <c r="G48" s="158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</row>
    <row r="49" spans="1:21">
      <c r="C49" s="158"/>
      <c r="D49" s="158"/>
      <c r="E49" s="158"/>
      <c r="F49" s="158"/>
      <c r="G49" s="158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</row>
    <row r="50" spans="1:21">
      <c r="C50" s="158"/>
      <c r="D50" s="158"/>
      <c r="E50" s="158"/>
      <c r="F50" s="158"/>
      <c r="G50" s="158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</row>
    <row r="51" spans="1:21">
      <c r="C51" s="158"/>
      <c r="D51" s="158"/>
      <c r="E51" s="158"/>
      <c r="F51" s="158"/>
      <c r="G51" s="158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</row>
    <row r="52" spans="1:21">
      <c r="C52" s="158"/>
      <c r="D52" s="158"/>
      <c r="E52" s="158"/>
      <c r="F52" s="158"/>
      <c r="G52" s="158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  <c r="S52" s="303"/>
    </row>
    <row r="53" spans="1:21">
      <c r="C53" s="158"/>
      <c r="D53" s="158"/>
      <c r="E53" s="158"/>
      <c r="F53" s="158"/>
      <c r="G53" s="158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</row>
    <row r="54" spans="1:21">
      <c r="C54" s="158"/>
      <c r="D54" s="158"/>
      <c r="E54" s="158"/>
      <c r="F54" s="158"/>
      <c r="G54" s="158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</row>
    <row r="55" spans="1:21">
      <c r="C55" s="158"/>
      <c r="D55" s="158"/>
      <c r="E55" s="158"/>
      <c r="F55" s="158"/>
      <c r="G55" s="158"/>
      <c r="H55" s="303"/>
      <c r="I55" s="303"/>
      <c r="J55" s="303"/>
      <c r="K55" s="303"/>
      <c r="L55" s="303"/>
      <c r="M55" s="303"/>
      <c r="N55" s="303"/>
      <c r="O55" s="303"/>
      <c r="P55" s="303"/>
      <c r="Q55" s="303"/>
      <c r="R55" s="303"/>
      <c r="S55" s="303"/>
    </row>
    <row r="56" spans="1:21">
      <c r="C56" s="158"/>
      <c r="D56" s="158"/>
      <c r="E56" s="158"/>
      <c r="F56" s="158"/>
      <c r="G56" s="158"/>
      <c r="H56" s="303"/>
      <c r="I56" s="303"/>
      <c r="J56" s="303"/>
      <c r="K56" s="303"/>
      <c r="L56" s="303"/>
      <c r="M56" s="303"/>
      <c r="N56" s="303"/>
      <c r="O56" s="303"/>
      <c r="P56" s="303"/>
      <c r="Q56" s="303"/>
      <c r="R56" s="303"/>
      <c r="S56" s="303"/>
    </row>
    <row r="57" spans="1:21">
      <c r="C57" s="158"/>
      <c r="D57" s="158"/>
      <c r="E57" s="158"/>
      <c r="F57" s="158"/>
      <c r="G57" s="158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</row>
    <row r="58" spans="1:21">
      <c r="C58" s="158"/>
      <c r="D58" s="158"/>
      <c r="E58" s="158"/>
      <c r="F58" s="158"/>
      <c r="G58" s="158"/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303"/>
    </row>
    <row r="59" spans="1:21">
      <c r="C59" s="158"/>
      <c r="D59" s="158"/>
      <c r="E59" s="158"/>
      <c r="F59" s="158"/>
      <c r="G59" s="158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</row>
    <row r="60" spans="1:21">
      <c r="C60" s="158"/>
      <c r="D60" s="158"/>
      <c r="E60" s="158"/>
      <c r="F60" s="158"/>
      <c r="G60" s="158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</row>
    <row r="61" spans="1:21">
      <c r="C61" s="158"/>
      <c r="D61" s="158"/>
      <c r="E61" s="158"/>
      <c r="F61" s="158"/>
      <c r="G61" s="158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</row>
    <row r="62" spans="1:21" s="351" customFormat="1" ht="21.75" customHeight="1">
      <c r="A62" s="158"/>
      <c r="B62" s="158"/>
      <c r="C62" s="158"/>
      <c r="D62" s="158"/>
      <c r="E62" s="158"/>
      <c r="F62" s="158"/>
      <c r="G62" s="158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1221"/>
      <c r="U62" s="1221"/>
    </row>
    <row r="63" spans="1:21" ht="6" customHeight="1">
      <c r="C63" s="158"/>
      <c r="D63" s="158"/>
      <c r="E63" s="158"/>
      <c r="F63" s="158"/>
      <c r="G63" s="158"/>
      <c r="H63" s="303"/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3"/>
    </row>
    <row r="64" spans="1:21" s="351" customFormat="1" ht="21.75" customHeight="1">
      <c r="A64" s="158"/>
      <c r="B64" s="158"/>
      <c r="C64" s="158"/>
      <c r="D64" s="158"/>
      <c r="E64" s="158"/>
      <c r="F64" s="158"/>
      <c r="G64" s="158"/>
      <c r="H64" s="303"/>
      <c r="I64" s="303"/>
      <c r="J64" s="303"/>
      <c r="K64" s="303"/>
      <c r="L64" s="303"/>
      <c r="M64" s="303"/>
      <c r="N64" s="303"/>
      <c r="O64" s="303"/>
      <c r="P64" s="303"/>
      <c r="Q64" s="303"/>
      <c r="R64" s="303"/>
      <c r="S64" s="303"/>
      <c r="T64" s="1221"/>
      <c r="U64" s="1221"/>
    </row>
    <row r="65" spans="1:21" s="158" customFormat="1">
      <c r="H65" s="303"/>
      <c r="I65" s="303"/>
      <c r="J65" s="303"/>
      <c r="K65" s="303"/>
      <c r="L65" s="303"/>
      <c r="M65" s="303"/>
      <c r="N65" s="303"/>
      <c r="O65" s="303"/>
      <c r="P65" s="303"/>
      <c r="Q65" s="303"/>
      <c r="R65" s="303"/>
      <c r="S65" s="303"/>
      <c r="T65" s="303"/>
      <c r="U65" s="303"/>
    </row>
    <row r="66" spans="1:21" s="354" customFormat="1">
      <c r="A66" s="158"/>
      <c r="B66" s="158"/>
      <c r="C66" s="158"/>
      <c r="D66" s="158"/>
      <c r="E66" s="158"/>
      <c r="F66" s="158"/>
      <c r="G66" s="158"/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</row>
    <row r="67" spans="1:21">
      <c r="C67" s="158"/>
      <c r="D67" s="158"/>
      <c r="E67" s="158"/>
      <c r="F67" s="158"/>
      <c r="G67" s="158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</row>
    <row r="68" spans="1:21">
      <c r="C68" s="158"/>
      <c r="D68" s="158"/>
      <c r="E68" s="158"/>
      <c r="F68" s="158"/>
      <c r="G68" s="158"/>
      <c r="H68" s="303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</row>
    <row r="69" spans="1:21">
      <c r="C69" s="158"/>
      <c r="D69" s="158"/>
      <c r="E69" s="158"/>
      <c r="F69" s="158"/>
      <c r="G69" s="158"/>
      <c r="H69" s="303"/>
      <c r="I69" s="303"/>
      <c r="J69" s="303"/>
      <c r="K69" s="303"/>
      <c r="L69" s="303"/>
      <c r="M69" s="303"/>
      <c r="N69" s="303"/>
      <c r="O69" s="303"/>
      <c r="P69" s="303"/>
      <c r="Q69" s="303"/>
      <c r="R69" s="303"/>
      <c r="S69" s="303"/>
    </row>
    <row r="70" spans="1:21">
      <c r="C70" s="158"/>
      <c r="D70" s="158"/>
      <c r="E70" s="158"/>
      <c r="F70" s="158"/>
      <c r="G70" s="158"/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</row>
    <row r="71" spans="1:21">
      <c r="C71" s="158"/>
      <c r="D71" s="158"/>
      <c r="E71" s="158"/>
      <c r="F71" s="158"/>
      <c r="G71" s="158"/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3"/>
    </row>
    <row r="72" spans="1:21">
      <c r="C72" s="158"/>
      <c r="D72" s="158"/>
      <c r="E72" s="158"/>
      <c r="F72" s="158"/>
      <c r="G72" s="158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</row>
    <row r="73" spans="1:21">
      <c r="C73" s="158"/>
      <c r="D73" s="158"/>
      <c r="E73" s="158"/>
      <c r="F73" s="158"/>
      <c r="G73" s="158"/>
      <c r="H73" s="303"/>
      <c r="I73" s="303"/>
      <c r="J73" s="303"/>
      <c r="K73" s="303"/>
      <c r="L73" s="303"/>
      <c r="M73" s="303"/>
      <c r="N73" s="303"/>
      <c r="O73" s="303"/>
      <c r="P73" s="303"/>
      <c r="Q73" s="303"/>
      <c r="R73" s="303"/>
      <c r="S73" s="303"/>
    </row>
    <row r="74" spans="1:21">
      <c r="C74" s="158"/>
      <c r="D74" s="158"/>
      <c r="E74" s="158"/>
      <c r="F74" s="158"/>
      <c r="G74" s="158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</row>
    <row r="75" spans="1:21">
      <c r="C75" s="158"/>
      <c r="D75" s="158"/>
      <c r="E75" s="158"/>
      <c r="F75" s="158"/>
      <c r="G75" s="158"/>
      <c r="H75" s="303"/>
      <c r="I75" s="303"/>
      <c r="J75" s="303"/>
      <c r="K75" s="303"/>
      <c r="L75" s="303"/>
      <c r="M75" s="303"/>
      <c r="N75" s="303"/>
      <c r="O75" s="303"/>
      <c r="P75" s="303"/>
      <c r="Q75" s="303"/>
      <c r="R75" s="303"/>
      <c r="S75" s="303"/>
    </row>
    <row r="76" spans="1:21">
      <c r="C76" s="158"/>
      <c r="D76" s="158"/>
      <c r="E76" s="158"/>
      <c r="F76" s="158"/>
      <c r="G76" s="158"/>
      <c r="H76" s="303"/>
      <c r="I76" s="303"/>
      <c r="J76" s="303"/>
      <c r="K76" s="303"/>
      <c r="L76" s="303"/>
      <c r="M76" s="303"/>
      <c r="N76" s="303"/>
      <c r="O76" s="303"/>
      <c r="P76" s="303"/>
      <c r="Q76" s="303"/>
      <c r="R76" s="303"/>
      <c r="S76" s="303"/>
    </row>
    <row r="77" spans="1:21">
      <c r="C77" s="158"/>
      <c r="D77" s="158"/>
      <c r="E77" s="158"/>
      <c r="F77" s="158"/>
      <c r="G77" s="158"/>
      <c r="H77" s="303"/>
      <c r="I77" s="303"/>
      <c r="J77" s="303"/>
      <c r="K77" s="303"/>
      <c r="L77" s="303"/>
      <c r="M77" s="303"/>
      <c r="N77" s="303"/>
      <c r="O77" s="303"/>
      <c r="P77" s="303"/>
      <c r="Q77" s="303"/>
      <c r="R77" s="303"/>
      <c r="S77" s="303"/>
    </row>
  </sheetData>
  <customSheetViews>
    <customSheetView guid="{25D20C57-7074-492D-BCCB-387F60F6C446}" scale="80" showGridLines="0">
      <selection activeCell="K15" sqref="K15"/>
      <pageMargins left="0.59055118110236227" right="0.59055118110236227" top="0.51181102362204722" bottom="0.55118110236220474" header="0.51181102362204722" footer="0.27559055118110237"/>
      <printOptions horizontalCentered="1"/>
      <pageSetup paperSize="9" scale="50" orientation="portrait" r:id="rId1"/>
      <headerFooter alignWithMargins="0">
        <oddFooter>&amp;R&amp;"Times New Roman,Normal"&amp;8Preparado pela EEM
Página &amp;P de &amp;N
&amp;D-&amp;T
&amp;F-&amp;A</oddFooter>
      </headerFooter>
    </customSheetView>
  </customSheetViews>
  <mergeCells count="2">
    <mergeCell ref="C2:M2"/>
    <mergeCell ref="C3:O3"/>
  </mergeCells>
  <hyperlinks>
    <hyperlink ref="A1" location="ÍNDICE!B2" display="Índice"/>
  </hyperlinks>
  <printOptions horizontalCentered="1"/>
  <pageMargins left="0.59055118110236227" right="0.59055118110236227" top="0.51181102362204722" bottom="0.55118110236220474" header="0.51181102362204722" footer="0.27559055118110237"/>
  <pageSetup paperSize="9" scale="50" orientation="portrait" r:id="rId2"/>
  <headerFooter alignWithMargins="0">
    <oddFooter>&amp;R&amp;"Times New Roman,Normal"&amp;8Preparado pela EEM
Página &amp;P de &amp;N
&amp;D-&amp;T
&amp;F-&amp;A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5">
    <pageSetUpPr fitToPage="1"/>
  </sheetPr>
  <dimension ref="A1:N32"/>
  <sheetViews>
    <sheetView showGridLines="0" zoomScale="85" zoomScaleNormal="85" workbookViewId="0">
      <selection activeCell="D6" sqref="D6:D8"/>
    </sheetView>
  </sheetViews>
  <sheetFormatPr defaultColWidth="9.140625" defaultRowHeight="12.75"/>
  <cols>
    <col min="1" max="1" width="10.140625" style="158" customWidth="1"/>
    <col min="2" max="2" width="1.5703125" style="158" customWidth="1"/>
    <col min="3" max="3" width="53.140625" style="303" bestFit="1" customWidth="1"/>
    <col min="4" max="7" width="14.7109375" style="303" customWidth="1"/>
    <col min="8" max="8" width="17.140625" style="303" bestFit="1" customWidth="1"/>
    <col min="9" max="9" width="17.140625" style="303" customWidth="1"/>
    <col min="10" max="13" width="14.7109375" style="303" customWidth="1"/>
    <col min="14" max="14" width="20.28515625" style="303" bestFit="1" customWidth="1"/>
    <col min="15" max="16384" width="9.140625" style="303"/>
  </cols>
  <sheetData>
    <row r="1" spans="1:14" ht="15">
      <c r="A1" s="557" t="s">
        <v>318</v>
      </c>
    </row>
    <row r="2" spans="1:14" ht="15">
      <c r="A2" s="374"/>
    </row>
    <row r="3" spans="1:14" ht="41.25" customHeight="1">
      <c r="C3" s="1474" t="str">
        <f>+Índice!C22</f>
        <v>Quadro N7-12 - AGS - Subsídios ao investimento na atividade de AGS</v>
      </c>
      <c r="D3" s="1474"/>
      <c r="E3" s="1474"/>
      <c r="F3" s="1474"/>
      <c r="G3" s="1474"/>
      <c r="H3" s="1474"/>
      <c r="I3" s="1474"/>
      <c r="J3" s="1474"/>
      <c r="K3" s="1474"/>
      <c r="L3" s="1474"/>
      <c r="M3" s="1474"/>
      <c r="N3" s="1474"/>
    </row>
    <row r="5" spans="1:14" ht="25.5">
      <c r="C5" s="267" t="s">
        <v>366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68" t="s">
        <v>0</v>
      </c>
    </row>
    <row r="6" spans="1:14" ht="25.5" customHeight="1">
      <c r="C6" s="1477" t="s">
        <v>82</v>
      </c>
      <c r="D6" s="1475" t="s">
        <v>33</v>
      </c>
      <c r="E6" s="1480" t="s">
        <v>34</v>
      </c>
      <c r="F6" s="1481"/>
      <c r="G6" s="1482"/>
      <c r="H6" s="1203"/>
      <c r="I6" s="1319"/>
      <c r="J6" s="1475" t="s">
        <v>35</v>
      </c>
      <c r="K6" s="1475" t="s">
        <v>36</v>
      </c>
      <c r="L6" s="1203"/>
      <c r="M6" s="1319"/>
      <c r="N6" s="1475" t="s">
        <v>37</v>
      </c>
    </row>
    <row r="7" spans="1:14" ht="26.25" customHeight="1">
      <c r="C7" s="1478"/>
      <c r="D7" s="1476"/>
      <c r="E7" s="1483" t="s">
        <v>38</v>
      </c>
      <c r="F7" s="1480" t="s">
        <v>39</v>
      </c>
      <c r="G7" s="1482"/>
      <c r="H7" s="1222" t="s">
        <v>476</v>
      </c>
      <c r="I7" s="1320" t="s">
        <v>4</v>
      </c>
      <c r="J7" s="1476"/>
      <c r="K7" s="1476"/>
      <c r="L7" s="1222" t="s">
        <v>476</v>
      </c>
      <c r="M7" s="1320" t="s">
        <v>4</v>
      </c>
      <c r="N7" s="1476"/>
    </row>
    <row r="8" spans="1:14" ht="36" customHeight="1">
      <c r="C8" s="1478"/>
      <c r="D8" s="1476"/>
      <c r="E8" s="1484"/>
      <c r="F8" s="257" t="s">
        <v>40</v>
      </c>
      <c r="G8" s="257" t="s">
        <v>41</v>
      </c>
      <c r="H8" s="1223" t="s">
        <v>848</v>
      </c>
      <c r="I8" s="1321"/>
      <c r="J8" s="1476"/>
      <c r="K8" s="1476"/>
      <c r="L8" s="1223" t="s">
        <v>847</v>
      </c>
      <c r="M8" s="1321"/>
      <c r="N8" s="1476"/>
    </row>
    <row r="9" spans="1:14" ht="26.25" customHeight="1">
      <c r="C9" s="1479"/>
      <c r="D9" s="1" t="s">
        <v>42</v>
      </c>
      <c r="E9" s="2" t="s">
        <v>43</v>
      </c>
      <c r="F9" s="2" t="s">
        <v>44</v>
      </c>
      <c r="G9" s="3" t="s">
        <v>45</v>
      </c>
      <c r="H9" s="2" t="s">
        <v>46</v>
      </c>
      <c r="I9" s="1322" t="s">
        <v>47</v>
      </c>
      <c r="J9" s="2" t="s">
        <v>786</v>
      </c>
      <c r="K9" s="2" t="s">
        <v>850</v>
      </c>
      <c r="L9" s="2" t="s">
        <v>851</v>
      </c>
      <c r="M9" s="1322" t="s">
        <v>899</v>
      </c>
      <c r="N9" s="1316" t="s">
        <v>900</v>
      </c>
    </row>
    <row r="10" spans="1:14" ht="9" customHeight="1">
      <c r="C10" s="304"/>
      <c r="E10" s="348"/>
      <c r="I10" s="1323"/>
      <c r="M10" s="1323"/>
    </row>
    <row r="11" spans="1:14" ht="22.5" customHeight="1">
      <c r="C11" s="461" t="s">
        <v>372</v>
      </c>
      <c r="D11" s="462"/>
      <c r="E11" s="462"/>
      <c r="F11" s="462"/>
      <c r="G11" s="462"/>
      <c r="H11" s="887"/>
      <c r="I11" s="1324"/>
      <c r="J11" s="462"/>
      <c r="K11" s="462"/>
      <c r="L11" s="887"/>
      <c r="M11" s="1324"/>
      <c r="N11" s="462"/>
    </row>
    <row r="12" spans="1:14">
      <c r="C12" s="349" t="s">
        <v>16</v>
      </c>
      <c r="D12" s="93"/>
      <c r="E12" s="93"/>
      <c r="F12" s="93"/>
      <c r="G12" s="93"/>
      <c r="H12" s="1224"/>
      <c r="I12" s="1325"/>
      <c r="J12" s="93"/>
      <c r="K12" s="93"/>
      <c r="L12" s="1224"/>
      <c r="M12" s="1325"/>
      <c r="N12" s="93"/>
    </row>
    <row r="13" spans="1:14">
      <c r="C13" s="232" t="s">
        <v>17</v>
      </c>
      <c r="D13" s="93"/>
      <c r="E13" s="93"/>
      <c r="F13" s="93"/>
      <c r="G13" s="93"/>
      <c r="H13" s="1224"/>
      <c r="I13" s="1325"/>
      <c r="J13" s="93"/>
      <c r="K13" s="93"/>
      <c r="L13" s="1224"/>
      <c r="M13" s="1325"/>
      <c r="N13" s="93"/>
    </row>
    <row r="14" spans="1:14">
      <c r="C14" s="232" t="s">
        <v>18</v>
      </c>
      <c r="D14" s="93"/>
      <c r="E14" s="93"/>
      <c r="F14" s="93"/>
      <c r="G14" s="93"/>
      <c r="H14" s="1224"/>
      <c r="I14" s="1325"/>
      <c r="J14" s="93"/>
      <c r="K14" s="93"/>
      <c r="L14" s="1224"/>
      <c r="M14" s="1325"/>
      <c r="N14" s="93"/>
    </row>
    <row r="15" spans="1:14">
      <c r="C15" s="232" t="s">
        <v>19</v>
      </c>
      <c r="D15" s="93"/>
      <c r="E15" s="93"/>
      <c r="F15" s="93"/>
      <c r="G15" s="93"/>
      <c r="H15" s="1224"/>
      <c r="I15" s="1325"/>
      <c r="J15" s="93"/>
      <c r="K15" s="93"/>
      <c r="L15" s="1224"/>
      <c r="M15" s="1325"/>
      <c r="N15" s="93"/>
    </row>
    <row r="16" spans="1:14">
      <c r="C16" s="232" t="s">
        <v>10</v>
      </c>
      <c r="D16" s="93"/>
      <c r="E16" s="93"/>
      <c r="F16" s="93"/>
      <c r="G16" s="93"/>
      <c r="H16" s="1224"/>
      <c r="I16" s="1325"/>
      <c r="J16" s="93"/>
      <c r="K16" s="93"/>
      <c r="L16" s="1224"/>
      <c r="M16" s="1325"/>
      <c r="N16" s="93"/>
    </row>
    <row r="17" spans="3:14">
      <c r="C17" s="349" t="s">
        <v>20</v>
      </c>
      <c r="D17" s="93"/>
      <c r="E17" s="93"/>
      <c r="F17" s="93"/>
      <c r="G17" s="93"/>
      <c r="H17" s="1224"/>
      <c r="I17" s="1325"/>
      <c r="J17" s="93"/>
      <c r="K17" s="93"/>
      <c r="L17" s="1224"/>
      <c r="M17" s="1325"/>
      <c r="N17" s="93"/>
    </row>
    <row r="18" spans="3:14">
      <c r="C18" s="349" t="s">
        <v>21</v>
      </c>
      <c r="D18" s="93"/>
      <c r="E18" s="93"/>
      <c r="F18" s="93"/>
      <c r="G18" s="93"/>
      <c r="H18" s="1224"/>
      <c r="I18" s="1325"/>
      <c r="J18" s="93"/>
      <c r="K18" s="93"/>
      <c r="L18" s="1224"/>
      <c r="M18" s="1325"/>
      <c r="N18" s="93"/>
    </row>
    <row r="19" spans="3:14">
      <c r="C19" s="350"/>
      <c r="D19" s="88"/>
      <c r="E19" s="88"/>
      <c r="F19" s="88"/>
      <c r="G19" s="88"/>
      <c r="H19" s="1225"/>
      <c r="I19" s="1326"/>
      <c r="J19" s="88"/>
      <c r="K19" s="88"/>
      <c r="L19" s="1225"/>
      <c r="M19" s="1326"/>
      <c r="N19" s="88"/>
    </row>
    <row r="20" spans="3:14" ht="21.75" customHeight="1">
      <c r="C20" s="5" t="s">
        <v>11</v>
      </c>
      <c r="D20" s="31"/>
      <c r="E20" s="31"/>
      <c r="F20" s="31"/>
      <c r="G20" s="31"/>
      <c r="H20" s="1000"/>
      <c r="I20" s="1327"/>
      <c r="J20" s="31"/>
      <c r="K20" s="31"/>
      <c r="L20" s="1000"/>
      <c r="M20" s="1327"/>
      <c r="N20" s="31"/>
    </row>
    <row r="21" spans="3:14" s="158" customFormat="1" ht="22.5" customHeight="1">
      <c r="C21" s="460" t="s">
        <v>373</v>
      </c>
      <c r="D21" s="457"/>
      <c r="E21" s="457"/>
      <c r="F21" s="457"/>
      <c r="G21" s="457"/>
      <c r="H21" s="1226"/>
      <c r="I21" s="1328"/>
      <c r="J21" s="457"/>
      <c r="K21" s="457"/>
      <c r="L21" s="1226"/>
      <c r="M21" s="1328"/>
      <c r="N21" s="457"/>
    </row>
    <row r="22" spans="3:14" s="158" customFormat="1">
      <c r="C22" s="349" t="s">
        <v>16</v>
      </c>
      <c r="D22" s="93"/>
      <c r="E22" s="93"/>
      <c r="F22" s="93"/>
      <c r="G22" s="93"/>
      <c r="H22" s="1224"/>
      <c r="I22" s="1325"/>
      <c r="J22" s="93"/>
      <c r="K22" s="93"/>
      <c r="L22" s="1224"/>
      <c r="M22" s="1325"/>
      <c r="N22" s="93"/>
    </row>
    <row r="23" spans="3:14" s="158" customFormat="1">
      <c r="C23" s="232" t="s">
        <v>17</v>
      </c>
      <c r="D23" s="93"/>
      <c r="E23" s="93"/>
      <c r="F23" s="93"/>
      <c r="G23" s="93"/>
      <c r="H23" s="1224"/>
      <c r="I23" s="1325"/>
      <c r="J23" s="93"/>
      <c r="K23" s="93"/>
      <c r="L23" s="1224"/>
      <c r="M23" s="1325"/>
      <c r="N23" s="93"/>
    </row>
    <row r="24" spans="3:14" s="158" customFormat="1">
      <c r="C24" s="232" t="s">
        <v>18</v>
      </c>
      <c r="D24" s="93"/>
      <c r="E24" s="93"/>
      <c r="F24" s="93"/>
      <c r="G24" s="93"/>
      <c r="H24" s="1224"/>
      <c r="I24" s="1325"/>
      <c r="J24" s="93"/>
      <c r="K24" s="93"/>
      <c r="L24" s="1224"/>
      <c r="M24" s="1325"/>
      <c r="N24" s="93"/>
    </row>
    <row r="25" spans="3:14" s="158" customFormat="1">
      <c r="C25" s="232" t="s">
        <v>19</v>
      </c>
      <c r="D25" s="93"/>
      <c r="E25" s="93"/>
      <c r="F25" s="93"/>
      <c r="G25" s="93"/>
      <c r="H25" s="1224"/>
      <c r="I25" s="1325"/>
      <c r="J25" s="93"/>
      <c r="K25" s="93"/>
      <c r="L25" s="1224"/>
      <c r="M25" s="1325"/>
      <c r="N25" s="93"/>
    </row>
    <row r="26" spans="3:14" s="158" customFormat="1">
      <c r="C26" s="232" t="s">
        <v>10</v>
      </c>
      <c r="D26" s="93"/>
      <c r="E26" s="93"/>
      <c r="F26" s="93"/>
      <c r="G26" s="93"/>
      <c r="H26" s="1224"/>
      <c r="I26" s="1325"/>
      <c r="J26" s="93"/>
      <c r="K26" s="93"/>
      <c r="L26" s="1224"/>
      <c r="M26" s="1325"/>
      <c r="N26" s="93"/>
    </row>
    <row r="27" spans="3:14" s="158" customFormat="1">
      <c r="C27" s="349" t="s">
        <v>20</v>
      </c>
      <c r="D27" s="93"/>
      <c r="E27" s="93"/>
      <c r="F27" s="93"/>
      <c r="G27" s="93"/>
      <c r="H27" s="1224"/>
      <c r="I27" s="1325"/>
      <c r="J27" s="93"/>
      <c r="K27" s="93"/>
      <c r="L27" s="1224"/>
      <c r="M27" s="1325"/>
      <c r="N27" s="93"/>
    </row>
    <row r="28" spans="3:14" s="158" customFormat="1">
      <c r="C28" s="349" t="s">
        <v>21</v>
      </c>
      <c r="D28" s="93"/>
      <c r="E28" s="93"/>
      <c r="F28" s="93"/>
      <c r="G28" s="93"/>
      <c r="H28" s="1224"/>
      <c r="I28" s="1325"/>
      <c r="J28" s="93"/>
      <c r="K28" s="93"/>
      <c r="L28" s="1224"/>
      <c r="M28" s="1325"/>
      <c r="N28" s="93"/>
    </row>
    <row r="29" spans="3:14" s="158" customFormat="1">
      <c r="C29" s="350"/>
      <c r="D29" s="88"/>
      <c r="E29" s="88"/>
      <c r="F29" s="88"/>
      <c r="G29" s="88"/>
      <c r="H29" s="1225"/>
      <c r="I29" s="1326"/>
      <c r="J29" s="88"/>
      <c r="K29" s="88"/>
      <c r="L29" s="1225"/>
      <c r="M29" s="1326"/>
      <c r="N29" s="88"/>
    </row>
    <row r="30" spans="3:14" s="158" customFormat="1" ht="20.25" customHeight="1">
      <c r="C30" s="5" t="s">
        <v>28</v>
      </c>
      <c r="D30" s="31"/>
      <c r="E30" s="31"/>
      <c r="F30" s="31"/>
      <c r="G30" s="31"/>
      <c r="H30" s="1000"/>
      <c r="I30" s="1327"/>
      <c r="J30" s="31"/>
      <c r="K30" s="31"/>
      <c r="L30" s="1000"/>
      <c r="M30" s="1327"/>
      <c r="N30" s="31"/>
    </row>
    <row r="31" spans="3:14" s="158" customFormat="1" ht="20.25" customHeight="1">
      <c r="C31" s="5" t="s">
        <v>374</v>
      </c>
      <c r="D31" s="31"/>
      <c r="E31" s="31"/>
      <c r="F31" s="31"/>
      <c r="G31" s="31"/>
      <c r="H31" s="1000"/>
      <c r="I31" s="1327"/>
      <c r="J31" s="31"/>
      <c r="K31" s="31"/>
      <c r="L31" s="1000"/>
      <c r="M31" s="1327"/>
      <c r="N31" s="31"/>
    </row>
    <row r="32" spans="3:14" s="158" customFormat="1">
      <c r="H32" s="303"/>
      <c r="I32" s="303"/>
      <c r="J32" s="303"/>
      <c r="K32" s="303"/>
      <c r="L32" s="303"/>
      <c r="M32" s="303"/>
      <c r="N32" s="303"/>
    </row>
  </sheetData>
  <customSheetViews>
    <customSheetView guid="{25D20C57-7074-492D-BCCB-387F60F6C446}" scale="70" showGridLines="0" fitToPage="1">
      <selection activeCell="K15" sqref="K15"/>
      <pageMargins left="0.59055118110236227" right="0.59055118110236227" top="0.98425196850393704" bottom="0.55118110236220474" header="0.51181102362204722" footer="0.27559055118110237"/>
      <printOptions horizontalCentered="1"/>
      <pageSetup paperSize="9" scale="85" orientation="landscape" r:id="rId1"/>
      <headerFooter alignWithMargins="0">
        <oddFooter>&amp;L
&amp;R&amp;"Times New Roman,Normal"&amp;8Preparado pela EEM
Página &amp;P de &amp;N
&amp;D-&amp;T
&amp;F-&amp;A</oddFooter>
      </headerFooter>
    </customSheetView>
  </customSheetViews>
  <mergeCells count="9">
    <mergeCell ref="C3:N3"/>
    <mergeCell ref="J6:J8"/>
    <mergeCell ref="K6:K8"/>
    <mergeCell ref="C6:C9"/>
    <mergeCell ref="N6:N8"/>
    <mergeCell ref="D6:D8"/>
    <mergeCell ref="E6:G6"/>
    <mergeCell ref="E7:E8"/>
    <mergeCell ref="F7:G7"/>
  </mergeCells>
  <phoneticPr fontId="0" type="noConversion"/>
  <hyperlinks>
    <hyperlink ref="A1" location="ÍNDICE!B2" display="Índice"/>
  </hyperlinks>
  <printOptions horizontalCentered="1"/>
  <pageMargins left="0.59055118110236227" right="0.59055118110236227" top="0.98425196850393704" bottom="0.55118110236220474" header="0.51181102362204722" footer="0.27559055118110237"/>
  <pageSetup paperSize="9" scale="80" orientation="landscape" r:id="rId2"/>
  <headerFooter alignWithMargins="0">
    <oddFooter>&amp;L
&amp;R&amp;"Times New Roman,Normal"&amp;8Preparado pela EEM
Página &amp;P de &amp;N
&amp;D-&amp;T
&amp;F-&amp;A</oddFooter>
  </headerFooter>
  <ignoredErrors>
    <ignoredError sqref="D9:G9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">
    <pageSetUpPr fitToPage="1"/>
  </sheetPr>
  <dimension ref="A1:I20"/>
  <sheetViews>
    <sheetView showGridLines="0" zoomScale="80" zoomScaleNormal="80" workbookViewId="0">
      <selection activeCell="F48" sqref="F48"/>
    </sheetView>
  </sheetViews>
  <sheetFormatPr defaultColWidth="9.140625" defaultRowHeight="12.75"/>
  <cols>
    <col min="1" max="1" width="10.140625" style="158" customWidth="1"/>
    <col min="2" max="2" width="1.5703125" style="158" customWidth="1"/>
    <col min="3" max="3" width="53.7109375" style="303" customWidth="1"/>
    <col min="4" max="9" width="16.85546875" style="303" customWidth="1"/>
    <col min="10" max="16384" width="9.140625" style="303"/>
  </cols>
  <sheetData>
    <row r="1" spans="1:9" ht="15">
      <c r="A1" s="557" t="s">
        <v>318</v>
      </c>
    </row>
    <row r="2" spans="1:9" s="158" customFormat="1" ht="42" customHeight="1">
      <c r="A2" s="471"/>
      <c r="C2" s="1474" t="str">
        <f>Índice!C23</f>
        <v>Quadro N7-13 - AGS - Movimento das Imparidades e Provisões na atividade de AGS</v>
      </c>
      <c r="D2" s="1485"/>
      <c r="E2" s="1485"/>
      <c r="F2" s="1485"/>
      <c r="G2" s="1485"/>
      <c r="H2" s="1485"/>
      <c r="I2" s="1485"/>
    </row>
    <row r="3" spans="1:9" ht="15.75">
      <c r="C3" s="258"/>
      <c r="D3" s="259"/>
      <c r="E3" s="259"/>
      <c r="F3" s="259"/>
      <c r="G3" s="259"/>
      <c r="H3" s="259"/>
      <c r="I3" s="259"/>
    </row>
    <row r="4" spans="1:9" ht="25.5">
      <c r="C4" s="267" t="s">
        <v>381</v>
      </c>
      <c r="I4" s="269" t="s">
        <v>0</v>
      </c>
    </row>
    <row r="5" spans="1:9" ht="15" customHeight="1">
      <c r="C5" s="1486" t="s">
        <v>82</v>
      </c>
      <c r="D5" s="260" t="s">
        <v>107</v>
      </c>
      <c r="E5" s="1489" t="s">
        <v>2</v>
      </c>
      <c r="F5" s="1490"/>
      <c r="G5" s="1489" t="s">
        <v>108</v>
      </c>
      <c r="H5" s="1490"/>
      <c r="I5" s="14" t="s">
        <v>107</v>
      </c>
    </row>
    <row r="6" spans="1:9" ht="15" customHeight="1">
      <c r="C6" s="1487"/>
      <c r="D6" s="15" t="s">
        <v>109</v>
      </c>
      <c r="E6" s="14" t="s">
        <v>110</v>
      </c>
      <c r="F6" s="14" t="s">
        <v>111</v>
      </c>
      <c r="G6" s="14" t="s">
        <v>110</v>
      </c>
      <c r="H6" s="14" t="s">
        <v>111</v>
      </c>
      <c r="I6" s="17" t="s">
        <v>112</v>
      </c>
    </row>
    <row r="7" spans="1:9" ht="15" customHeight="1">
      <c r="C7" s="1488"/>
      <c r="D7" s="18"/>
      <c r="E7" s="2"/>
      <c r="F7" s="2"/>
      <c r="G7" s="2"/>
      <c r="H7" s="2"/>
      <c r="I7" s="4"/>
    </row>
    <row r="8" spans="1:9" ht="9" customHeight="1">
      <c r="C8" s="304"/>
    </row>
    <row r="9" spans="1:9">
      <c r="C9" s="19"/>
      <c r="D9" s="307"/>
      <c r="E9" s="307"/>
      <c r="F9" s="307"/>
      <c r="G9" s="307"/>
      <c r="H9" s="307"/>
      <c r="I9" s="307"/>
    </row>
    <row r="10" spans="1:9">
      <c r="C10" s="159" t="s">
        <v>386</v>
      </c>
      <c r="D10" s="87"/>
      <c r="E10" s="87"/>
      <c r="F10" s="88"/>
      <c r="G10" s="88"/>
      <c r="H10" s="88"/>
      <c r="I10" s="88"/>
    </row>
    <row r="11" spans="1:9">
      <c r="C11" s="159" t="s">
        <v>194</v>
      </c>
      <c r="D11" s="87"/>
      <c r="E11" s="88"/>
      <c r="F11" s="88"/>
      <c r="G11" s="88"/>
      <c r="H11" s="88"/>
      <c r="I11" s="88"/>
    </row>
    <row r="12" spans="1:9">
      <c r="C12" s="159" t="s">
        <v>195</v>
      </c>
      <c r="D12" s="87"/>
      <c r="E12" s="88"/>
      <c r="F12" s="88"/>
      <c r="G12" s="88"/>
      <c r="H12" s="88"/>
      <c r="I12" s="88"/>
    </row>
    <row r="13" spans="1:9">
      <c r="C13" s="6" t="s">
        <v>11</v>
      </c>
      <c r="D13" s="305"/>
      <c r="E13" s="305"/>
      <c r="F13" s="305"/>
      <c r="G13" s="305"/>
      <c r="H13" s="305"/>
      <c r="I13" s="305"/>
    </row>
    <row r="14" spans="1:9">
      <c r="C14" s="306"/>
      <c r="D14" s="88"/>
      <c r="E14" s="88"/>
      <c r="F14" s="88"/>
      <c r="G14" s="88"/>
      <c r="H14" s="88"/>
      <c r="I14" s="88"/>
    </row>
    <row r="15" spans="1:9">
      <c r="C15" s="160" t="s">
        <v>162</v>
      </c>
      <c r="D15" s="87"/>
      <c r="E15" s="87"/>
      <c r="F15" s="87"/>
      <c r="G15" s="87"/>
      <c r="H15" s="87"/>
      <c r="I15" s="88"/>
    </row>
    <row r="16" spans="1:9">
      <c r="C16" s="160" t="s">
        <v>100</v>
      </c>
      <c r="D16" s="87"/>
      <c r="E16" s="87"/>
      <c r="F16" s="87"/>
      <c r="G16" s="87"/>
      <c r="H16" s="87"/>
      <c r="I16" s="88"/>
    </row>
    <row r="17" spans="3:9">
      <c r="C17" s="6" t="s">
        <v>28</v>
      </c>
      <c r="D17" s="305"/>
      <c r="E17" s="305"/>
      <c r="F17" s="305"/>
      <c r="G17" s="305"/>
      <c r="H17" s="305"/>
      <c r="I17" s="305"/>
    </row>
    <row r="18" spans="3:9">
      <c r="C18" s="214"/>
    </row>
    <row r="19" spans="3:9" ht="13.5">
      <c r="C19" s="224"/>
      <c r="D19" s="326"/>
      <c r="F19" s="326"/>
      <c r="G19" s="326"/>
    </row>
    <row r="20" spans="3:9">
      <c r="D20" s="326"/>
      <c r="F20" s="326"/>
    </row>
  </sheetData>
  <customSheetViews>
    <customSheetView guid="{25D20C57-7074-492D-BCCB-387F60F6C446}" scale="80" showGridLines="0" fitToPage="1">
      <selection activeCell="K15" sqref="K15"/>
      <pageMargins left="0.59055118110236227" right="0.59055118110236227" top="0.98425196850393704" bottom="0.55118110236220474" header="0.51181102362204722" footer="0.27559055118110237"/>
      <printOptions horizontalCentered="1"/>
      <pageSetup paperSize="9" scale="88" fitToHeight="2" orientation="landscape" r:id="rId1"/>
      <headerFooter alignWithMargins="0">
        <oddFooter>&amp;L
&amp;R&amp;"Times New Roman,Normal"&amp;8Preparado pela EEM
Página &amp;P de &amp;N
&amp;D-&amp;T
&amp;F-&amp;A</oddFooter>
      </headerFooter>
    </customSheetView>
  </customSheetViews>
  <mergeCells count="4">
    <mergeCell ref="C2:I2"/>
    <mergeCell ref="C5:C7"/>
    <mergeCell ref="E5:F5"/>
    <mergeCell ref="G5:H5"/>
  </mergeCells>
  <phoneticPr fontId="0" type="noConversion"/>
  <hyperlinks>
    <hyperlink ref="A1" location="ÍNDICE!B2" display="Índice"/>
  </hyperlinks>
  <printOptions horizontalCentered="1"/>
  <pageMargins left="0.59055118110236227" right="0.59055118110236227" top="0.98425196850393704" bottom="0.55118110236220474" header="0.51181102362204722" footer="0.27559055118110237"/>
  <pageSetup paperSize="9" scale="82" fitToHeight="2" orientation="landscape" r:id="rId2"/>
  <headerFooter alignWithMargins="0">
    <oddFooter>&amp;L
&amp;R&amp;"Times New Roman,Normal"&amp;8Preparado pela EEM
Página &amp;P de &amp;N
&amp;D-&amp;T
&amp;F-&amp;A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zoomScale="80" zoomScaleNormal="80" workbookViewId="0">
      <selection activeCell="K15" sqref="K15"/>
    </sheetView>
  </sheetViews>
  <sheetFormatPr defaultColWidth="9.140625" defaultRowHeight="12.75"/>
  <cols>
    <col min="1" max="1" width="10.140625" style="158" customWidth="1"/>
    <col min="2" max="2" width="5.42578125" style="158" customWidth="1"/>
    <col min="3" max="3" width="57.5703125" style="152" customWidth="1"/>
    <col min="4" max="6" width="24.7109375" style="154" customWidth="1"/>
    <col min="7" max="7" width="24.7109375" style="297" customWidth="1"/>
    <col min="8" max="8" width="19.85546875" style="297" customWidth="1"/>
    <col min="9" max="16384" width="9.140625" style="154"/>
  </cols>
  <sheetData>
    <row r="1" spans="1:8" s="158" customFormat="1" ht="15">
      <c r="A1" s="557" t="s">
        <v>318</v>
      </c>
    </row>
    <row r="2" spans="1:8" ht="21" customHeight="1">
      <c r="C2" s="1472" t="str">
        <f>Índice!C24</f>
        <v xml:space="preserve">Quadro N7-14 - AGS - Custos com Combustíveis e Lubrificantes </v>
      </c>
      <c r="D2" s="1472"/>
      <c r="E2" s="1472"/>
      <c r="F2" s="1472"/>
      <c r="G2" s="1472"/>
      <c r="H2" s="1472"/>
    </row>
    <row r="3" spans="1:8" ht="21" customHeight="1">
      <c r="C3" s="450"/>
      <c r="D3" s="450"/>
      <c r="E3" s="450"/>
      <c r="F3" s="450"/>
      <c r="G3" s="450"/>
      <c r="H3" s="450"/>
    </row>
    <row r="5" spans="1:8" ht="25.5">
      <c r="C5" s="267" t="s">
        <v>381</v>
      </c>
      <c r="H5" s="271" t="s">
        <v>0</v>
      </c>
    </row>
    <row r="6" spans="1:8" ht="45">
      <c r="C6" s="463"/>
      <c r="D6" s="37" t="s">
        <v>202</v>
      </c>
      <c r="E6" s="37" t="s">
        <v>279</v>
      </c>
      <c r="F6" s="37" t="s">
        <v>203</v>
      </c>
      <c r="G6" s="37" t="s">
        <v>280</v>
      </c>
      <c r="H6" s="37" t="s">
        <v>204</v>
      </c>
    </row>
    <row r="7" spans="1:8" s="140" customFormat="1" ht="6" customHeight="1">
      <c r="A7" s="158"/>
      <c r="B7" s="158"/>
      <c r="C7" s="38"/>
      <c r="D7" s="39"/>
      <c r="E7" s="211"/>
      <c r="F7" s="211"/>
      <c r="G7" s="298"/>
      <c r="H7" s="298"/>
    </row>
    <row r="8" spans="1:8" s="140" customFormat="1">
      <c r="A8" s="158"/>
      <c r="B8" s="158"/>
      <c r="C8" s="40"/>
      <c r="D8" s="41"/>
      <c r="E8" s="42"/>
      <c r="F8" s="42"/>
      <c r="G8" s="42"/>
      <c r="H8" s="42"/>
    </row>
    <row r="9" spans="1:8" s="140" customFormat="1">
      <c r="A9" s="158"/>
      <c r="B9" s="158"/>
      <c r="C9" s="43" t="s">
        <v>67</v>
      </c>
      <c r="D9" s="44"/>
      <c r="E9" s="45"/>
      <c r="F9" s="45"/>
      <c r="G9" s="45"/>
      <c r="H9" s="45"/>
    </row>
    <row r="10" spans="1:8" s="140" customFormat="1" ht="12.75" customHeight="1">
      <c r="A10" s="158"/>
      <c r="B10" s="158"/>
      <c r="C10" s="230" t="s">
        <v>205</v>
      </c>
      <c r="D10" s="106"/>
      <c r="E10" s="89"/>
      <c r="F10" s="89"/>
      <c r="G10" s="90"/>
      <c r="H10" s="90"/>
    </row>
    <row r="11" spans="1:8" s="140" customFormat="1" ht="12.75" customHeight="1">
      <c r="A11" s="158"/>
      <c r="B11" s="158"/>
      <c r="C11" s="230" t="s">
        <v>206</v>
      </c>
      <c r="D11" s="106"/>
      <c r="E11" s="88"/>
      <c r="F11" s="89"/>
      <c r="G11" s="90"/>
      <c r="H11" s="91"/>
    </row>
    <row r="12" spans="1:8" s="140" customFormat="1" ht="12.75" customHeight="1">
      <c r="A12" s="158"/>
      <c r="B12" s="158"/>
      <c r="C12" s="230" t="s">
        <v>207</v>
      </c>
      <c r="D12" s="106"/>
      <c r="E12" s="88"/>
      <c r="F12" s="89"/>
      <c r="G12" s="90"/>
      <c r="H12" s="91"/>
    </row>
    <row r="13" spans="1:8" s="140" customFormat="1" ht="12.75" customHeight="1">
      <c r="A13" s="158"/>
      <c r="B13" s="158"/>
      <c r="C13" s="230" t="s">
        <v>259</v>
      </c>
      <c r="D13" s="106"/>
      <c r="E13" s="88"/>
      <c r="F13" s="88"/>
      <c r="G13" s="90"/>
      <c r="H13" s="91"/>
    </row>
    <row r="14" spans="1:8" s="140" customFormat="1" ht="12.75" customHeight="1">
      <c r="A14" s="158"/>
      <c r="B14" s="158"/>
      <c r="C14" s="230" t="s">
        <v>208</v>
      </c>
      <c r="D14" s="106"/>
      <c r="E14" s="88"/>
      <c r="F14" s="89"/>
      <c r="G14" s="90"/>
      <c r="H14" s="90"/>
    </row>
    <row r="15" spans="1:8" s="140" customFormat="1" ht="12.75" customHeight="1">
      <c r="A15" s="158"/>
      <c r="B15" s="158"/>
      <c r="C15" s="230" t="s">
        <v>278</v>
      </c>
      <c r="D15" s="106"/>
      <c r="E15" s="88"/>
      <c r="F15" s="90"/>
      <c r="G15" s="90"/>
      <c r="H15" s="91"/>
    </row>
    <row r="16" spans="1:8" s="140" customFormat="1" ht="12.75" customHeight="1">
      <c r="A16" s="158"/>
      <c r="B16" s="158"/>
      <c r="C16" s="230"/>
      <c r="D16" s="92"/>
      <c r="E16" s="93"/>
      <c r="F16" s="93"/>
      <c r="G16" s="94"/>
      <c r="H16" s="94"/>
    </row>
    <row r="17" spans="1:8" s="140" customFormat="1" ht="12.75" customHeight="1">
      <c r="A17" s="158"/>
      <c r="B17" s="158"/>
      <c r="C17" s="46" t="s">
        <v>11</v>
      </c>
      <c r="D17" s="85"/>
      <c r="E17" s="85"/>
      <c r="F17" s="85"/>
      <c r="G17" s="85"/>
      <c r="H17" s="85"/>
    </row>
    <row r="18" spans="1:8" s="140" customFormat="1" ht="12.75" customHeight="1">
      <c r="A18" s="158"/>
      <c r="B18" s="158"/>
      <c r="C18" s="230"/>
      <c r="D18" s="95"/>
      <c r="E18" s="88"/>
      <c r="F18" s="88"/>
      <c r="G18" s="89"/>
      <c r="H18" s="89"/>
    </row>
    <row r="19" spans="1:8" s="140" customFormat="1">
      <c r="A19" s="158"/>
      <c r="B19" s="158"/>
      <c r="C19" s="43" t="s">
        <v>68</v>
      </c>
      <c r="D19" s="32"/>
      <c r="E19" s="96"/>
      <c r="F19" s="96"/>
      <c r="G19" s="96"/>
      <c r="H19" s="96"/>
    </row>
    <row r="20" spans="1:8" s="140" customFormat="1" ht="12.75" customHeight="1">
      <c r="A20" s="158"/>
      <c r="B20" s="158"/>
      <c r="C20" s="230" t="s">
        <v>205</v>
      </c>
      <c r="D20" s="106"/>
      <c r="E20" s="89"/>
      <c r="F20" s="89"/>
      <c r="G20" s="90"/>
      <c r="H20" s="90"/>
    </row>
    <row r="21" spans="1:8" s="140" customFormat="1" ht="12.75" customHeight="1">
      <c r="A21" s="158"/>
      <c r="B21" s="158"/>
      <c r="C21" s="230" t="s">
        <v>206</v>
      </c>
      <c r="D21" s="106"/>
      <c r="E21" s="88"/>
      <c r="F21" s="88"/>
      <c r="G21" s="90"/>
      <c r="H21" s="91"/>
    </row>
    <row r="22" spans="1:8" s="140" customFormat="1" ht="12.75" customHeight="1">
      <c r="A22" s="158"/>
      <c r="B22" s="158"/>
      <c r="C22" s="230" t="s">
        <v>207</v>
      </c>
      <c r="D22" s="106"/>
      <c r="E22" s="88"/>
      <c r="F22" s="88"/>
      <c r="G22" s="90"/>
      <c r="H22" s="91"/>
    </row>
    <row r="23" spans="1:8" s="140" customFormat="1" ht="12.75" customHeight="1">
      <c r="A23" s="158"/>
      <c r="B23" s="158"/>
      <c r="C23" s="230" t="s">
        <v>259</v>
      </c>
      <c r="D23" s="106"/>
      <c r="E23" s="88"/>
      <c r="F23" s="93"/>
      <c r="G23" s="93"/>
      <c r="H23" s="105"/>
    </row>
    <row r="24" spans="1:8" s="140" customFormat="1" ht="12.75" customHeight="1">
      <c r="A24" s="158"/>
      <c r="B24" s="158"/>
      <c r="C24" s="230" t="s">
        <v>208</v>
      </c>
      <c r="D24" s="106"/>
      <c r="E24" s="88"/>
      <c r="F24" s="93"/>
      <c r="G24" s="93"/>
      <c r="H24" s="107"/>
    </row>
    <row r="25" spans="1:8" s="140" customFormat="1" ht="12.75" customHeight="1">
      <c r="A25" s="158"/>
      <c r="B25" s="158"/>
      <c r="C25" s="230" t="s">
        <v>278</v>
      </c>
      <c r="D25" s="106"/>
      <c r="E25" s="88"/>
      <c r="F25" s="93"/>
      <c r="G25" s="93"/>
      <c r="H25" s="105"/>
    </row>
    <row r="26" spans="1:8" s="140" customFormat="1" ht="12.75" customHeight="1">
      <c r="A26" s="158"/>
      <c r="B26" s="158"/>
      <c r="C26" s="230"/>
      <c r="D26" s="92"/>
      <c r="E26" s="93"/>
      <c r="F26" s="93"/>
      <c r="G26" s="94"/>
      <c r="H26" s="94"/>
    </row>
    <row r="27" spans="1:8" s="140" customFormat="1" ht="12.75" customHeight="1">
      <c r="A27" s="158"/>
      <c r="B27" s="158"/>
      <c r="C27" s="46" t="s">
        <v>28</v>
      </c>
      <c r="D27" s="85"/>
      <c r="E27" s="85"/>
      <c r="F27" s="85"/>
      <c r="G27" s="85"/>
      <c r="H27" s="85"/>
    </row>
    <row r="28" spans="1:8" s="140" customFormat="1" ht="12.75" customHeight="1">
      <c r="A28" s="158"/>
      <c r="B28" s="158"/>
      <c r="C28" s="230"/>
      <c r="D28" s="95"/>
      <c r="E28" s="88"/>
      <c r="F28" s="88"/>
      <c r="G28" s="89"/>
      <c r="H28" s="89"/>
    </row>
    <row r="29" spans="1:8" s="140" customFormat="1">
      <c r="A29" s="158"/>
      <c r="B29" s="158"/>
      <c r="C29" s="43" t="s">
        <v>209</v>
      </c>
      <c r="D29" s="32"/>
      <c r="E29" s="96"/>
      <c r="F29" s="96"/>
      <c r="G29" s="96"/>
      <c r="H29" s="96"/>
    </row>
    <row r="30" spans="1:8" s="140" customFormat="1" ht="12.75" customHeight="1">
      <c r="A30" s="158"/>
      <c r="B30" s="158"/>
      <c r="C30" s="230" t="s">
        <v>205</v>
      </c>
      <c r="D30" s="106"/>
      <c r="E30" s="89"/>
      <c r="F30" s="89"/>
      <c r="G30" s="90"/>
      <c r="H30" s="90"/>
    </row>
    <row r="31" spans="1:8" s="140" customFormat="1" ht="12.75" customHeight="1">
      <c r="A31" s="158"/>
      <c r="B31" s="158"/>
      <c r="C31" s="230" t="s">
        <v>206</v>
      </c>
      <c r="D31" s="106"/>
      <c r="E31" s="88"/>
      <c r="F31" s="89"/>
      <c r="G31" s="90"/>
      <c r="H31" s="91"/>
    </row>
    <row r="32" spans="1:8" s="140" customFormat="1" ht="12.75" customHeight="1">
      <c r="A32" s="158"/>
      <c r="B32" s="158"/>
      <c r="C32" s="230" t="s">
        <v>207</v>
      </c>
      <c r="D32" s="106"/>
      <c r="E32" s="88"/>
      <c r="F32" s="89"/>
      <c r="G32" s="90"/>
      <c r="H32" s="91"/>
    </row>
    <row r="33" spans="1:8" s="140" customFormat="1" ht="12.75" customHeight="1">
      <c r="A33" s="158"/>
      <c r="B33" s="158"/>
      <c r="C33" s="230" t="s">
        <v>259</v>
      </c>
      <c r="D33" s="106"/>
      <c r="E33" s="89"/>
      <c r="F33" s="89"/>
      <c r="G33" s="89"/>
      <c r="H33" s="91"/>
    </row>
    <row r="34" spans="1:8" s="140" customFormat="1" ht="12.75" customHeight="1">
      <c r="A34" s="158"/>
      <c r="B34" s="158"/>
      <c r="C34" s="230" t="s">
        <v>208</v>
      </c>
      <c r="D34" s="106"/>
      <c r="E34" s="89"/>
      <c r="F34" s="89"/>
      <c r="G34" s="89"/>
      <c r="H34" s="90"/>
    </row>
    <row r="35" spans="1:8" s="140" customFormat="1" ht="12.75" customHeight="1">
      <c r="A35" s="158"/>
      <c r="B35" s="158"/>
      <c r="C35" s="230" t="s">
        <v>278</v>
      </c>
      <c r="D35" s="106"/>
      <c r="E35" s="90"/>
      <c r="F35" s="90"/>
      <c r="G35" s="90"/>
      <c r="H35" s="91"/>
    </row>
    <row r="36" spans="1:8" s="140" customFormat="1" ht="12.75" customHeight="1">
      <c r="A36" s="158"/>
      <c r="B36" s="158"/>
      <c r="C36" s="230"/>
      <c r="D36" s="95"/>
      <c r="E36" s="88"/>
      <c r="F36" s="88"/>
      <c r="G36" s="89"/>
      <c r="H36" s="89"/>
    </row>
    <row r="37" spans="1:8" s="299" customFormat="1">
      <c r="A37" s="158"/>
      <c r="B37" s="158"/>
      <c r="C37" s="47" t="s">
        <v>210</v>
      </c>
      <c r="D37" s="97"/>
      <c r="E37" s="97"/>
      <c r="F37" s="97"/>
      <c r="G37" s="97"/>
      <c r="H37" s="97"/>
    </row>
    <row r="38" spans="1:8" s="299" customFormat="1">
      <c r="A38" s="158"/>
      <c r="B38" s="158"/>
      <c r="C38" s="300"/>
      <c r="D38" s="98"/>
      <c r="E38" s="99"/>
      <c r="F38" s="99"/>
      <c r="G38" s="100"/>
      <c r="H38" s="100"/>
    </row>
    <row r="39" spans="1:8" s="140" customFormat="1">
      <c r="A39" s="158"/>
      <c r="B39" s="158"/>
      <c r="C39" s="152"/>
      <c r="G39" s="298"/>
      <c r="H39" s="298"/>
    </row>
    <row r="40" spans="1:8" s="140" customFormat="1">
      <c r="A40" s="158"/>
      <c r="B40" s="158"/>
      <c r="C40" s="152"/>
      <c r="G40" s="298"/>
      <c r="H40" s="298"/>
    </row>
    <row r="41" spans="1:8" s="158" customFormat="1"/>
    <row r="42" spans="1:8" s="158" customFormat="1"/>
  </sheetData>
  <customSheetViews>
    <customSheetView guid="{25D20C57-7074-492D-BCCB-387F60F6C446}" scale="80" showGridLines="0">
      <selection activeCell="K15" sqref="K15"/>
      <pageMargins left="0.7" right="0.7" top="0.75" bottom="0.75" header="0.3" footer="0.3"/>
      <pageSetup paperSize="9" scale="46" orientation="landscape" r:id="rId1"/>
    </customSheetView>
  </customSheetViews>
  <mergeCells count="1">
    <mergeCell ref="C2:H2"/>
  </mergeCells>
  <hyperlinks>
    <hyperlink ref="A1" location="ÍNDICE!B2" display="Índice"/>
  </hyperlinks>
  <pageMargins left="0.7" right="0.7" top="0.75" bottom="0.75" header="0.3" footer="0.3"/>
  <pageSetup paperSize="9" scale="46" orientation="landscape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showGridLines="0" zoomScale="70" zoomScaleNormal="70" workbookViewId="0">
      <selection activeCell="K15" sqref="K15"/>
    </sheetView>
  </sheetViews>
  <sheetFormatPr defaultColWidth="9.140625" defaultRowHeight="12.75"/>
  <cols>
    <col min="1" max="1" width="10.140625" style="158" customWidth="1"/>
    <col min="2" max="2" width="1.5703125" style="158" customWidth="1"/>
    <col min="3" max="3" width="44.140625" style="236" customWidth="1"/>
    <col min="4" max="4" width="27.140625" style="236" customWidth="1"/>
    <col min="5" max="16384" width="9.140625" style="281"/>
  </cols>
  <sheetData>
    <row r="1" spans="1:5" s="158" customFormat="1" ht="15">
      <c r="A1" s="557" t="s">
        <v>318</v>
      </c>
    </row>
    <row r="2" spans="1:5" s="158" customFormat="1" ht="15">
      <c r="A2" s="374"/>
    </row>
    <row r="3" spans="1:5" ht="35.25" customHeight="1">
      <c r="C3" s="1494" t="str">
        <f>Índice!C25</f>
        <v>Quadro N7-15 - AGS - Custos com Operação e Manutenção de Equipamentos Produtivos</v>
      </c>
      <c r="D3" s="1494"/>
    </row>
    <row r="4" spans="1:5" ht="4.5" customHeight="1"/>
    <row r="5" spans="1:5" ht="28.5" customHeight="1">
      <c r="C5" s="267"/>
      <c r="D5" s="237" t="s">
        <v>0</v>
      </c>
    </row>
    <row r="6" spans="1:5" ht="25.5" customHeight="1">
      <c r="C6" s="1491" t="s">
        <v>82</v>
      </c>
      <c r="D6" s="1495" t="s">
        <v>381</v>
      </c>
      <c r="E6" s="473"/>
    </row>
    <row r="7" spans="1:5" ht="25.5" customHeight="1">
      <c r="C7" s="1492"/>
      <c r="D7" s="1496"/>
    </row>
    <row r="8" spans="1:5" ht="9" customHeight="1">
      <c r="C8" s="238"/>
      <c r="D8" s="239"/>
    </row>
    <row r="9" spans="1:5" ht="18" customHeight="1">
      <c r="C9" s="240"/>
      <c r="D9" s="240"/>
    </row>
    <row r="10" spans="1:5" ht="18" customHeight="1">
      <c r="C10" s="241" t="s">
        <v>92</v>
      </c>
      <c r="D10" s="242"/>
    </row>
    <row r="11" spans="1:5" ht="18" customHeight="1">
      <c r="C11" s="241" t="s">
        <v>196</v>
      </c>
      <c r="D11" s="242"/>
    </row>
    <row r="12" spans="1:5" ht="18" customHeight="1">
      <c r="C12" s="241" t="s">
        <v>197</v>
      </c>
      <c r="D12" s="242"/>
    </row>
    <row r="13" spans="1:5" ht="18" customHeight="1">
      <c r="C13" s="243"/>
      <c r="D13" s="243"/>
    </row>
    <row r="14" spans="1:5" ht="18" customHeight="1">
      <c r="C14" s="244" t="s">
        <v>49</v>
      </c>
      <c r="D14" s="245"/>
    </row>
    <row r="15" spans="1:5">
      <c r="C15" s="214"/>
      <c r="D15" s="214"/>
    </row>
    <row r="16" spans="1:5" ht="26.25" customHeight="1">
      <c r="C16" s="1493"/>
      <c r="D16" s="1493"/>
    </row>
  </sheetData>
  <customSheetViews>
    <customSheetView guid="{25D20C57-7074-492D-BCCB-387F60F6C446}" scale="70" showGridLines="0" fitToPage="1">
      <selection activeCell="K15" sqref="K15"/>
      <pageMargins left="0.74803149606299213" right="0.74803149606299213" top="0.98425196850393704" bottom="0.55118110236220474" header="0.51181102362204722" footer="0.27559055118110237"/>
      <printOptions horizontalCentered="1"/>
      <pageSetup paperSize="9" orientation="portrait" r:id="rId1"/>
      <headerFooter alignWithMargins="0">
        <oddFooter>&amp;R&amp;"Times New Roman,Normal"&amp;8Elaborado por E.E.M.
&amp;P de &amp;N
&amp;D - &amp;T
&amp;F - &amp;A</oddFooter>
      </headerFooter>
    </customSheetView>
  </customSheetViews>
  <mergeCells count="4">
    <mergeCell ref="C6:C7"/>
    <mergeCell ref="C16:D16"/>
    <mergeCell ref="C3:D3"/>
    <mergeCell ref="D6:D7"/>
  </mergeCells>
  <hyperlinks>
    <hyperlink ref="A1" location="ÍNDICE!B2" display="Índice"/>
  </hyperlinks>
  <printOptions horizontalCentered="1"/>
  <pageMargins left="0.74803149606299213" right="0.74803149606299213" top="0.98425196850393704" bottom="0.55118110236220474" header="0.51181102362204722" footer="0.27559055118110237"/>
  <pageSetup paperSize="9" scale="95" orientation="portrait" r:id="rId2"/>
  <headerFooter alignWithMargins="0">
    <oddFooter>&amp;R&amp;"Times New Roman,Normal"&amp;8Elaborado por E.E.M.
&amp;P de &amp;N
&amp;D - &amp;T
&amp;F - 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3"/>
  <sheetViews>
    <sheetView showGridLines="0" zoomScaleNormal="100" workbookViewId="0">
      <selection activeCell="K15" sqref="K15"/>
    </sheetView>
  </sheetViews>
  <sheetFormatPr defaultColWidth="9.140625" defaultRowHeight="12.75"/>
  <cols>
    <col min="1" max="1" width="4.7109375" style="158" customWidth="1"/>
    <col min="2" max="2" width="5.140625" style="158" customWidth="1"/>
    <col min="3" max="3" width="31.28515625" style="158" bestFit="1" customWidth="1"/>
    <col min="4" max="4" width="1" style="345" customWidth="1"/>
    <col min="5" max="5" width="14.7109375" style="158" customWidth="1"/>
    <col min="6" max="6" width="18.5703125" style="158" bestFit="1" customWidth="1"/>
    <col min="7" max="7" width="14.7109375" style="158" customWidth="1"/>
    <col min="8" max="8" width="16.42578125" style="158" customWidth="1"/>
    <col min="9" max="9" width="15.5703125" style="158" customWidth="1"/>
    <col min="10" max="10" width="9.140625" style="158"/>
    <col min="11" max="11" width="11.85546875" style="158" customWidth="1"/>
    <col min="12" max="12" width="13.85546875" style="158" customWidth="1"/>
    <col min="13" max="13" width="17.42578125" style="158" customWidth="1"/>
    <col min="14" max="16384" width="9.140625" style="158"/>
  </cols>
  <sheetData>
    <row r="1" spans="1:12" ht="18.75" customHeight="1">
      <c r="A1" s="557" t="s">
        <v>318</v>
      </c>
    </row>
    <row r="3" spans="1:12" ht="15.75">
      <c r="B3" s="1497" t="s">
        <v>723</v>
      </c>
      <c r="C3" s="1497"/>
      <c r="D3" s="1497"/>
      <c r="E3" s="1497"/>
      <c r="F3" s="1497"/>
      <c r="G3" s="1497"/>
      <c r="H3" s="1497"/>
      <c r="I3" s="1497"/>
    </row>
    <row r="4" spans="1:12" s="303" customFormat="1">
      <c r="B4" s="378"/>
      <c r="C4" s="406"/>
      <c r="D4" s="407"/>
      <c r="E4" s="379"/>
      <c r="F4" s="379"/>
      <c r="G4" s="379"/>
    </row>
    <row r="5" spans="1:12">
      <c r="E5" s="1498" t="s">
        <v>380</v>
      </c>
      <c r="F5" s="1499"/>
      <c r="G5" s="1500"/>
    </row>
    <row r="6" spans="1:12">
      <c r="B6" s="387"/>
      <c r="C6" s="1501" t="s">
        <v>66</v>
      </c>
      <c r="D6" s="388"/>
      <c r="E6" s="389" t="s">
        <v>333</v>
      </c>
      <c r="F6" s="390" t="s">
        <v>334</v>
      </c>
      <c r="G6" s="389" t="s">
        <v>335</v>
      </c>
    </row>
    <row r="7" spans="1:12">
      <c r="B7" s="391"/>
      <c r="C7" s="1502"/>
      <c r="D7" s="388"/>
      <c r="E7" s="685" t="s">
        <v>577</v>
      </c>
      <c r="F7" s="392" t="s">
        <v>336</v>
      </c>
      <c r="G7" s="392" t="s">
        <v>337</v>
      </c>
    </row>
    <row r="8" spans="1:12" ht="4.5" customHeight="1">
      <c r="C8" s="345"/>
      <c r="E8" s="345"/>
      <c r="F8" s="383"/>
      <c r="G8" s="345"/>
    </row>
    <row r="9" spans="1:12">
      <c r="B9" s="408">
        <v>1</v>
      </c>
      <c r="C9" s="393" t="s">
        <v>1</v>
      </c>
      <c r="D9" s="394"/>
      <c r="E9" s="395"/>
      <c r="F9" s="395"/>
      <c r="G9" s="395"/>
      <c r="H9" s="372"/>
    </row>
    <row r="10" spans="1:12">
      <c r="B10" s="409">
        <v>2</v>
      </c>
      <c r="C10" s="394" t="s">
        <v>338</v>
      </c>
      <c r="D10" s="394"/>
      <c r="E10" s="339"/>
      <c r="F10" s="396"/>
      <c r="G10" s="339"/>
      <c r="H10" s="372"/>
    </row>
    <row r="11" spans="1:12">
      <c r="B11" s="409">
        <v>3</v>
      </c>
      <c r="C11" s="394" t="s">
        <v>592</v>
      </c>
      <c r="D11" s="394"/>
      <c r="E11" s="339"/>
      <c r="F11" s="396"/>
      <c r="G11" s="339"/>
      <c r="H11" s="372"/>
    </row>
    <row r="12" spans="1:12">
      <c r="B12" s="409">
        <v>4</v>
      </c>
      <c r="C12" s="394" t="s">
        <v>339</v>
      </c>
      <c r="D12" s="394"/>
      <c r="E12" s="339"/>
      <c r="F12" s="396"/>
      <c r="G12" s="339"/>
      <c r="H12" s="372"/>
    </row>
    <row r="13" spans="1:12">
      <c r="B13" s="409" t="s">
        <v>340</v>
      </c>
      <c r="C13" s="394" t="s">
        <v>341</v>
      </c>
      <c r="D13" s="394"/>
      <c r="E13" s="339"/>
      <c r="F13" s="396"/>
      <c r="G13" s="339"/>
      <c r="H13" s="372"/>
    </row>
    <row r="14" spans="1:12">
      <c r="B14" s="409" t="s">
        <v>342</v>
      </c>
      <c r="C14" s="394" t="s">
        <v>593</v>
      </c>
      <c r="D14" s="394"/>
      <c r="E14" s="339"/>
      <c r="F14" s="396"/>
      <c r="G14" s="339"/>
      <c r="H14" s="372"/>
      <c r="L14" s="345"/>
    </row>
    <row r="15" spans="1:12">
      <c r="B15" s="409">
        <v>5</v>
      </c>
      <c r="C15" s="394" t="s">
        <v>343</v>
      </c>
      <c r="D15" s="394"/>
      <c r="E15" s="339"/>
      <c r="F15" s="396"/>
      <c r="G15" s="339"/>
      <c r="H15" s="372"/>
      <c r="L15" s="345"/>
    </row>
    <row r="16" spans="1:12">
      <c r="B16" s="409" t="s">
        <v>344</v>
      </c>
      <c r="C16" s="394" t="s">
        <v>345</v>
      </c>
      <c r="D16" s="394"/>
      <c r="E16" s="339"/>
      <c r="F16" s="396"/>
      <c r="G16" s="339"/>
      <c r="H16" s="372"/>
      <c r="L16" s="345"/>
    </row>
    <row r="17" spans="1:12">
      <c r="B17" s="409" t="s">
        <v>346</v>
      </c>
      <c r="C17" s="394" t="s">
        <v>347</v>
      </c>
      <c r="D17" s="394"/>
      <c r="E17" s="339"/>
      <c r="F17" s="396"/>
      <c r="G17" s="339"/>
      <c r="H17" s="372"/>
      <c r="L17" s="345"/>
    </row>
    <row r="18" spans="1:12">
      <c r="B18" s="409" t="s">
        <v>348</v>
      </c>
      <c r="C18" s="394" t="s">
        <v>349</v>
      </c>
      <c r="D18" s="394"/>
      <c r="E18" s="339"/>
      <c r="F18" s="396"/>
      <c r="G18" s="339"/>
      <c r="H18" s="372"/>
      <c r="L18" s="345"/>
    </row>
    <row r="19" spans="1:12">
      <c r="B19" s="409" t="s">
        <v>350</v>
      </c>
      <c r="C19" s="394" t="s">
        <v>594</v>
      </c>
      <c r="D19" s="394"/>
      <c r="E19" s="339"/>
      <c r="F19" s="396"/>
      <c r="G19" s="339"/>
      <c r="H19" s="372"/>
      <c r="L19" s="345"/>
    </row>
    <row r="20" spans="1:12">
      <c r="B20" s="409">
        <v>6</v>
      </c>
      <c r="C20" s="394" t="s">
        <v>351</v>
      </c>
      <c r="D20" s="394"/>
      <c r="E20" s="339"/>
      <c r="F20" s="397"/>
      <c r="G20" s="339"/>
      <c r="H20" s="372"/>
      <c r="L20" s="713"/>
    </row>
    <row r="21" spans="1:12">
      <c r="B21" s="410">
        <v>7</v>
      </c>
      <c r="C21" s="712" t="s">
        <v>578</v>
      </c>
      <c r="D21" s="394"/>
      <c r="E21" s="398"/>
      <c r="F21" s="399"/>
      <c r="G21" s="398"/>
      <c r="H21" s="372"/>
      <c r="L21" s="713"/>
    </row>
    <row r="22" spans="1:12">
      <c r="C22" s="400"/>
      <c r="L22" s="713"/>
    </row>
    <row r="23" spans="1:12">
      <c r="C23" s="376"/>
      <c r="E23" s="312"/>
      <c r="L23" s="345"/>
    </row>
    <row r="24" spans="1:12" ht="30.75" customHeight="1">
      <c r="A24" s="435"/>
      <c r="B24" s="1503" t="s">
        <v>724</v>
      </c>
      <c r="C24" s="1503"/>
      <c r="D24" s="1503"/>
      <c r="E24" s="1503"/>
      <c r="F24" s="1503"/>
      <c r="G24" s="1503"/>
      <c r="H24" s="411"/>
      <c r="I24" s="411"/>
      <c r="L24" s="345"/>
    </row>
    <row r="25" spans="1:12">
      <c r="B25" s="384"/>
      <c r="C25" s="384"/>
      <c r="D25" s="384"/>
      <c r="E25" s="384"/>
      <c r="F25" s="384"/>
      <c r="G25" s="384"/>
      <c r="H25" s="384"/>
      <c r="I25" s="412"/>
    </row>
    <row r="26" spans="1:12" ht="25.5">
      <c r="B26" s="866"/>
      <c r="C26" s="872" t="s">
        <v>352</v>
      </c>
      <c r="D26" s="873"/>
      <c r="E26" s="874" t="s">
        <v>353</v>
      </c>
      <c r="F26" s="875" t="s">
        <v>702</v>
      </c>
      <c r="G26" s="876" t="s">
        <v>703</v>
      </c>
      <c r="H26" s="876" t="s">
        <v>704</v>
      </c>
      <c r="I26" s="877" t="s">
        <v>705</v>
      </c>
    </row>
    <row r="27" spans="1:12">
      <c r="B27" s="414"/>
      <c r="C27" s="878"/>
      <c r="D27" s="376"/>
      <c r="E27" s="879" t="s">
        <v>354</v>
      </c>
      <c r="F27" s="880" t="s">
        <v>355</v>
      </c>
      <c r="G27" s="880" t="s">
        <v>355</v>
      </c>
      <c r="H27" s="880" t="s">
        <v>356</v>
      </c>
      <c r="I27" s="881"/>
    </row>
    <row r="28" spans="1:12">
      <c r="B28" s="414"/>
      <c r="C28" s="882" t="s">
        <v>42</v>
      </c>
      <c r="D28" s="376"/>
      <c r="E28" s="883" t="s">
        <v>43</v>
      </c>
      <c r="F28" s="884" t="s">
        <v>44</v>
      </c>
      <c r="G28" s="884" t="s">
        <v>45</v>
      </c>
      <c r="H28" s="885" t="s">
        <v>706</v>
      </c>
      <c r="I28" s="886"/>
    </row>
    <row r="29" spans="1:12">
      <c r="B29" s="867" t="s">
        <v>332</v>
      </c>
      <c r="C29" s="887"/>
      <c r="D29" s="376"/>
      <c r="E29" s="888"/>
      <c r="F29" s="889"/>
      <c r="G29" s="889"/>
      <c r="H29" s="889"/>
      <c r="I29" s="887"/>
    </row>
    <row r="30" spans="1:12">
      <c r="B30" s="415" t="s">
        <v>360</v>
      </c>
      <c r="C30" s="890"/>
      <c r="D30" s="376"/>
      <c r="E30" s="891"/>
      <c r="F30" s="892"/>
      <c r="G30" s="892"/>
      <c r="H30" s="893"/>
      <c r="I30" s="894"/>
    </row>
    <row r="31" spans="1:12">
      <c r="B31" s="415" t="s">
        <v>360</v>
      </c>
      <c r="C31" s="890"/>
      <c r="D31" s="895"/>
      <c r="E31" s="891"/>
      <c r="F31" s="892"/>
      <c r="G31" s="892"/>
      <c r="H31" s="893"/>
      <c r="I31" s="894"/>
    </row>
    <row r="32" spans="1:12">
      <c r="B32" s="415" t="s">
        <v>360</v>
      </c>
      <c r="C32" s="890"/>
      <c r="D32" s="895"/>
      <c r="E32" s="891"/>
      <c r="F32" s="892"/>
      <c r="G32" s="892"/>
      <c r="H32" s="893"/>
      <c r="I32" s="894"/>
    </row>
    <row r="33" spans="1:15">
      <c r="B33" s="415" t="s">
        <v>360</v>
      </c>
      <c r="C33" s="890"/>
      <c r="D33" s="895"/>
      <c r="E33" s="891"/>
      <c r="F33" s="892"/>
      <c r="G33" s="892"/>
      <c r="H33" s="893"/>
      <c r="I33" s="894"/>
    </row>
    <row r="34" spans="1:15">
      <c r="B34" s="415" t="s">
        <v>360</v>
      </c>
      <c r="C34" s="890"/>
      <c r="D34" s="895"/>
      <c r="E34" s="891"/>
      <c r="F34" s="892"/>
      <c r="G34" s="892"/>
      <c r="H34" s="893"/>
      <c r="I34" s="894"/>
    </row>
    <row r="35" spans="1:15">
      <c r="B35" s="415" t="s">
        <v>360</v>
      </c>
      <c r="C35" s="890"/>
      <c r="D35" s="895"/>
      <c r="E35" s="891"/>
      <c r="F35" s="892"/>
      <c r="G35" s="892"/>
      <c r="H35" s="893"/>
      <c r="I35" s="894"/>
    </row>
    <row r="36" spans="1:15">
      <c r="B36" s="415"/>
      <c r="C36" s="890"/>
      <c r="D36" s="895"/>
      <c r="E36" s="891"/>
      <c r="F36" s="892"/>
      <c r="G36" s="892"/>
      <c r="H36" s="893"/>
      <c r="I36" s="894"/>
    </row>
    <row r="37" spans="1:15">
      <c r="B37" s="415"/>
      <c r="C37" s="890"/>
      <c r="D37" s="895"/>
      <c r="E37" s="896"/>
      <c r="F37" s="897"/>
      <c r="G37" s="897"/>
      <c r="H37" s="898"/>
      <c r="I37" s="899"/>
    </row>
    <row r="38" spans="1:15">
      <c r="B38" s="868"/>
      <c r="C38" s="869" t="s">
        <v>49</v>
      </c>
      <c r="E38" s="870"/>
      <c r="F38" s="871"/>
      <c r="G38" s="871"/>
      <c r="H38" s="900"/>
    </row>
    <row r="39" spans="1:15" s="303" customFormat="1">
      <c r="D39" s="376"/>
      <c r="E39" s="636"/>
      <c r="L39" s="376"/>
    </row>
    <row r="40" spans="1:15" s="303" customFormat="1">
      <c r="C40" s="376"/>
      <c r="D40" s="376"/>
      <c r="E40" s="326"/>
      <c r="O40" s="376"/>
    </row>
    <row r="41" spans="1:15" s="303" customFormat="1">
      <c r="C41" s="376"/>
      <c r="D41" s="376"/>
      <c r="E41" s="326"/>
      <c r="O41" s="376"/>
    </row>
    <row r="42" spans="1:15" s="303" customFormat="1" ht="30.75" customHeight="1">
      <c r="A42" s="901"/>
      <c r="B42" s="1503" t="s">
        <v>725</v>
      </c>
      <c r="C42" s="1503"/>
      <c r="D42" s="1503"/>
      <c r="E42" s="1503"/>
      <c r="F42" s="1503"/>
      <c r="G42" s="1503"/>
      <c r="H42" s="865"/>
      <c r="I42" s="865"/>
      <c r="J42" s="865"/>
      <c r="K42" s="411"/>
      <c r="L42" s="411"/>
      <c r="O42" s="376"/>
    </row>
    <row r="43" spans="1:15" s="303" customFormat="1">
      <c r="B43" s="384"/>
      <c r="C43" s="384"/>
      <c r="D43" s="384"/>
      <c r="E43" s="384"/>
      <c r="F43" s="384"/>
      <c r="G43" s="384"/>
      <c r="H43" s="384"/>
      <c r="I43" s="384"/>
      <c r="J43" s="384"/>
      <c r="K43" s="384"/>
      <c r="L43" s="412"/>
    </row>
    <row r="44" spans="1:15" s="303" customFormat="1">
      <c r="B44" s="902"/>
      <c r="C44" s="872" t="s">
        <v>352</v>
      </c>
      <c r="D44" s="873"/>
      <c r="E44" s="874" t="s">
        <v>707</v>
      </c>
      <c r="F44" s="1514" t="s">
        <v>705</v>
      </c>
      <c r="K44" s="376"/>
      <c r="L44" s="413"/>
    </row>
    <row r="45" spans="1:15" s="303" customFormat="1">
      <c r="B45" s="903"/>
      <c r="C45" s="878"/>
      <c r="D45" s="376"/>
      <c r="E45" s="879" t="s">
        <v>356</v>
      </c>
      <c r="F45" s="1515"/>
      <c r="L45" s="376"/>
    </row>
    <row r="46" spans="1:15" s="303" customFormat="1">
      <c r="B46" s="904" t="s">
        <v>332</v>
      </c>
      <c r="C46" s="887"/>
      <c r="D46" s="376"/>
      <c r="E46" s="888"/>
      <c r="F46" s="887"/>
      <c r="L46" s="376"/>
    </row>
    <row r="47" spans="1:15" s="303" customFormat="1">
      <c r="B47" s="905" t="s">
        <v>360</v>
      </c>
      <c r="C47" s="890"/>
      <c r="D47" s="376"/>
      <c r="E47" s="891"/>
      <c r="F47" s="894"/>
      <c r="L47" s="376"/>
    </row>
    <row r="48" spans="1:15" s="303" customFormat="1">
      <c r="B48" s="905" t="s">
        <v>360</v>
      </c>
      <c r="C48" s="890"/>
      <c r="D48" s="895"/>
      <c r="E48" s="891"/>
      <c r="F48" s="894"/>
      <c r="L48" s="376"/>
    </row>
    <row r="49" spans="1:13" s="303" customFormat="1">
      <c r="B49" s="905" t="s">
        <v>360</v>
      </c>
      <c r="C49" s="890"/>
      <c r="D49" s="895"/>
      <c r="E49" s="891"/>
      <c r="F49" s="894"/>
      <c r="L49" s="376"/>
    </row>
    <row r="50" spans="1:13" s="303" customFormat="1">
      <c r="B50" s="905" t="s">
        <v>360</v>
      </c>
      <c r="C50" s="890"/>
      <c r="D50" s="895"/>
      <c r="E50" s="891"/>
      <c r="F50" s="894"/>
      <c r="L50" s="376"/>
    </row>
    <row r="51" spans="1:13" s="303" customFormat="1">
      <c r="B51" s="905" t="s">
        <v>360</v>
      </c>
      <c r="C51" s="890"/>
      <c r="D51" s="895"/>
      <c r="E51" s="891"/>
      <c r="F51" s="894"/>
      <c r="L51" s="376"/>
    </row>
    <row r="52" spans="1:13" s="303" customFormat="1">
      <c r="B52" s="905" t="s">
        <v>360</v>
      </c>
      <c r="C52" s="890"/>
      <c r="D52" s="895"/>
      <c r="E52" s="891"/>
      <c r="F52" s="894"/>
      <c r="L52" s="376"/>
    </row>
    <row r="53" spans="1:13" s="303" customFormat="1">
      <c r="B53" s="905"/>
      <c r="C53" s="890"/>
      <c r="D53" s="895"/>
      <c r="E53" s="891"/>
      <c r="F53" s="894"/>
      <c r="L53" s="376"/>
    </row>
    <row r="54" spans="1:13" s="303" customFormat="1">
      <c r="B54" s="905"/>
      <c r="C54" s="890"/>
      <c r="D54" s="895"/>
      <c r="E54" s="896"/>
      <c r="F54" s="899"/>
      <c r="L54" s="376"/>
    </row>
    <row r="55" spans="1:13" s="303" customFormat="1">
      <c r="B55" s="906"/>
      <c r="C55" s="907" t="s">
        <v>49</v>
      </c>
      <c r="D55" s="376"/>
      <c r="E55" s="908"/>
      <c r="L55" s="376"/>
    </row>
    <row r="56" spans="1:13">
      <c r="E56" s="381"/>
      <c r="I56" s="376"/>
    </row>
    <row r="57" spans="1:13">
      <c r="I57" s="376"/>
    </row>
    <row r="58" spans="1:13" ht="34.5" customHeight="1">
      <c r="A58" s="435"/>
      <c r="B58" s="1503" t="s">
        <v>726</v>
      </c>
      <c r="C58" s="1503"/>
      <c r="D58" s="1503"/>
      <c r="E58" s="1503"/>
      <c r="F58" s="1503"/>
      <c r="G58" s="416"/>
      <c r="K58" s="303"/>
      <c r="L58" s="303"/>
      <c r="M58" s="303"/>
    </row>
    <row r="59" spans="1:13">
      <c r="B59" s="417"/>
      <c r="C59" s="417"/>
      <c r="D59" s="418"/>
      <c r="E59" s="417"/>
      <c r="F59" s="417"/>
      <c r="G59" s="417"/>
      <c r="K59" s="419"/>
      <c r="L59" s="420"/>
      <c r="M59" s="303"/>
    </row>
    <row r="60" spans="1:13" ht="27" customHeight="1">
      <c r="B60" s="1506" t="s">
        <v>357</v>
      </c>
      <c r="C60" s="1507"/>
      <c r="D60" s="418"/>
      <c r="E60" s="686" t="s">
        <v>358</v>
      </c>
      <c r="F60" s="401" t="s">
        <v>359</v>
      </c>
      <c r="G60" s="417"/>
      <c r="K60" s="419"/>
      <c r="L60" s="420"/>
      <c r="M60" s="303"/>
    </row>
    <row r="61" spans="1:13">
      <c r="B61" s="1508" t="s">
        <v>360</v>
      </c>
      <c r="C61" s="1509"/>
      <c r="D61" s="376"/>
      <c r="E61" s="687"/>
      <c r="F61" s="688"/>
      <c r="K61" s="421"/>
      <c r="L61" s="422"/>
      <c r="M61" s="423"/>
    </row>
    <row r="62" spans="1:13">
      <c r="B62" s="1510" t="s">
        <v>360</v>
      </c>
      <c r="C62" s="1511"/>
      <c r="D62" s="376"/>
      <c r="E62" s="687"/>
      <c r="F62" s="689"/>
      <c r="K62" s="424"/>
      <c r="L62" s="402"/>
      <c r="M62" s="403"/>
    </row>
    <row r="63" spans="1:13">
      <c r="B63" s="1510" t="s">
        <v>360</v>
      </c>
      <c r="C63" s="1511"/>
      <c r="D63" s="376"/>
      <c r="E63" s="687"/>
      <c r="F63" s="689"/>
      <c r="K63" s="424"/>
      <c r="L63" s="402"/>
      <c r="M63" s="404"/>
    </row>
    <row r="64" spans="1:13">
      <c r="B64" s="1512" t="s">
        <v>360</v>
      </c>
      <c r="C64" s="1513"/>
      <c r="D64" s="376"/>
      <c r="E64" s="690"/>
      <c r="F64" s="691"/>
      <c r="K64" s="424"/>
      <c r="L64" s="402"/>
      <c r="M64" s="404"/>
    </row>
    <row r="65" spans="2:17" ht="6" customHeight="1">
      <c r="B65" s="303"/>
      <c r="C65" s="303"/>
      <c r="D65" s="376"/>
      <c r="E65" s="692"/>
      <c r="F65" s="693"/>
      <c r="K65" s="424"/>
      <c r="L65" s="402"/>
      <c r="M65" s="404"/>
    </row>
    <row r="66" spans="2:17">
      <c r="B66" s="1504" t="s">
        <v>49</v>
      </c>
      <c r="C66" s="1505"/>
      <c r="D66" s="376"/>
      <c r="E66" s="694"/>
      <c r="F66" s="695"/>
      <c r="K66" s="424"/>
      <c r="L66" s="402"/>
      <c r="M66" s="404"/>
    </row>
    <row r="67" spans="2:17">
      <c r="K67" s="424"/>
      <c r="L67" s="402"/>
      <c r="M67" s="403"/>
    </row>
    <row r="68" spans="2:17">
      <c r="B68" s="303"/>
      <c r="C68" s="303"/>
      <c r="D68" s="376"/>
      <c r="E68" s="303"/>
      <c r="F68" s="303"/>
      <c r="G68" s="303"/>
      <c r="H68" s="303"/>
      <c r="I68" s="303"/>
      <c r="J68" s="303"/>
      <c r="K68" s="424"/>
      <c r="L68" s="402"/>
      <c r="M68" s="403"/>
      <c r="N68" s="303"/>
      <c r="O68" s="303"/>
      <c r="P68" s="303"/>
    </row>
    <row r="69" spans="2:17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2:17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2:17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2:17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2:17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2:17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2:17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2:17">
      <c r="K76" s="424"/>
      <c r="L76" s="402"/>
      <c r="M76" s="403"/>
    </row>
    <row r="77" spans="2:17">
      <c r="K77" s="424"/>
      <c r="L77" s="402"/>
      <c r="M77" s="403"/>
    </row>
    <row r="78" spans="2:17">
      <c r="K78" s="424"/>
      <c r="L78" s="425"/>
      <c r="M78" s="403"/>
    </row>
    <row r="79" spans="2:17">
      <c r="K79" s="424"/>
      <c r="L79" s="425"/>
      <c r="M79" s="403"/>
    </row>
    <row r="80" spans="2:17">
      <c r="K80" s="424"/>
      <c r="L80" s="425"/>
      <c r="M80" s="403"/>
    </row>
    <row r="81" spans="11:13">
      <c r="K81" s="424"/>
      <c r="L81" s="425"/>
      <c r="M81" s="403"/>
    </row>
    <row r="82" spans="11:13">
      <c r="K82" s="424"/>
      <c r="L82" s="425"/>
      <c r="M82" s="403"/>
    </row>
    <row r="83" spans="11:13">
      <c r="K83" s="424"/>
      <c r="L83" s="425"/>
      <c r="M83" s="403"/>
    </row>
    <row r="84" spans="11:13">
      <c r="K84" s="424"/>
      <c r="L84" s="425"/>
      <c r="M84" s="403"/>
    </row>
    <row r="85" spans="11:13">
      <c r="K85" s="424"/>
      <c r="L85" s="425"/>
      <c r="M85" s="403"/>
    </row>
    <row r="86" spans="11:13">
      <c r="K86" s="424"/>
      <c r="L86" s="425"/>
      <c r="M86" s="403"/>
    </row>
    <row r="87" spans="11:13">
      <c r="K87" s="424"/>
      <c r="L87" s="425"/>
      <c r="M87" s="403"/>
    </row>
    <row r="88" spans="11:13">
      <c r="K88" s="424"/>
      <c r="L88" s="425"/>
      <c r="M88" s="403"/>
    </row>
    <row r="89" spans="11:13">
      <c r="K89" s="424"/>
      <c r="L89" s="425"/>
      <c r="M89" s="403"/>
    </row>
    <row r="90" spans="11:13">
      <c r="K90" s="424"/>
      <c r="L90" s="425"/>
      <c r="M90" s="403"/>
    </row>
    <row r="91" spans="11:13">
      <c r="K91" s="424"/>
      <c r="L91" s="425"/>
      <c r="M91" s="403"/>
    </row>
    <row r="92" spans="11:13">
      <c r="K92" s="424"/>
      <c r="L92" s="425"/>
      <c r="M92" s="403"/>
    </row>
    <row r="93" spans="11:13">
      <c r="K93" s="424"/>
      <c r="L93" s="425"/>
      <c r="M93" s="403"/>
    </row>
    <row r="94" spans="11:13">
      <c r="K94" s="424"/>
      <c r="L94" s="425"/>
      <c r="M94" s="403"/>
    </row>
    <row r="95" spans="11:13">
      <c r="K95" s="424"/>
      <c r="L95" s="425"/>
      <c r="M95" s="403"/>
    </row>
    <row r="96" spans="11:13">
      <c r="K96" s="424"/>
      <c r="L96" s="425"/>
      <c r="M96" s="403"/>
    </row>
    <row r="97" spans="11:13">
      <c r="K97" s="424"/>
      <c r="L97" s="425"/>
      <c r="M97" s="403"/>
    </row>
    <row r="98" spans="11:13">
      <c r="K98" s="424"/>
      <c r="L98" s="425"/>
      <c r="M98" s="403"/>
    </row>
    <row r="99" spans="11:13">
      <c r="K99" s="424"/>
      <c r="L99" s="425"/>
      <c r="M99" s="403"/>
    </row>
    <row r="100" spans="11:13">
      <c r="K100" s="424"/>
      <c r="L100" s="425"/>
      <c r="M100" s="403"/>
    </row>
    <row r="101" spans="11:13">
      <c r="K101" s="424"/>
      <c r="L101" s="425"/>
      <c r="M101" s="403"/>
    </row>
    <row r="102" spans="11:13">
      <c r="K102" s="424"/>
      <c r="L102" s="425"/>
      <c r="M102" s="403"/>
    </row>
    <row r="103" spans="11:13">
      <c r="K103" s="424"/>
      <c r="L103" s="425"/>
      <c r="M103" s="403"/>
    </row>
    <row r="104" spans="11:13">
      <c r="K104" s="424"/>
      <c r="L104" s="425"/>
      <c r="M104" s="403"/>
    </row>
    <row r="105" spans="11:13">
      <c r="K105" s="424"/>
      <c r="L105" s="425"/>
      <c r="M105" s="403"/>
    </row>
    <row r="106" spans="11:13">
      <c r="K106" s="424"/>
      <c r="L106" s="425"/>
      <c r="M106" s="403"/>
    </row>
    <row r="107" spans="11:13">
      <c r="K107" s="424"/>
      <c r="L107" s="425"/>
      <c r="M107" s="403"/>
    </row>
    <row r="108" spans="11:13">
      <c r="K108" s="424"/>
      <c r="L108" s="425"/>
      <c r="M108" s="403"/>
    </row>
    <row r="109" spans="11:13">
      <c r="K109" s="424"/>
      <c r="L109" s="425"/>
      <c r="M109" s="403"/>
    </row>
    <row r="110" spans="11:13">
      <c r="K110" s="424"/>
      <c r="L110" s="425"/>
      <c r="M110" s="403"/>
    </row>
    <row r="111" spans="11:13">
      <c r="K111" s="424"/>
      <c r="L111" s="425"/>
      <c r="M111" s="403"/>
    </row>
    <row r="112" spans="11:13">
      <c r="K112" s="424"/>
      <c r="L112" s="425"/>
      <c r="M112" s="403"/>
    </row>
    <row r="113" spans="11:13">
      <c r="K113" s="424"/>
      <c r="L113" s="425"/>
      <c r="M113" s="403"/>
    </row>
    <row r="114" spans="11:13">
      <c r="K114" s="424"/>
      <c r="L114" s="425"/>
      <c r="M114" s="403"/>
    </row>
    <row r="115" spans="11:13">
      <c r="K115" s="424"/>
      <c r="L115" s="425"/>
      <c r="M115" s="403"/>
    </row>
    <row r="116" spans="11:13">
      <c r="K116" s="424"/>
      <c r="L116" s="425"/>
      <c r="M116" s="403"/>
    </row>
    <row r="117" spans="11:13">
      <c r="K117" s="424"/>
      <c r="L117" s="425"/>
      <c r="M117" s="403"/>
    </row>
    <row r="118" spans="11:13">
      <c r="K118" s="424"/>
      <c r="L118" s="425"/>
      <c r="M118" s="403"/>
    </row>
    <row r="119" spans="11:13">
      <c r="K119" s="424"/>
      <c r="L119" s="425"/>
      <c r="M119" s="403"/>
    </row>
    <row r="120" spans="11:13">
      <c r="K120" s="424"/>
      <c r="L120" s="425"/>
      <c r="M120" s="403"/>
    </row>
    <row r="121" spans="11:13">
      <c r="K121" s="424"/>
      <c r="L121" s="425"/>
      <c r="M121" s="403"/>
    </row>
    <row r="122" spans="11:13">
      <c r="K122" s="424"/>
      <c r="L122" s="425"/>
      <c r="M122" s="403"/>
    </row>
    <row r="123" spans="11:13">
      <c r="K123" s="424"/>
      <c r="L123" s="425"/>
      <c r="M123" s="403"/>
    </row>
    <row r="124" spans="11:13">
      <c r="K124" s="424"/>
      <c r="L124" s="425"/>
      <c r="M124" s="403"/>
    </row>
    <row r="125" spans="11:13">
      <c r="K125" s="424"/>
      <c r="L125" s="425"/>
      <c r="M125" s="403"/>
    </row>
    <row r="126" spans="11:13">
      <c r="K126" s="424"/>
      <c r="L126" s="425"/>
      <c r="M126" s="403"/>
    </row>
    <row r="127" spans="11:13">
      <c r="K127" s="424"/>
      <c r="L127" s="425"/>
      <c r="M127" s="403"/>
    </row>
    <row r="128" spans="11:13">
      <c r="K128" s="424"/>
      <c r="L128" s="425"/>
      <c r="M128" s="403"/>
    </row>
    <row r="129" spans="11:13">
      <c r="K129" s="424"/>
      <c r="L129" s="425"/>
      <c r="M129" s="403"/>
    </row>
    <row r="130" spans="11:13">
      <c r="K130" s="424"/>
      <c r="L130" s="425"/>
      <c r="M130" s="403"/>
    </row>
    <row r="131" spans="11:13">
      <c r="K131" s="424"/>
      <c r="L131" s="425"/>
      <c r="M131" s="403"/>
    </row>
    <row r="132" spans="11:13">
      <c r="K132" s="424"/>
      <c r="L132" s="425"/>
      <c r="M132" s="403"/>
    </row>
    <row r="133" spans="11:13">
      <c r="K133" s="424"/>
      <c r="L133" s="425"/>
      <c r="M133" s="403"/>
    </row>
    <row r="134" spans="11:13">
      <c r="K134" s="424"/>
      <c r="L134" s="425"/>
      <c r="M134" s="403"/>
    </row>
    <row r="135" spans="11:13">
      <c r="K135" s="424"/>
      <c r="L135" s="425"/>
      <c r="M135" s="403"/>
    </row>
    <row r="136" spans="11:13">
      <c r="K136" s="424"/>
      <c r="L136" s="425"/>
      <c r="M136" s="403"/>
    </row>
    <row r="137" spans="11:13">
      <c r="K137" s="424"/>
      <c r="L137" s="425"/>
      <c r="M137" s="403"/>
    </row>
    <row r="138" spans="11:13">
      <c r="K138" s="424"/>
      <c r="L138" s="425"/>
      <c r="M138" s="403"/>
    </row>
    <row r="139" spans="11:13">
      <c r="K139" s="424"/>
      <c r="L139" s="425"/>
      <c r="M139" s="403"/>
    </row>
    <row r="140" spans="11:13">
      <c r="K140" s="424"/>
      <c r="L140" s="425"/>
      <c r="M140" s="403"/>
    </row>
    <row r="141" spans="11:13">
      <c r="K141" s="424"/>
      <c r="L141" s="425"/>
      <c r="M141" s="403"/>
    </row>
    <row r="142" spans="11:13">
      <c r="K142" s="424"/>
      <c r="L142" s="425"/>
      <c r="M142" s="403"/>
    </row>
    <row r="143" spans="11:13">
      <c r="K143" s="424"/>
      <c r="L143" s="425"/>
      <c r="M143" s="403"/>
    </row>
    <row r="144" spans="11:13">
      <c r="K144" s="424"/>
      <c r="L144" s="425"/>
      <c r="M144" s="403"/>
    </row>
    <row r="145" spans="11:13">
      <c r="K145" s="424"/>
      <c r="L145" s="425"/>
      <c r="M145" s="403"/>
    </row>
    <row r="146" spans="11:13">
      <c r="K146" s="424"/>
      <c r="L146" s="425"/>
      <c r="M146" s="403"/>
    </row>
    <row r="147" spans="11:13">
      <c r="K147" s="424"/>
      <c r="L147" s="425"/>
      <c r="M147" s="403"/>
    </row>
    <row r="148" spans="11:13">
      <c r="K148" s="424"/>
      <c r="L148" s="425"/>
      <c r="M148" s="403"/>
    </row>
    <row r="149" spans="11:13">
      <c r="K149" s="424"/>
      <c r="L149" s="425"/>
      <c r="M149" s="403"/>
    </row>
    <row r="150" spans="11:13">
      <c r="K150" s="424"/>
      <c r="L150" s="425"/>
      <c r="M150" s="403"/>
    </row>
    <row r="151" spans="11:13">
      <c r="K151" s="424"/>
      <c r="L151" s="425"/>
      <c r="M151" s="403"/>
    </row>
    <row r="152" spans="11:13">
      <c r="K152" s="424"/>
      <c r="L152" s="425"/>
      <c r="M152" s="403"/>
    </row>
    <row r="153" spans="11:13">
      <c r="K153" s="424"/>
      <c r="L153" s="425"/>
      <c r="M153" s="403"/>
    </row>
    <row r="154" spans="11:13">
      <c r="K154" s="424"/>
      <c r="L154" s="425"/>
      <c r="M154" s="403"/>
    </row>
    <row r="155" spans="11:13">
      <c r="K155" s="424"/>
      <c r="L155" s="425"/>
      <c r="M155" s="403"/>
    </row>
    <row r="156" spans="11:13">
      <c r="K156" s="424"/>
      <c r="L156" s="425"/>
      <c r="M156" s="403"/>
    </row>
    <row r="157" spans="11:13">
      <c r="K157" s="424"/>
      <c r="L157" s="425"/>
      <c r="M157" s="403"/>
    </row>
    <row r="158" spans="11:13">
      <c r="K158" s="424"/>
      <c r="L158" s="425"/>
      <c r="M158" s="403"/>
    </row>
    <row r="159" spans="11:13">
      <c r="K159" s="424"/>
      <c r="L159" s="425"/>
      <c r="M159" s="403"/>
    </row>
    <row r="160" spans="11:13">
      <c r="K160" s="424"/>
      <c r="L160" s="425"/>
      <c r="M160" s="403"/>
    </row>
    <row r="161" spans="11:13">
      <c r="K161" s="424"/>
      <c r="L161" s="425"/>
      <c r="M161" s="403"/>
    </row>
    <row r="162" spans="11:13">
      <c r="K162" s="424"/>
      <c r="L162" s="425"/>
      <c r="M162" s="403"/>
    </row>
    <row r="163" spans="11:13">
      <c r="K163" s="424"/>
      <c r="L163" s="425"/>
      <c r="M163" s="403"/>
    </row>
    <row r="164" spans="11:13">
      <c r="K164" s="424"/>
      <c r="L164" s="425"/>
      <c r="M164" s="403"/>
    </row>
    <row r="165" spans="11:13">
      <c r="K165" s="424"/>
      <c r="L165" s="425"/>
      <c r="M165" s="403"/>
    </row>
    <row r="166" spans="11:13">
      <c r="K166" s="424"/>
      <c r="L166" s="425"/>
      <c r="M166" s="403"/>
    </row>
    <row r="167" spans="11:13">
      <c r="K167" s="424"/>
      <c r="L167" s="425"/>
      <c r="M167" s="403"/>
    </row>
    <row r="168" spans="11:13">
      <c r="K168" s="424"/>
      <c r="L168" s="425"/>
      <c r="M168" s="403"/>
    </row>
    <row r="169" spans="11:13">
      <c r="K169" s="424"/>
      <c r="L169" s="425"/>
      <c r="M169" s="403"/>
    </row>
    <row r="170" spans="11:13">
      <c r="K170" s="424"/>
      <c r="L170" s="425"/>
      <c r="M170" s="403"/>
    </row>
    <row r="171" spans="11:13">
      <c r="K171" s="424"/>
      <c r="L171" s="425"/>
      <c r="M171" s="403"/>
    </row>
    <row r="172" spans="11:13">
      <c r="K172" s="424"/>
      <c r="L172" s="425"/>
      <c r="M172" s="403"/>
    </row>
    <row r="173" spans="11:13">
      <c r="K173" s="424"/>
      <c r="L173" s="425"/>
      <c r="M173" s="403"/>
    </row>
    <row r="174" spans="11:13">
      <c r="K174" s="424"/>
      <c r="L174" s="425"/>
      <c r="M174" s="403"/>
    </row>
    <row r="175" spans="11:13">
      <c r="K175" s="424"/>
      <c r="L175" s="425"/>
      <c r="M175" s="403"/>
    </row>
    <row r="176" spans="11:13">
      <c r="K176" s="424"/>
      <c r="L176" s="425"/>
      <c r="M176" s="403"/>
    </row>
    <row r="177" spans="11:13">
      <c r="K177" s="424"/>
      <c r="L177" s="425"/>
      <c r="M177" s="403"/>
    </row>
    <row r="178" spans="11:13">
      <c r="K178" s="424"/>
      <c r="L178" s="425"/>
      <c r="M178" s="403"/>
    </row>
    <row r="179" spans="11:13">
      <c r="K179" s="424"/>
      <c r="L179" s="425"/>
      <c r="M179" s="403"/>
    </row>
    <row r="180" spans="11:13">
      <c r="K180" s="424"/>
      <c r="L180" s="425"/>
      <c r="M180" s="403"/>
    </row>
    <row r="181" spans="11:13">
      <c r="K181" s="424"/>
      <c r="L181" s="425"/>
      <c r="M181" s="403"/>
    </row>
    <row r="182" spans="11:13">
      <c r="K182" s="424"/>
      <c r="L182" s="425"/>
      <c r="M182" s="403"/>
    </row>
    <row r="183" spans="11:13">
      <c r="K183" s="424"/>
      <c r="L183" s="425"/>
      <c r="M183" s="403"/>
    </row>
    <row r="184" spans="11:13">
      <c r="K184" s="424"/>
      <c r="L184" s="425"/>
      <c r="M184" s="403"/>
    </row>
    <row r="185" spans="11:13">
      <c r="K185" s="424"/>
      <c r="L185" s="425"/>
      <c r="M185" s="403"/>
    </row>
    <row r="186" spans="11:13">
      <c r="K186" s="424"/>
      <c r="L186" s="425"/>
      <c r="M186" s="403"/>
    </row>
    <row r="187" spans="11:13">
      <c r="K187" s="424"/>
      <c r="L187" s="425"/>
      <c r="M187" s="403"/>
    </row>
    <row r="188" spans="11:13">
      <c r="K188" s="424"/>
      <c r="L188" s="425"/>
      <c r="M188" s="403"/>
    </row>
    <row r="189" spans="11:13">
      <c r="K189" s="424"/>
      <c r="L189" s="425"/>
      <c r="M189" s="403"/>
    </row>
    <row r="190" spans="11:13">
      <c r="K190" s="424"/>
      <c r="L190" s="425"/>
      <c r="M190" s="403"/>
    </row>
    <row r="191" spans="11:13">
      <c r="K191" s="424"/>
      <c r="L191" s="425"/>
      <c r="M191" s="403"/>
    </row>
    <row r="192" spans="11:13">
      <c r="K192" s="424"/>
      <c r="L192" s="425"/>
      <c r="M192" s="403"/>
    </row>
    <row r="193" spans="11:13">
      <c r="K193" s="424"/>
      <c r="L193" s="425"/>
      <c r="M193" s="403"/>
    </row>
    <row r="194" spans="11:13">
      <c r="K194" s="424"/>
      <c r="L194" s="425"/>
      <c r="M194" s="403"/>
    </row>
    <row r="195" spans="11:13">
      <c r="K195" s="424"/>
      <c r="L195" s="425"/>
      <c r="M195" s="403"/>
    </row>
    <row r="196" spans="11:13">
      <c r="K196" s="424"/>
      <c r="L196" s="425"/>
      <c r="M196" s="403"/>
    </row>
    <row r="197" spans="11:13">
      <c r="K197" s="424"/>
      <c r="L197" s="425"/>
      <c r="M197" s="403"/>
    </row>
    <row r="198" spans="11:13">
      <c r="K198" s="424"/>
      <c r="L198" s="425"/>
      <c r="M198" s="403"/>
    </row>
    <row r="199" spans="11:13">
      <c r="K199" s="424"/>
      <c r="L199" s="425"/>
      <c r="M199" s="403"/>
    </row>
    <row r="200" spans="11:13">
      <c r="K200" s="424"/>
      <c r="L200" s="425"/>
      <c r="M200" s="403"/>
    </row>
    <row r="201" spans="11:13">
      <c r="K201" s="424"/>
      <c r="L201" s="425"/>
      <c r="M201" s="403"/>
    </row>
    <row r="202" spans="11:13">
      <c r="K202" s="424"/>
      <c r="L202" s="425"/>
      <c r="M202" s="403"/>
    </row>
    <row r="203" spans="11:13">
      <c r="K203" s="424"/>
      <c r="L203" s="425"/>
      <c r="M203" s="403"/>
    </row>
    <row r="204" spans="11:13">
      <c r="K204" s="424"/>
      <c r="L204" s="425"/>
      <c r="M204" s="403"/>
    </row>
    <row r="205" spans="11:13">
      <c r="K205" s="424"/>
      <c r="L205" s="425"/>
      <c r="M205" s="403"/>
    </row>
    <row r="206" spans="11:13">
      <c r="K206" s="424"/>
      <c r="L206" s="425"/>
      <c r="M206" s="403"/>
    </row>
    <row r="207" spans="11:13">
      <c r="K207" s="424"/>
      <c r="L207" s="425"/>
      <c r="M207" s="403"/>
    </row>
    <row r="208" spans="11:13">
      <c r="K208" s="424"/>
      <c r="L208" s="425"/>
      <c r="M208" s="403"/>
    </row>
    <row r="209" spans="11:13">
      <c r="K209" s="424"/>
      <c r="L209" s="425"/>
      <c r="M209" s="403"/>
    </row>
    <row r="210" spans="11:13">
      <c r="K210" s="424"/>
      <c r="L210" s="425"/>
      <c r="M210" s="403"/>
    </row>
    <row r="211" spans="11:13">
      <c r="K211" s="424"/>
      <c r="L211" s="425"/>
      <c r="M211" s="403"/>
    </row>
    <row r="212" spans="11:13">
      <c r="K212" s="424"/>
      <c r="L212" s="425"/>
      <c r="M212" s="403"/>
    </row>
    <row r="213" spans="11:13">
      <c r="K213" s="424"/>
      <c r="L213" s="425"/>
      <c r="M213" s="403"/>
    </row>
    <row r="214" spans="11:13">
      <c r="K214" s="424"/>
      <c r="L214" s="425"/>
      <c r="M214" s="403"/>
    </row>
    <row r="215" spans="11:13">
      <c r="K215" s="424"/>
      <c r="L215" s="425"/>
      <c r="M215" s="403"/>
    </row>
    <row r="216" spans="11:13">
      <c r="K216" s="424"/>
      <c r="L216" s="425"/>
      <c r="M216" s="403"/>
    </row>
    <row r="217" spans="11:13">
      <c r="K217" s="424"/>
      <c r="L217" s="425"/>
      <c r="M217" s="403"/>
    </row>
    <row r="218" spans="11:13">
      <c r="K218" s="424"/>
      <c r="L218" s="425"/>
      <c r="M218" s="403"/>
    </row>
    <row r="219" spans="11:13">
      <c r="K219" s="424"/>
      <c r="L219" s="425"/>
      <c r="M219" s="403"/>
    </row>
    <row r="220" spans="11:13">
      <c r="K220" s="424"/>
      <c r="L220" s="425"/>
      <c r="M220" s="403"/>
    </row>
    <row r="221" spans="11:13">
      <c r="K221" s="424"/>
      <c r="L221" s="425"/>
      <c r="M221" s="403"/>
    </row>
    <row r="222" spans="11:13">
      <c r="K222" s="424"/>
      <c r="L222" s="425"/>
      <c r="M222" s="403"/>
    </row>
    <row r="223" spans="11:13">
      <c r="K223" s="424"/>
      <c r="L223" s="425"/>
      <c r="M223" s="403"/>
    </row>
    <row r="224" spans="11:13">
      <c r="K224" s="424"/>
      <c r="L224" s="425"/>
      <c r="M224" s="403"/>
    </row>
    <row r="225" spans="11:13">
      <c r="K225" s="424"/>
      <c r="L225" s="425"/>
      <c r="M225" s="403"/>
    </row>
    <row r="226" spans="11:13">
      <c r="K226" s="424"/>
      <c r="L226" s="425"/>
      <c r="M226" s="403"/>
    </row>
    <row r="227" spans="11:13">
      <c r="K227" s="424"/>
      <c r="L227" s="425"/>
      <c r="M227" s="403"/>
    </row>
    <row r="228" spans="11:13">
      <c r="K228" s="424"/>
      <c r="L228" s="425"/>
      <c r="M228" s="403"/>
    </row>
    <row r="229" spans="11:13">
      <c r="K229" s="424"/>
      <c r="L229" s="425"/>
      <c r="M229" s="403"/>
    </row>
    <row r="230" spans="11:13">
      <c r="K230" s="424"/>
      <c r="L230" s="425"/>
      <c r="M230" s="403"/>
    </row>
    <row r="231" spans="11:13">
      <c r="K231" s="424"/>
      <c r="L231" s="425"/>
      <c r="M231" s="403"/>
    </row>
    <row r="232" spans="11:13">
      <c r="K232" s="424"/>
      <c r="L232" s="425"/>
      <c r="M232" s="403"/>
    </row>
    <row r="233" spans="11:13">
      <c r="K233" s="424"/>
      <c r="L233" s="425"/>
      <c r="M233" s="403"/>
    </row>
    <row r="234" spans="11:13">
      <c r="K234" s="424"/>
      <c r="L234" s="425"/>
      <c r="M234" s="403"/>
    </row>
    <row r="235" spans="11:13">
      <c r="K235" s="424"/>
      <c r="L235" s="425"/>
      <c r="M235" s="403"/>
    </row>
    <row r="236" spans="11:13">
      <c r="K236" s="424"/>
      <c r="L236" s="425"/>
      <c r="M236" s="403"/>
    </row>
    <row r="237" spans="11:13">
      <c r="K237" s="424"/>
      <c r="L237" s="425"/>
      <c r="M237" s="403"/>
    </row>
    <row r="238" spans="11:13">
      <c r="K238" s="424"/>
      <c r="L238" s="425"/>
      <c r="M238" s="403"/>
    </row>
    <row r="239" spans="11:13">
      <c r="K239" s="424"/>
      <c r="L239" s="425"/>
      <c r="M239" s="403"/>
    </row>
    <row r="240" spans="11:13">
      <c r="K240" s="424"/>
      <c r="L240" s="425"/>
      <c r="M240" s="403"/>
    </row>
    <row r="241" spans="11:13">
      <c r="K241" s="424"/>
      <c r="L241" s="425"/>
      <c r="M241" s="403"/>
    </row>
    <row r="242" spans="11:13">
      <c r="K242" s="424"/>
      <c r="L242" s="425"/>
      <c r="M242" s="403"/>
    </row>
    <row r="243" spans="11:13">
      <c r="K243" s="424"/>
      <c r="L243" s="425"/>
      <c r="M243" s="403"/>
    </row>
    <row r="244" spans="11:13">
      <c r="K244" s="424"/>
      <c r="L244" s="425"/>
      <c r="M244" s="403"/>
    </row>
    <row r="245" spans="11:13">
      <c r="K245" s="424"/>
      <c r="L245" s="425"/>
      <c r="M245" s="403"/>
    </row>
    <row r="246" spans="11:13">
      <c r="K246" s="424"/>
      <c r="L246" s="425"/>
      <c r="M246" s="403"/>
    </row>
    <row r="247" spans="11:13">
      <c r="K247" s="424"/>
      <c r="L247" s="425"/>
      <c r="M247" s="403"/>
    </row>
    <row r="248" spans="11:13">
      <c r="K248" s="424"/>
      <c r="L248" s="425"/>
      <c r="M248" s="403"/>
    </row>
    <row r="249" spans="11:13">
      <c r="K249" s="424"/>
      <c r="L249" s="425"/>
      <c r="M249" s="403"/>
    </row>
    <row r="250" spans="11:13">
      <c r="K250" s="424"/>
      <c r="L250" s="425"/>
      <c r="M250" s="403"/>
    </row>
    <row r="251" spans="11:13">
      <c r="K251" s="424"/>
      <c r="L251" s="425"/>
      <c r="M251" s="403"/>
    </row>
    <row r="252" spans="11:13">
      <c r="K252" s="424"/>
      <c r="L252" s="425"/>
      <c r="M252" s="403"/>
    </row>
    <row r="253" spans="11:13">
      <c r="K253" s="424"/>
      <c r="L253" s="425"/>
      <c r="M253" s="403"/>
    </row>
    <row r="254" spans="11:13">
      <c r="K254" s="424"/>
      <c r="L254" s="425"/>
      <c r="M254" s="403"/>
    </row>
    <row r="255" spans="11:13">
      <c r="K255" s="424"/>
      <c r="L255" s="425"/>
      <c r="M255" s="403"/>
    </row>
    <row r="256" spans="11:13">
      <c r="K256" s="424"/>
      <c r="L256" s="425"/>
      <c r="M256" s="403"/>
    </row>
    <row r="257" spans="11:13">
      <c r="K257" s="424"/>
      <c r="L257" s="425"/>
      <c r="M257" s="403"/>
    </row>
    <row r="258" spans="11:13">
      <c r="K258" s="424"/>
      <c r="L258" s="425"/>
      <c r="M258" s="403"/>
    </row>
    <row r="259" spans="11:13">
      <c r="K259" s="424"/>
      <c r="L259" s="425"/>
      <c r="M259" s="403"/>
    </row>
    <row r="260" spans="11:13">
      <c r="K260" s="424"/>
      <c r="L260" s="425"/>
      <c r="M260" s="403"/>
    </row>
    <row r="261" spans="11:13">
      <c r="K261" s="424"/>
      <c r="L261" s="425"/>
      <c r="M261" s="403"/>
    </row>
    <row r="262" spans="11:13">
      <c r="K262" s="424"/>
      <c r="L262" s="425"/>
      <c r="M262" s="403"/>
    </row>
    <row r="263" spans="11:13">
      <c r="K263" s="424"/>
      <c r="L263" s="425"/>
      <c r="M263" s="403"/>
    </row>
    <row r="264" spans="11:13">
      <c r="K264" s="424"/>
      <c r="L264" s="425"/>
      <c r="M264" s="403"/>
    </row>
    <row r="265" spans="11:13">
      <c r="K265" s="424"/>
      <c r="L265" s="425"/>
      <c r="M265" s="403"/>
    </row>
    <row r="266" spans="11:13">
      <c r="K266" s="424"/>
      <c r="L266" s="425"/>
      <c r="M266" s="403"/>
    </row>
    <row r="267" spans="11:13">
      <c r="K267" s="424"/>
      <c r="L267" s="425"/>
      <c r="M267" s="403"/>
    </row>
    <row r="268" spans="11:13">
      <c r="K268" s="424"/>
      <c r="L268" s="425"/>
      <c r="M268" s="403"/>
    </row>
    <row r="269" spans="11:13">
      <c r="K269" s="424"/>
      <c r="L269" s="425"/>
      <c r="M269" s="403"/>
    </row>
    <row r="270" spans="11:13">
      <c r="K270" s="424"/>
      <c r="L270" s="425"/>
      <c r="M270" s="403"/>
    </row>
    <row r="271" spans="11:13">
      <c r="K271" s="424"/>
      <c r="L271" s="425"/>
      <c r="M271" s="403"/>
    </row>
    <row r="272" spans="11:13">
      <c r="K272" s="424"/>
      <c r="L272" s="425"/>
      <c r="M272" s="403"/>
    </row>
    <row r="273" spans="11:13">
      <c r="K273" s="424"/>
      <c r="L273" s="425"/>
      <c r="M273" s="403"/>
    </row>
    <row r="274" spans="11:13">
      <c r="K274" s="424"/>
      <c r="L274" s="425"/>
      <c r="M274" s="403"/>
    </row>
    <row r="275" spans="11:13">
      <c r="K275" s="424"/>
      <c r="L275" s="425"/>
      <c r="M275" s="403"/>
    </row>
    <row r="276" spans="11:13">
      <c r="K276" s="424"/>
      <c r="L276" s="425"/>
      <c r="M276" s="403"/>
    </row>
    <row r="277" spans="11:13">
      <c r="K277" s="424"/>
      <c r="L277" s="425"/>
      <c r="M277" s="403"/>
    </row>
    <row r="278" spans="11:13">
      <c r="K278" s="424"/>
      <c r="L278" s="425"/>
      <c r="M278" s="403"/>
    </row>
    <row r="279" spans="11:13">
      <c r="K279" s="424"/>
      <c r="L279" s="425"/>
      <c r="M279" s="403"/>
    </row>
    <row r="280" spans="11:13">
      <c r="K280" s="424"/>
      <c r="L280" s="425"/>
      <c r="M280" s="403"/>
    </row>
    <row r="281" spans="11:13">
      <c r="K281" s="424"/>
      <c r="L281" s="425"/>
      <c r="M281" s="403"/>
    </row>
    <row r="282" spans="11:13">
      <c r="K282" s="426"/>
      <c r="L282" s="425"/>
      <c r="M282" s="403"/>
    </row>
    <row r="283" spans="11:13">
      <c r="K283" s="426"/>
      <c r="L283" s="425"/>
      <c r="M283" s="403"/>
    </row>
    <row r="284" spans="11:13">
      <c r="K284" s="426"/>
      <c r="L284" s="425"/>
      <c r="M284" s="403"/>
    </row>
    <row r="285" spans="11:13">
      <c r="K285" s="426"/>
      <c r="L285" s="425"/>
      <c r="M285" s="403"/>
    </row>
    <row r="286" spans="11:13">
      <c r="K286" s="426"/>
      <c r="L286" s="425"/>
      <c r="M286" s="403"/>
    </row>
    <row r="287" spans="11:13">
      <c r="K287" s="426"/>
      <c r="L287" s="425"/>
      <c r="M287" s="403"/>
    </row>
    <row r="288" spans="11:13">
      <c r="K288" s="426"/>
      <c r="L288" s="425"/>
      <c r="M288" s="403"/>
    </row>
    <row r="289" spans="11:13">
      <c r="K289" s="426"/>
      <c r="L289" s="425"/>
      <c r="M289" s="403"/>
    </row>
    <row r="290" spans="11:13">
      <c r="K290" s="426"/>
      <c r="L290" s="425"/>
      <c r="M290" s="403"/>
    </row>
    <row r="291" spans="11:13">
      <c r="K291" s="426"/>
      <c r="L291" s="425"/>
      <c r="M291" s="403"/>
    </row>
    <row r="292" spans="11:13">
      <c r="K292" s="426"/>
      <c r="L292" s="425"/>
      <c r="M292" s="403"/>
    </row>
    <row r="293" spans="11:13">
      <c r="K293" s="426"/>
      <c r="L293" s="425"/>
      <c r="M293" s="403"/>
    </row>
    <row r="294" spans="11:13">
      <c r="K294" s="426"/>
      <c r="L294" s="425"/>
      <c r="M294" s="403"/>
    </row>
    <row r="295" spans="11:13">
      <c r="K295" s="426"/>
      <c r="L295" s="425"/>
      <c r="M295" s="403"/>
    </row>
    <row r="296" spans="11:13">
      <c r="K296" s="426"/>
      <c r="L296" s="425"/>
      <c r="M296" s="403"/>
    </row>
    <row r="297" spans="11:13">
      <c r="K297" s="426"/>
      <c r="L297" s="425"/>
      <c r="M297" s="403"/>
    </row>
    <row r="298" spans="11:13">
      <c r="K298" s="426"/>
      <c r="L298" s="425"/>
      <c r="M298" s="403"/>
    </row>
    <row r="299" spans="11:13">
      <c r="K299" s="426"/>
      <c r="L299" s="425"/>
      <c r="M299" s="403"/>
    </row>
    <row r="300" spans="11:13">
      <c r="K300" s="426"/>
      <c r="L300" s="425"/>
      <c r="M300" s="403"/>
    </row>
    <row r="301" spans="11:13">
      <c r="K301" s="426"/>
      <c r="L301" s="425"/>
      <c r="M301" s="403"/>
    </row>
    <row r="302" spans="11:13">
      <c r="K302" s="426"/>
      <c r="L302" s="425"/>
      <c r="M302" s="403"/>
    </row>
    <row r="303" spans="11:13">
      <c r="K303" s="426"/>
      <c r="L303" s="425"/>
      <c r="M303" s="403"/>
    </row>
    <row r="304" spans="11:13">
      <c r="K304" s="426"/>
      <c r="L304" s="425"/>
      <c r="M304" s="403"/>
    </row>
    <row r="305" spans="11:13">
      <c r="K305" s="426"/>
      <c r="L305" s="425"/>
      <c r="M305" s="403"/>
    </row>
    <row r="306" spans="11:13">
      <c r="K306" s="426"/>
      <c r="L306" s="425"/>
      <c r="M306" s="403"/>
    </row>
    <row r="307" spans="11:13">
      <c r="K307" s="426"/>
      <c r="L307" s="425"/>
      <c r="M307" s="403"/>
    </row>
    <row r="308" spans="11:13">
      <c r="K308" s="426"/>
      <c r="L308" s="425"/>
      <c r="M308" s="403"/>
    </row>
    <row r="309" spans="11:13">
      <c r="K309" s="427"/>
      <c r="L309" s="428"/>
      <c r="M309" s="429"/>
    </row>
    <row r="310" spans="11:13">
      <c r="K310" s="427"/>
      <c r="L310" s="428"/>
      <c r="M310" s="429"/>
    </row>
    <row r="311" spans="11:13">
      <c r="K311" s="427"/>
      <c r="L311" s="428"/>
      <c r="M311" s="429"/>
    </row>
    <row r="312" spans="11:13">
      <c r="K312" s="427"/>
      <c r="L312" s="428"/>
      <c r="M312" s="429"/>
    </row>
    <row r="313" spans="11:13">
      <c r="K313" s="427"/>
      <c r="L313" s="428"/>
      <c r="M313" s="429"/>
    </row>
    <row r="314" spans="11:13">
      <c r="K314" s="427"/>
      <c r="L314" s="428"/>
      <c r="M314" s="429"/>
    </row>
    <row r="315" spans="11:13">
      <c r="K315" s="427"/>
      <c r="L315" s="428"/>
      <c r="M315" s="429"/>
    </row>
    <row r="316" spans="11:13">
      <c r="K316" s="427"/>
      <c r="L316" s="428"/>
      <c r="M316" s="429"/>
    </row>
    <row r="317" spans="11:13">
      <c r="K317" s="427"/>
      <c r="L317" s="428"/>
      <c r="M317" s="429"/>
    </row>
    <row r="318" spans="11:13">
      <c r="K318" s="427"/>
      <c r="L318" s="428"/>
      <c r="M318" s="429"/>
    </row>
    <row r="319" spans="11:13">
      <c r="K319" s="427"/>
      <c r="L319" s="428"/>
      <c r="M319" s="429"/>
    </row>
    <row r="320" spans="11:13">
      <c r="K320" s="427"/>
      <c r="L320" s="428"/>
      <c r="M320" s="429"/>
    </row>
    <row r="321" spans="11:13">
      <c r="K321" s="427"/>
      <c r="L321" s="428"/>
      <c r="M321" s="429"/>
    </row>
    <row r="322" spans="11:13">
      <c r="K322" s="427"/>
      <c r="L322" s="428"/>
      <c r="M322" s="429"/>
    </row>
    <row r="323" spans="11:13">
      <c r="K323" s="427"/>
      <c r="L323" s="428"/>
      <c r="M323" s="429"/>
    </row>
    <row r="324" spans="11:13">
      <c r="K324" s="427"/>
      <c r="L324" s="428"/>
      <c r="M324" s="429"/>
    </row>
    <row r="325" spans="11:13">
      <c r="K325" s="427"/>
      <c r="L325" s="428"/>
      <c r="M325" s="429"/>
    </row>
    <row r="326" spans="11:13">
      <c r="K326" s="427"/>
      <c r="L326" s="428"/>
      <c r="M326" s="429"/>
    </row>
    <row r="327" spans="11:13">
      <c r="K327" s="427"/>
      <c r="L327" s="428"/>
      <c r="M327" s="429"/>
    </row>
    <row r="328" spans="11:13">
      <c r="K328" s="427"/>
      <c r="L328" s="428"/>
      <c r="M328" s="429"/>
    </row>
    <row r="329" spans="11:13">
      <c r="K329" s="427"/>
      <c r="L329" s="428"/>
      <c r="M329" s="429"/>
    </row>
    <row r="330" spans="11:13">
      <c r="K330" s="427"/>
      <c r="L330" s="428"/>
      <c r="M330" s="429"/>
    </row>
    <row r="331" spans="11:13">
      <c r="K331" s="427"/>
      <c r="L331" s="428"/>
      <c r="M331" s="429"/>
    </row>
    <row r="332" spans="11:13">
      <c r="K332" s="427"/>
      <c r="L332" s="428"/>
      <c r="M332" s="429"/>
    </row>
    <row r="333" spans="11:13">
      <c r="K333" s="427"/>
      <c r="L333" s="428"/>
      <c r="M333" s="429"/>
    </row>
    <row r="334" spans="11:13">
      <c r="K334" s="427"/>
      <c r="L334" s="428"/>
      <c r="M334" s="429"/>
    </row>
    <row r="335" spans="11:13">
      <c r="K335" s="430"/>
      <c r="L335" s="430"/>
      <c r="M335" s="430"/>
    </row>
    <row r="336" spans="11:13">
      <c r="K336" s="430"/>
      <c r="L336" s="430"/>
      <c r="M336" s="430"/>
    </row>
    <row r="337" spans="11:13">
      <c r="K337" s="430"/>
      <c r="L337" s="430"/>
      <c r="M337" s="430"/>
    </row>
    <row r="338" spans="11:13">
      <c r="K338" s="430"/>
      <c r="L338" s="430"/>
      <c r="M338" s="430"/>
    </row>
    <row r="339" spans="11:13">
      <c r="K339" s="430"/>
      <c r="L339" s="430"/>
      <c r="M339" s="430"/>
    </row>
    <row r="340" spans="11:13">
      <c r="K340" s="430"/>
      <c r="L340" s="430"/>
      <c r="M340" s="430"/>
    </row>
    <row r="341" spans="11:13">
      <c r="K341" s="430"/>
      <c r="L341" s="430"/>
      <c r="M341" s="430"/>
    </row>
    <row r="342" spans="11:13">
      <c r="K342" s="430"/>
      <c r="L342" s="430"/>
      <c r="M342" s="430"/>
    </row>
    <row r="343" spans="11:13">
      <c r="K343" s="430"/>
      <c r="L343" s="430"/>
      <c r="M343" s="430"/>
    </row>
    <row r="344" spans="11:13">
      <c r="K344" s="430"/>
      <c r="L344" s="430"/>
      <c r="M344" s="430"/>
    </row>
    <row r="345" spans="11:13">
      <c r="K345" s="430"/>
      <c r="L345" s="430"/>
      <c r="M345" s="430"/>
    </row>
    <row r="346" spans="11:13">
      <c r="K346" s="430"/>
      <c r="L346" s="430"/>
      <c r="M346" s="430"/>
    </row>
    <row r="347" spans="11:13">
      <c r="K347" s="430"/>
      <c r="L347" s="430"/>
      <c r="M347" s="430"/>
    </row>
    <row r="348" spans="11:13">
      <c r="K348" s="430"/>
      <c r="L348" s="430"/>
      <c r="M348" s="430"/>
    </row>
    <row r="349" spans="11:13">
      <c r="K349" s="430"/>
      <c r="L349" s="430"/>
      <c r="M349" s="430"/>
    </row>
    <row r="350" spans="11:13">
      <c r="K350" s="430"/>
      <c r="L350" s="430"/>
      <c r="M350" s="430"/>
    </row>
    <row r="351" spans="11:13">
      <c r="K351" s="430"/>
      <c r="L351" s="430"/>
      <c r="M351" s="430"/>
    </row>
    <row r="352" spans="11:13">
      <c r="K352" s="430"/>
      <c r="L352" s="430"/>
      <c r="M352" s="430"/>
    </row>
    <row r="353" spans="11:13">
      <c r="K353" s="430"/>
      <c r="L353" s="430"/>
      <c r="M353" s="430"/>
    </row>
    <row r="354" spans="11:13">
      <c r="K354" s="430"/>
      <c r="L354" s="430"/>
      <c r="M354" s="430"/>
    </row>
    <row r="355" spans="11:13">
      <c r="K355" s="430"/>
      <c r="L355" s="430"/>
      <c r="M355" s="430"/>
    </row>
    <row r="356" spans="11:13">
      <c r="K356" s="430"/>
      <c r="L356" s="430"/>
      <c r="M356" s="430"/>
    </row>
    <row r="357" spans="11:13">
      <c r="K357" s="430"/>
      <c r="L357" s="430"/>
      <c r="M357" s="430"/>
    </row>
    <row r="358" spans="11:13">
      <c r="K358" s="430"/>
      <c r="L358" s="430"/>
      <c r="M358" s="430"/>
    </row>
    <row r="359" spans="11:13">
      <c r="K359" s="430"/>
      <c r="L359" s="430"/>
      <c r="M359" s="430"/>
    </row>
    <row r="360" spans="11:13">
      <c r="K360" s="430"/>
      <c r="L360" s="430"/>
      <c r="M360" s="430"/>
    </row>
    <row r="361" spans="11:13">
      <c r="K361" s="430"/>
      <c r="L361" s="430"/>
      <c r="M361" s="430"/>
    </row>
    <row r="362" spans="11:13">
      <c r="K362" s="430"/>
      <c r="L362" s="430"/>
      <c r="M362" s="430"/>
    </row>
    <row r="363" spans="11:13">
      <c r="K363" s="430"/>
      <c r="L363" s="430"/>
      <c r="M363" s="430"/>
    </row>
    <row r="364" spans="11:13">
      <c r="K364" s="430"/>
      <c r="L364" s="430"/>
      <c r="M364" s="430"/>
    </row>
    <row r="365" spans="11:13">
      <c r="K365" s="430"/>
      <c r="L365" s="430"/>
      <c r="M365" s="430"/>
    </row>
    <row r="366" spans="11:13">
      <c r="K366" s="430"/>
      <c r="L366" s="430"/>
      <c r="M366" s="430"/>
    </row>
    <row r="367" spans="11:13">
      <c r="K367" s="430"/>
      <c r="L367" s="430"/>
      <c r="M367" s="430"/>
    </row>
    <row r="368" spans="11:13">
      <c r="K368" s="430"/>
      <c r="L368" s="430"/>
      <c r="M368" s="430"/>
    </row>
    <row r="369" spans="11:13">
      <c r="K369" s="430"/>
      <c r="L369" s="430"/>
      <c r="M369" s="430"/>
    </row>
    <row r="370" spans="11:13">
      <c r="K370" s="430"/>
      <c r="L370" s="430"/>
      <c r="M370" s="430"/>
    </row>
    <row r="371" spans="11:13">
      <c r="K371" s="430"/>
      <c r="L371" s="430"/>
      <c r="M371" s="430"/>
    </row>
    <row r="372" spans="11:13">
      <c r="K372" s="430"/>
      <c r="L372" s="430"/>
      <c r="M372" s="430"/>
    </row>
    <row r="373" spans="11:13">
      <c r="K373" s="430"/>
      <c r="L373" s="430"/>
      <c r="M373" s="430"/>
    </row>
    <row r="374" spans="11:13">
      <c r="K374" s="430"/>
      <c r="L374" s="430"/>
      <c r="M374" s="430"/>
    </row>
    <row r="375" spans="11:13">
      <c r="K375" s="430"/>
      <c r="L375" s="430"/>
      <c r="M375" s="430"/>
    </row>
    <row r="376" spans="11:13">
      <c r="K376" s="430"/>
      <c r="L376" s="430"/>
      <c r="M376" s="430"/>
    </row>
    <row r="377" spans="11:13">
      <c r="K377" s="430"/>
      <c r="L377" s="430"/>
      <c r="M377" s="430"/>
    </row>
    <row r="378" spans="11:13">
      <c r="K378" s="430"/>
      <c r="L378" s="430"/>
      <c r="M378" s="430"/>
    </row>
    <row r="379" spans="11:13">
      <c r="K379" s="430"/>
      <c r="L379" s="430"/>
      <c r="M379" s="430"/>
    </row>
    <row r="380" spans="11:13">
      <c r="K380" s="430"/>
      <c r="L380" s="430"/>
      <c r="M380" s="430"/>
    </row>
    <row r="381" spans="11:13">
      <c r="K381" s="430"/>
      <c r="L381" s="430"/>
      <c r="M381" s="430"/>
    </row>
    <row r="382" spans="11:13">
      <c r="K382" s="430"/>
      <c r="L382" s="430"/>
      <c r="M382" s="430"/>
    </row>
    <row r="383" spans="11:13">
      <c r="K383" s="430"/>
      <c r="L383" s="430"/>
      <c r="M383" s="430"/>
    </row>
    <row r="384" spans="11:13">
      <c r="K384" s="430"/>
      <c r="L384" s="430"/>
      <c r="M384" s="430"/>
    </row>
    <row r="385" spans="11:13">
      <c r="K385" s="430"/>
      <c r="L385" s="430"/>
      <c r="M385" s="430"/>
    </row>
    <row r="386" spans="11:13">
      <c r="K386" s="430"/>
      <c r="L386" s="430"/>
      <c r="M386" s="430"/>
    </row>
    <row r="387" spans="11:13">
      <c r="K387" s="430"/>
      <c r="L387" s="430"/>
      <c r="M387" s="430"/>
    </row>
    <row r="388" spans="11:13">
      <c r="K388" s="430"/>
      <c r="L388" s="430"/>
      <c r="M388" s="430"/>
    </row>
    <row r="389" spans="11:13">
      <c r="K389" s="430"/>
      <c r="L389" s="430"/>
      <c r="M389" s="430"/>
    </row>
    <row r="390" spans="11:13">
      <c r="K390" s="430"/>
      <c r="L390" s="430"/>
      <c r="M390" s="430"/>
    </row>
    <row r="391" spans="11:13">
      <c r="K391" s="430"/>
      <c r="L391" s="430"/>
      <c r="M391" s="430"/>
    </row>
    <row r="392" spans="11:13">
      <c r="K392" s="430"/>
      <c r="L392" s="430"/>
      <c r="M392" s="430"/>
    </row>
    <row r="393" spans="11:13">
      <c r="K393" s="430"/>
      <c r="L393" s="430"/>
      <c r="M393" s="430"/>
    </row>
    <row r="394" spans="11:13">
      <c r="K394" s="430"/>
      <c r="L394" s="430"/>
      <c r="M394" s="430"/>
    </row>
    <row r="395" spans="11:13">
      <c r="K395" s="430"/>
      <c r="L395" s="430"/>
      <c r="M395" s="430"/>
    </row>
    <row r="396" spans="11:13">
      <c r="K396" s="430"/>
      <c r="L396" s="430"/>
      <c r="M396" s="430"/>
    </row>
    <row r="397" spans="11:13">
      <c r="K397" s="430"/>
      <c r="L397" s="430"/>
      <c r="M397" s="430"/>
    </row>
    <row r="398" spans="11:13">
      <c r="K398" s="430"/>
      <c r="L398" s="430"/>
      <c r="M398" s="430"/>
    </row>
    <row r="399" spans="11:13">
      <c r="K399" s="430"/>
      <c r="L399" s="430"/>
      <c r="M399" s="430"/>
    </row>
    <row r="400" spans="11:13">
      <c r="K400" s="430"/>
      <c r="L400" s="430"/>
      <c r="M400" s="430"/>
    </row>
    <row r="401" spans="11:13">
      <c r="K401" s="430"/>
      <c r="L401" s="430"/>
      <c r="M401" s="430"/>
    </row>
    <row r="402" spans="11:13">
      <c r="K402" s="430"/>
      <c r="L402" s="430"/>
      <c r="M402" s="430"/>
    </row>
    <row r="403" spans="11:13">
      <c r="K403" s="430"/>
      <c r="L403" s="430"/>
      <c r="M403" s="430"/>
    </row>
    <row r="404" spans="11:13">
      <c r="K404" s="430"/>
      <c r="L404" s="430"/>
      <c r="M404" s="430"/>
    </row>
    <row r="405" spans="11:13">
      <c r="K405" s="430"/>
      <c r="L405" s="430"/>
      <c r="M405" s="430"/>
    </row>
    <row r="406" spans="11:13">
      <c r="K406" s="430"/>
      <c r="L406" s="430"/>
      <c r="M406" s="430"/>
    </row>
    <row r="407" spans="11:13">
      <c r="K407" s="430"/>
      <c r="L407" s="430"/>
      <c r="M407" s="430"/>
    </row>
    <row r="408" spans="11:13">
      <c r="K408" s="430"/>
      <c r="L408" s="430"/>
      <c r="M408" s="430"/>
    </row>
    <row r="409" spans="11:13">
      <c r="K409" s="430"/>
      <c r="L409" s="430"/>
      <c r="M409" s="430"/>
    </row>
    <row r="410" spans="11:13">
      <c r="K410" s="430"/>
      <c r="L410" s="430"/>
      <c r="M410" s="430"/>
    </row>
    <row r="411" spans="11:13">
      <c r="K411" s="430"/>
      <c r="L411" s="430"/>
      <c r="M411" s="430"/>
    </row>
    <row r="412" spans="11:13">
      <c r="K412" s="430"/>
      <c r="L412" s="430"/>
      <c r="M412" s="430"/>
    </row>
    <row r="413" spans="11:13">
      <c r="K413" s="430"/>
      <c r="L413" s="430"/>
      <c r="M413" s="430"/>
    </row>
    <row r="414" spans="11:13">
      <c r="K414" s="430"/>
      <c r="L414" s="430"/>
      <c r="M414" s="430"/>
    </row>
    <row r="415" spans="11:13">
      <c r="K415" s="430"/>
      <c r="L415" s="430"/>
      <c r="M415" s="430"/>
    </row>
    <row r="416" spans="11:13">
      <c r="K416" s="430"/>
      <c r="L416" s="430"/>
      <c r="M416" s="430"/>
    </row>
    <row r="417" spans="11:13">
      <c r="K417" s="430"/>
      <c r="L417" s="430"/>
      <c r="M417" s="430"/>
    </row>
    <row r="418" spans="11:13">
      <c r="K418" s="430"/>
      <c r="L418" s="430"/>
      <c r="M418" s="430"/>
    </row>
    <row r="419" spans="11:13">
      <c r="K419" s="430"/>
      <c r="L419" s="430"/>
      <c r="M419" s="430"/>
    </row>
    <row r="420" spans="11:13">
      <c r="K420" s="430"/>
      <c r="L420" s="430"/>
      <c r="M420" s="430"/>
    </row>
    <row r="421" spans="11:13">
      <c r="K421" s="430"/>
      <c r="L421" s="430"/>
      <c r="M421" s="430"/>
    </row>
    <row r="422" spans="11:13">
      <c r="K422" s="430"/>
      <c r="L422" s="430"/>
      <c r="M422" s="430"/>
    </row>
    <row r="423" spans="11:13">
      <c r="K423" s="430"/>
      <c r="L423" s="430"/>
      <c r="M423" s="430"/>
    </row>
    <row r="424" spans="11:13">
      <c r="K424" s="430"/>
      <c r="L424" s="430"/>
      <c r="M424" s="430"/>
    </row>
    <row r="425" spans="11:13">
      <c r="K425" s="430"/>
      <c r="L425" s="430"/>
      <c r="M425" s="430"/>
    </row>
    <row r="426" spans="11:13">
      <c r="K426" s="430"/>
      <c r="L426" s="430"/>
      <c r="M426" s="430"/>
    </row>
    <row r="427" spans="11:13">
      <c r="K427" s="430"/>
      <c r="L427" s="430"/>
      <c r="M427" s="430"/>
    </row>
    <row r="428" spans="11:13">
      <c r="K428" s="430"/>
      <c r="L428" s="430"/>
      <c r="M428" s="430"/>
    </row>
    <row r="429" spans="11:13">
      <c r="K429" s="430"/>
      <c r="L429" s="430"/>
      <c r="M429" s="430"/>
    </row>
    <row r="430" spans="11:13">
      <c r="K430" s="430"/>
      <c r="L430" s="430"/>
      <c r="M430" s="430"/>
    </row>
    <row r="431" spans="11:13">
      <c r="K431" s="430"/>
      <c r="L431" s="430"/>
      <c r="M431" s="430"/>
    </row>
    <row r="432" spans="11:13">
      <c r="K432" s="430"/>
      <c r="L432" s="430"/>
      <c r="M432" s="430"/>
    </row>
    <row r="433" spans="11:13">
      <c r="K433" s="430"/>
      <c r="L433" s="430"/>
      <c r="M433" s="430"/>
    </row>
    <row r="434" spans="11:13">
      <c r="K434" s="430"/>
      <c r="L434" s="430"/>
      <c r="M434" s="430"/>
    </row>
    <row r="435" spans="11:13">
      <c r="K435" s="430"/>
      <c r="L435" s="430"/>
      <c r="M435" s="430"/>
    </row>
    <row r="436" spans="11:13">
      <c r="K436" s="430"/>
      <c r="L436" s="430"/>
      <c r="M436" s="430"/>
    </row>
    <row r="437" spans="11:13">
      <c r="K437" s="430"/>
      <c r="L437" s="430"/>
      <c r="M437" s="430"/>
    </row>
    <row r="438" spans="11:13">
      <c r="K438" s="430"/>
      <c r="L438" s="430"/>
      <c r="M438" s="430"/>
    </row>
    <row r="439" spans="11:13">
      <c r="K439" s="430"/>
      <c r="L439" s="430"/>
      <c r="M439" s="430"/>
    </row>
    <row r="440" spans="11:13">
      <c r="K440" s="430"/>
      <c r="L440" s="430"/>
      <c r="M440" s="430"/>
    </row>
    <row r="441" spans="11:13">
      <c r="K441" s="430"/>
      <c r="L441" s="430"/>
      <c r="M441" s="430"/>
    </row>
    <row r="442" spans="11:13">
      <c r="K442" s="430"/>
      <c r="L442" s="430"/>
      <c r="M442" s="430"/>
    </row>
    <row r="443" spans="11:13">
      <c r="K443" s="430"/>
      <c r="L443" s="430"/>
      <c r="M443" s="430"/>
    </row>
    <row r="444" spans="11:13">
      <c r="K444" s="430"/>
      <c r="L444" s="430"/>
      <c r="M444" s="430"/>
    </row>
    <row r="445" spans="11:13">
      <c r="K445" s="430"/>
      <c r="L445" s="430"/>
      <c r="M445" s="430"/>
    </row>
    <row r="446" spans="11:13">
      <c r="K446" s="430"/>
      <c r="L446" s="430"/>
      <c r="M446" s="430"/>
    </row>
    <row r="447" spans="11:13">
      <c r="K447" s="430"/>
      <c r="L447" s="430"/>
      <c r="M447" s="430"/>
    </row>
    <row r="448" spans="11:13">
      <c r="K448" s="430"/>
      <c r="L448" s="430"/>
      <c r="M448" s="430"/>
    </row>
    <row r="449" spans="11:13">
      <c r="K449" s="430"/>
      <c r="L449" s="430"/>
      <c r="M449" s="430"/>
    </row>
    <row r="450" spans="11:13">
      <c r="K450" s="430"/>
      <c r="L450" s="430"/>
      <c r="M450" s="430"/>
    </row>
    <row r="451" spans="11:13">
      <c r="K451" s="430"/>
      <c r="L451" s="430"/>
      <c r="M451" s="430"/>
    </row>
    <row r="452" spans="11:13">
      <c r="K452" s="430"/>
      <c r="L452" s="430"/>
      <c r="M452" s="430"/>
    </row>
    <row r="453" spans="11:13">
      <c r="K453" s="430"/>
      <c r="L453" s="430"/>
      <c r="M453" s="430"/>
    </row>
    <row r="454" spans="11:13">
      <c r="K454" s="430"/>
      <c r="L454" s="430"/>
      <c r="M454" s="430"/>
    </row>
    <row r="455" spans="11:13">
      <c r="K455" s="430"/>
      <c r="L455" s="430"/>
      <c r="M455" s="430"/>
    </row>
    <row r="456" spans="11:13">
      <c r="K456" s="430"/>
      <c r="L456" s="430"/>
      <c r="M456" s="430"/>
    </row>
    <row r="457" spans="11:13">
      <c r="K457" s="430"/>
      <c r="L457" s="430"/>
      <c r="M457" s="430"/>
    </row>
    <row r="458" spans="11:13">
      <c r="K458" s="430"/>
      <c r="L458" s="430"/>
      <c r="M458" s="430"/>
    </row>
    <row r="459" spans="11:13">
      <c r="K459" s="430"/>
      <c r="L459" s="430"/>
      <c r="M459" s="430"/>
    </row>
    <row r="460" spans="11:13">
      <c r="K460" s="430"/>
      <c r="L460" s="430"/>
      <c r="M460" s="430"/>
    </row>
    <row r="461" spans="11:13">
      <c r="K461" s="430"/>
      <c r="L461" s="430"/>
      <c r="M461" s="430"/>
    </row>
    <row r="462" spans="11:13">
      <c r="K462" s="430"/>
      <c r="L462" s="430"/>
      <c r="M462" s="430"/>
    </row>
    <row r="463" spans="11:13">
      <c r="K463" s="430"/>
      <c r="L463" s="430"/>
      <c r="M463" s="430"/>
    </row>
    <row r="464" spans="11:13">
      <c r="K464" s="430"/>
      <c r="L464" s="430"/>
      <c r="M464" s="430"/>
    </row>
    <row r="465" spans="11:13">
      <c r="K465" s="430"/>
      <c r="L465" s="430"/>
      <c r="M465" s="430"/>
    </row>
    <row r="466" spans="11:13">
      <c r="K466" s="430"/>
      <c r="L466" s="430"/>
      <c r="M466" s="430"/>
    </row>
    <row r="467" spans="11:13">
      <c r="K467" s="430"/>
      <c r="L467" s="430"/>
      <c r="M467" s="430"/>
    </row>
    <row r="468" spans="11:13">
      <c r="K468" s="430"/>
      <c r="L468" s="430"/>
      <c r="M468" s="430"/>
    </row>
    <row r="469" spans="11:13">
      <c r="K469" s="430"/>
      <c r="L469" s="430"/>
      <c r="M469" s="430"/>
    </row>
    <row r="470" spans="11:13">
      <c r="K470" s="430"/>
      <c r="L470" s="430"/>
      <c r="M470" s="430"/>
    </row>
    <row r="471" spans="11:13">
      <c r="K471" s="430"/>
      <c r="L471" s="430"/>
      <c r="M471" s="430"/>
    </row>
    <row r="472" spans="11:13">
      <c r="K472" s="430"/>
      <c r="L472" s="430"/>
      <c r="M472" s="430"/>
    </row>
    <row r="473" spans="11:13">
      <c r="K473" s="430"/>
      <c r="L473" s="430"/>
      <c r="M473" s="430"/>
    </row>
    <row r="474" spans="11:13">
      <c r="K474" s="430"/>
      <c r="L474" s="430"/>
      <c r="M474" s="430"/>
    </row>
    <row r="475" spans="11:13">
      <c r="K475" s="430"/>
      <c r="L475" s="430"/>
      <c r="M475" s="430"/>
    </row>
    <row r="476" spans="11:13">
      <c r="K476" s="430"/>
      <c r="L476" s="430"/>
      <c r="M476" s="430"/>
    </row>
    <row r="477" spans="11:13">
      <c r="K477" s="430"/>
      <c r="L477" s="430"/>
      <c r="M477" s="430"/>
    </row>
    <row r="478" spans="11:13">
      <c r="K478" s="430"/>
      <c r="L478" s="430"/>
      <c r="M478" s="430"/>
    </row>
    <row r="479" spans="11:13">
      <c r="K479" s="430"/>
      <c r="L479" s="430"/>
      <c r="M479" s="430"/>
    </row>
    <row r="480" spans="11:13">
      <c r="K480" s="430"/>
      <c r="L480" s="430"/>
      <c r="M480" s="430"/>
    </row>
    <row r="481" spans="11:13">
      <c r="K481" s="430"/>
      <c r="L481" s="430"/>
      <c r="M481" s="430"/>
    </row>
    <row r="482" spans="11:13">
      <c r="K482" s="430"/>
      <c r="L482" s="430"/>
      <c r="M482" s="430"/>
    </row>
    <row r="483" spans="11:13">
      <c r="K483" s="430"/>
      <c r="L483" s="430"/>
      <c r="M483" s="430"/>
    </row>
    <row r="484" spans="11:13">
      <c r="K484" s="430"/>
      <c r="L484" s="430"/>
      <c r="M484" s="430"/>
    </row>
    <row r="485" spans="11:13">
      <c r="K485" s="430"/>
      <c r="L485" s="430"/>
      <c r="M485" s="430"/>
    </row>
    <row r="486" spans="11:13">
      <c r="K486" s="430"/>
      <c r="L486" s="430"/>
      <c r="M486" s="430"/>
    </row>
    <row r="487" spans="11:13">
      <c r="K487" s="430"/>
      <c r="L487" s="430"/>
      <c r="M487" s="430"/>
    </row>
    <row r="488" spans="11:13">
      <c r="K488" s="430"/>
      <c r="L488" s="430"/>
      <c r="M488" s="430"/>
    </row>
    <row r="489" spans="11:13">
      <c r="K489" s="430"/>
      <c r="L489" s="430"/>
      <c r="M489" s="430"/>
    </row>
    <row r="490" spans="11:13">
      <c r="K490" s="430"/>
      <c r="L490" s="430"/>
      <c r="M490" s="430"/>
    </row>
    <row r="491" spans="11:13">
      <c r="K491" s="430"/>
      <c r="L491" s="430"/>
      <c r="M491" s="430"/>
    </row>
    <row r="492" spans="11:13">
      <c r="K492" s="430"/>
      <c r="L492" s="430"/>
      <c r="M492" s="430"/>
    </row>
    <row r="493" spans="11:13">
      <c r="K493" s="430"/>
      <c r="L493" s="430"/>
      <c r="M493" s="430"/>
    </row>
    <row r="494" spans="11:13">
      <c r="K494" s="430"/>
      <c r="L494" s="430"/>
      <c r="M494" s="430"/>
    </row>
    <row r="495" spans="11:13">
      <c r="K495" s="430"/>
      <c r="L495" s="430"/>
      <c r="M495" s="430"/>
    </row>
    <row r="496" spans="11:13">
      <c r="K496" s="430"/>
      <c r="L496" s="430"/>
      <c r="M496" s="430"/>
    </row>
    <row r="497" spans="11:13">
      <c r="K497" s="430"/>
      <c r="L497" s="430"/>
      <c r="M497" s="430"/>
    </row>
    <row r="498" spans="11:13">
      <c r="K498" s="430"/>
      <c r="L498" s="430"/>
      <c r="M498" s="430"/>
    </row>
    <row r="499" spans="11:13">
      <c r="K499" s="430"/>
      <c r="L499" s="430"/>
      <c r="M499" s="430"/>
    </row>
    <row r="500" spans="11:13">
      <c r="K500" s="430"/>
      <c r="L500" s="430"/>
      <c r="M500" s="430"/>
    </row>
    <row r="501" spans="11:13">
      <c r="K501" s="430"/>
      <c r="L501" s="430"/>
      <c r="M501" s="430"/>
    </row>
    <row r="502" spans="11:13">
      <c r="K502" s="430"/>
      <c r="L502" s="430"/>
      <c r="M502" s="430"/>
    </row>
    <row r="503" spans="11:13">
      <c r="K503" s="430"/>
      <c r="L503" s="430"/>
      <c r="M503" s="430"/>
    </row>
    <row r="504" spans="11:13">
      <c r="K504" s="430"/>
      <c r="L504" s="430"/>
      <c r="M504" s="430"/>
    </row>
    <row r="505" spans="11:13">
      <c r="K505" s="430"/>
      <c r="L505" s="430"/>
      <c r="M505" s="430"/>
    </row>
    <row r="506" spans="11:13">
      <c r="K506" s="430"/>
      <c r="L506" s="430"/>
      <c r="M506" s="430"/>
    </row>
    <row r="507" spans="11:13">
      <c r="K507" s="430"/>
      <c r="L507" s="430"/>
      <c r="M507" s="430"/>
    </row>
    <row r="508" spans="11:13">
      <c r="K508" s="430"/>
      <c r="L508" s="430"/>
      <c r="M508" s="430"/>
    </row>
    <row r="509" spans="11:13">
      <c r="K509" s="430"/>
      <c r="L509" s="430"/>
      <c r="M509" s="430"/>
    </row>
    <row r="510" spans="11:13">
      <c r="K510" s="430"/>
      <c r="L510" s="430"/>
      <c r="M510" s="430"/>
    </row>
    <row r="511" spans="11:13">
      <c r="K511" s="430"/>
      <c r="L511" s="430"/>
      <c r="M511" s="430"/>
    </row>
    <row r="512" spans="11:13">
      <c r="K512" s="430"/>
      <c r="L512" s="430"/>
      <c r="M512" s="430"/>
    </row>
    <row r="513" spans="11:13">
      <c r="K513" s="430"/>
      <c r="L513" s="430"/>
      <c r="M513" s="430"/>
    </row>
    <row r="514" spans="11:13">
      <c r="K514" s="430"/>
      <c r="L514" s="430"/>
      <c r="M514" s="430"/>
    </row>
    <row r="515" spans="11:13">
      <c r="K515" s="430"/>
      <c r="L515" s="430"/>
      <c r="M515" s="430"/>
    </row>
    <row r="516" spans="11:13">
      <c r="K516" s="430"/>
      <c r="L516" s="430"/>
      <c r="M516" s="430"/>
    </row>
    <row r="517" spans="11:13">
      <c r="K517" s="430"/>
      <c r="L517" s="430"/>
      <c r="M517" s="430"/>
    </row>
    <row r="518" spans="11:13">
      <c r="K518" s="430"/>
      <c r="L518" s="430"/>
      <c r="M518" s="430"/>
    </row>
    <row r="519" spans="11:13">
      <c r="K519" s="430"/>
      <c r="L519" s="430"/>
      <c r="M519" s="430"/>
    </row>
    <row r="520" spans="11:13">
      <c r="K520" s="430"/>
      <c r="L520" s="430"/>
      <c r="M520" s="430"/>
    </row>
    <row r="521" spans="11:13">
      <c r="K521" s="430"/>
      <c r="L521" s="430"/>
      <c r="M521" s="430"/>
    </row>
    <row r="522" spans="11:13">
      <c r="K522" s="430"/>
      <c r="L522" s="430"/>
      <c r="M522" s="430"/>
    </row>
    <row r="523" spans="11:13">
      <c r="K523" s="430"/>
      <c r="L523" s="430"/>
      <c r="M523" s="430"/>
    </row>
    <row r="524" spans="11:13">
      <c r="K524" s="430"/>
      <c r="L524" s="430"/>
      <c r="M524" s="430"/>
    </row>
    <row r="525" spans="11:13">
      <c r="K525" s="430"/>
      <c r="L525" s="430"/>
      <c r="M525" s="430"/>
    </row>
    <row r="526" spans="11:13">
      <c r="K526" s="430"/>
      <c r="L526" s="430"/>
      <c r="M526" s="430"/>
    </row>
    <row r="527" spans="11:13">
      <c r="K527" s="430"/>
      <c r="L527" s="430"/>
      <c r="M527" s="430"/>
    </row>
    <row r="528" spans="11:13">
      <c r="K528" s="430"/>
      <c r="L528" s="430"/>
      <c r="M528" s="430"/>
    </row>
    <row r="529" spans="11:13">
      <c r="K529" s="430"/>
      <c r="L529" s="430"/>
      <c r="M529" s="430"/>
    </row>
    <row r="530" spans="11:13">
      <c r="K530" s="430"/>
      <c r="L530" s="430"/>
      <c r="M530" s="430"/>
    </row>
    <row r="531" spans="11:13">
      <c r="K531" s="430"/>
      <c r="L531" s="430"/>
      <c r="M531" s="430"/>
    </row>
    <row r="532" spans="11:13">
      <c r="K532" s="430"/>
      <c r="L532" s="430"/>
      <c r="M532" s="430"/>
    </row>
    <row r="533" spans="11:13">
      <c r="K533" s="430"/>
      <c r="L533" s="430"/>
      <c r="M533" s="430"/>
    </row>
    <row r="534" spans="11:13">
      <c r="K534" s="430"/>
      <c r="L534" s="430"/>
      <c r="M534" s="430"/>
    </row>
    <row r="535" spans="11:13">
      <c r="K535" s="430"/>
      <c r="L535" s="430"/>
      <c r="M535" s="430"/>
    </row>
    <row r="536" spans="11:13">
      <c r="K536" s="430"/>
      <c r="L536" s="430"/>
      <c r="M536" s="430"/>
    </row>
    <row r="537" spans="11:13">
      <c r="K537" s="430"/>
      <c r="L537" s="430"/>
      <c r="M537" s="430"/>
    </row>
    <row r="538" spans="11:13">
      <c r="K538" s="430"/>
      <c r="L538" s="430"/>
      <c r="M538" s="430"/>
    </row>
    <row r="539" spans="11:13">
      <c r="K539" s="430"/>
      <c r="L539" s="430"/>
      <c r="M539" s="430"/>
    </row>
    <row r="540" spans="11:13">
      <c r="K540" s="430"/>
      <c r="L540" s="430"/>
      <c r="M540" s="430"/>
    </row>
    <row r="541" spans="11:13">
      <c r="K541" s="430"/>
      <c r="L541" s="430"/>
      <c r="M541" s="430"/>
    </row>
    <row r="542" spans="11:13">
      <c r="K542" s="430"/>
      <c r="L542" s="430"/>
      <c r="M542" s="430"/>
    </row>
    <row r="543" spans="11:13">
      <c r="K543" s="430"/>
      <c r="L543" s="430"/>
      <c r="M543" s="430"/>
    </row>
    <row r="544" spans="11:13">
      <c r="K544" s="430"/>
      <c r="L544" s="430"/>
      <c r="M544" s="430"/>
    </row>
    <row r="545" spans="11:13">
      <c r="K545" s="430"/>
      <c r="L545" s="430"/>
      <c r="M545" s="430"/>
    </row>
    <row r="546" spans="11:13">
      <c r="K546" s="430"/>
      <c r="L546" s="430"/>
      <c r="M546" s="430"/>
    </row>
    <row r="547" spans="11:13">
      <c r="K547" s="430"/>
      <c r="L547" s="430"/>
      <c r="M547" s="430"/>
    </row>
    <row r="548" spans="11:13">
      <c r="K548" s="430"/>
      <c r="L548" s="430"/>
      <c r="M548" s="430"/>
    </row>
    <row r="549" spans="11:13">
      <c r="K549" s="430"/>
      <c r="L549" s="430"/>
      <c r="M549" s="430"/>
    </row>
    <row r="550" spans="11:13">
      <c r="K550" s="430"/>
      <c r="L550" s="430"/>
      <c r="M550" s="430"/>
    </row>
    <row r="551" spans="11:13">
      <c r="K551" s="430"/>
      <c r="L551" s="430"/>
      <c r="M551" s="430"/>
    </row>
    <row r="552" spans="11:13">
      <c r="K552" s="430"/>
      <c r="L552" s="430"/>
      <c r="M552" s="430"/>
    </row>
    <row r="553" spans="11:13">
      <c r="K553" s="430"/>
      <c r="L553" s="430"/>
      <c r="M553" s="430"/>
    </row>
    <row r="554" spans="11:13">
      <c r="K554" s="430"/>
      <c r="L554" s="430"/>
      <c r="M554" s="430"/>
    </row>
    <row r="555" spans="11:13">
      <c r="K555" s="430"/>
      <c r="L555" s="430"/>
      <c r="M555" s="430"/>
    </row>
    <row r="556" spans="11:13">
      <c r="K556" s="430"/>
      <c r="L556" s="430"/>
      <c r="M556" s="430"/>
    </row>
    <row r="557" spans="11:13">
      <c r="K557" s="430"/>
      <c r="L557" s="430"/>
      <c r="M557" s="430"/>
    </row>
    <row r="558" spans="11:13">
      <c r="K558" s="430"/>
      <c r="L558" s="430"/>
      <c r="M558" s="430"/>
    </row>
    <row r="559" spans="11:13">
      <c r="K559" s="430"/>
      <c r="L559" s="430"/>
      <c r="M559" s="430"/>
    </row>
    <row r="560" spans="11:13">
      <c r="K560" s="430"/>
      <c r="L560" s="430"/>
      <c r="M560" s="430"/>
    </row>
    <row r="561" spans="11:13">
      <c r="K561" s="430"/>
      <c r="L561" s="430"/>
      <c r="M561" s="430"/>
    </row>
    <row r="562" spans="11:13">
      <c r="K562" s="430"/>
      <c r="L562" s="430"/>
      <c r="M562" s="430"/>
    </row>
    <row r="563" spans="11:13">
      <c r="K563" s="430"/>
      <c r="L563" s="430"/>
      <c r="M563" s="430"/>
    </row>
    <row r="564" spans="11:13">
      <c r="K564" s="430"/>
      <c r="L564" s="430"/>
      <c r="M564" s="430"/>
    </row>
    <row r="565" spans="11:13">
      <c r="K565" s="430"/>
      <c r="L565" s="430"/>
      <c r="M565" s="430"/>
    </row>
    <row r="566" spans="11:13">
      <c r="K566" s="430"/>
      <c r="L566" s="430"/>
      <c r="M566" s="430"/>
    </row>
    <row r="567" spans="11:13">
      <c r="K567" s="430"/>
      <c r="L567" s="430"/>
      <c r="M567" s="430"/>
    </row>
    <row r="568" spans="11:13">
      <c r="K568" s="430"/>
      <c r="L568" s="430"/>
      <c r="M568" s="430"/>
    </row>
    <row r="569" spans="11:13">
      <c r="K569" s="430"/>
      <c r="L569" s="430"/>
      <c r="M569" s="430"/>
    </row>
    <row r="570" spans="11:13">
      <c r="K570" s="430"/>
      <c r="L570" s="430"/>
      <c r="M570" s="430"/>
    </row>
    <row r="571" spans="11:13">
      <c r="K571" s="430"/>
      <c r="L571" s="430"/>
      <c r="M571" s="430"/>
    </row>
    <row r="572" spans="11:13">
      <c r="K572" s="430"/>
      <c r="L572" s="430"/>
      <c r="M572" s="430"/>
    </row>
    <row r="573" spans="11:13">
      <c r="K573" s="430"/>
      <c r="L573" s="430"/>
      <c r="M573" s="430"/>
    </row>
    <row r="574" spans="11:13">
      <c r="K574" s="430"/>
      <c r="L574" s="430"/>
      <c r="M574" s="430"/>
    </row>
    <row r="575" spans="11:13">
      <c r="K575" s="430"/>
      <c r="L575" s="430"/>
      <c r="M575" s="430"/>
    </row>
    <row r="576" spans="11:13">
      <c r="K576" s="430"/>
      <c r="L576" s="430"/>
      <c r="M576" s="430"/>
    </row>
    <row r="577" spans="11:13">
      <c r="K577" s="430"/>
      <c r="L577" s="430"/>
      <c r="M577" s="430"/>
    </row>
    <row r="578" spans="11:13">
      <c r="K578" s="430"/>
      <c r="L578" s="430"/>
      <c r="M578" s="430"/>
    </row>
    <row r="579" spans="11:13">
      <c r="K579" s="430"/>
      <c r="L579" s="430"/>
      <c r="M579" s="430"/>
    </row>
    <row r="580" spans="11:13">
      <c r="K580" s="430"/>
      <c r="L580" s="430"/>
      <c r="M580" s="430"/>
    </row>
    <row r="581" spans="11:13">
      <c r="K581" s="430"/>
      <c r="L581" s="430"/>
      <c r="M581" s="430"/>
    </row>
    <row r="582" spans="11:13">
      <c r="K582" s="430"/>
      <c r="L582" s="430"/>
      <c r="M582" s="430"/>
    </row>
    <row r="583" spans="11:13">
      <c r="K583" s="430"/>
      <c r="L583" s="430"/>
      <c r="M583" s="430"/>
    </row>
    <row r="584" spans="11:13">
      <c r="K584" s="430"/>
      <c r="L584" s="430"/>
      <c r="M584" s="430"/>
    </row>
    <row r="585" spans="11:13">
      <c r="K585" s="430"/>
      <c r="L585" s="430"/>
      <c r="M585" s="430"/>
    </row>
    <row r="586" spans="11:13">
      <c r="K586" s="430"/>
      <c r="L586" s="430"/>
      <c r="M586" s="430"/>
    </row>
    <row r="587" spans="11:13">
      <c r="K587" s="430"/>
      <c r="L587" s="430"/>
      <c r="M587" s="430"/>
    </row>
    <row r="588" spans="11:13">
      <c r="K588" s="430"/>
      <c r="L588" s="430"/>
      <c r="M588" s="430"/>
    </row>
    <row r="589" spans="11:13">
      <c r="K589" s="430"/>
      <c r="L589" s="430"/>
      <c r="M589" s="430"/>
    </row>
    <row r="590" spans="11:13">
      <c r="K590" s="430"/>
      <c r="L590" s="430"/>
      <c r="M590" s="430"/>
    </row>
    <row r="591" spans="11:13">
      <c r="K591" s="430"/>
      <c r="L591" s="430"/>
      <c r="M591" s="430"/>
    </row>
    <row r="592" spans="11:13">
      <c r="K592" s="430"/>
      <c r="L592" s="430"/>
      <c r="M592" s="430"/>
    </row>
    <row r="593" spans="11:13">
      <c r="K593" s="430"/>
      <c r="L593" s="430"/>
      <c r="M593" s="430"/>
    </row>
    <row r="594" spans="11:13">
      <c r="K594" s="430"/>
      <c r="L594" s="430"/>
      <c r="M594" s="430"/>
    </row>
    <row r="595" spans="11:13">
      <c r="K595" s="430"/>
      <c r="L595" s="430"/>
      <c r="M595" s="430"/>
    </row>
    <row r="596" spans="11:13">
      <c r="K596" s="430"/>
      <c r="L596" s="430"/>
      <c r="M596" s="430"/>
    </row>
    <row r="597" spans="11:13">
      <c r="K597" s="430"/>
      <c r="L597" s="430"/>
      <c r="M597" s="430"/>
    </row>
    <row r="598" spans="11:13">
      <c r="K598" s="430"/>
      <c r="L598" s="430"/>
      <c r="M598" s="430"/>
    </row>
    <row r="599" spans="11:13">
      <c r="K599" s="430"/>
      <c r="L599" s="430"/>
      <c r="M599" s="430"/>
    </row>
    <row r="600" spans="11:13">
      <c r="K600" s="430"/>
      <c r="L600" s="430"/>
      <c r="M600" s="430"/>
    </row>
    <row r="601" spans="11:13">
      <c r="K601" s="430"/>
      <c r="L601" s="430"/>
      <c r="M601" s="430"/>
    </row>
    <row r="602" spans="11:13">
      <c r="K602" s="430"/>
      <c r="L602" s="430"/>
      <c r="M602" s="430"/>
    </row>
    <row r="603" spans="11:13">
      <c r="K603" s="430"/>
      <c r="L603" s="430"/>
      <c r="M603" s="430"/>
    </row>
    <row r="604" spans="11:13">
      <c r="K604" s="430"/>
      <c r="L604" s="430"/>
      <c r="M604" s="430"/>
    </row>
    <row r="605" spans="11:13">
      <c r="K605" s="430"/>
      <c r="L605" s="430"/>
      <c r="M605" s="430"/>
    </row>
    <row r="606" spans="11:13">
      <c r="K606" s="430"/>
      <c r="L606" s="430"/>
      <c r="M606" s="430"/>
    </row>
    <row r="607" spans="11:13">
      <c r="K607" s="430"/>
      <c r="L607" s="430"/>
      <c r="M607" s="430"/>
    </row>
    <row r="608" spans="11:13">
      <c r="K608" s="430"/>
      <c r="L608" s="430"/>
      <c r="M608" s="430"/>
    </row>
    <row r="609" spans="11:13">
      <c r="K609" s="430"/>
      <c r="L609" s="430"/>
      <c r="M609" s="430"/>
    </row>
    <row r="610" spans="11:13">
      <c r="K610" s="430"/>
      <c r="L610" s="430"/>
      <c r="M610" s="430"/>
    </row>
    <row r="611" spans="11:13">
      <c r="K611" s="430"/>
      <c r="L611" s="430"/>
      <c r="M611" s="430"/>
    </row>
    <row r="612" spans="11:13">
      <c r="K612" s="430"/>
      <c r="L612" s="430"/>
      <c r="M612" s="430"/>
    </row>
    <row r="613" spans="11:13">
      <c r="K613" s="430"/>
      <c r="L613" s="430"/>
      <c r="M613" s="430"/>
    </row>
    <row r="614" spans="11:13">
      <c r="K614" s="430"/>
      <c r="L614" s="430"/>
      <c r="M614" s="430"/>
    </row>
    <row r="615" spans="11:13">
      <c r="K615" s="430"/>
      <c r="L615" s="430"/>
      <c r="M615" s="430"/>
    </row>
    <row r="616" spans="11:13">
      <c r="K616" s="430"/>
      <c r="L616" s="430"/>
      <c r="M616" s="430"/>
    </row>
    <row r="617" spans="11:13">
      <c r="K617" s="430"/>
      <c r="L617" s="430"/>
      <c r="M617" s="430"/>
    </row>
    <row r="618" spans="11:13">
      <c r="K618" s="430"/>
      <c r="L618" s="430"/>
      <c r="M618" s="430"/>
    </row>
    <row r="619" spans="11:13">
      <c r="K619" s="430"/>
      <c r="L619" s="430"/>
      <c r="M619" s="430"/>
    </row>
    <row r="620" spans="11:13">
      <c r="K620" s="430"/>
      <c r="L620" s="430"/>
      <c r="M620" s="430"/>
    </row>
    <row r="621" spans="11:13">
      <c r="K621" s="430"/>
      <c r="L621" s="430"/>
      <c r="M621" s="430"/>
    </row>
    <row r="622" spans="11:13">
      <c r="K622" s="430"/>
      <c r="L622" s="430"/>
      <c r="M622" s="430"/>
    </row>
    <row r="623" spans="11:13">
      <c r="K623" s="430"/>
      <c r="L623" s="430"/>
      <c r="M623" s="430"/>
    </row>
    <row r="624" spans="11:13">
      <c r="K624" s="430"/>
      <c r="L624" s="430"/>
      <c r="M624" s="430"/>
    </row>
    <row r="625" spans="11:13">
      <c r="K625" s="430"/>
      <c r="L625" s="430"/>
      <c r="M625" s="430"/>
    </row>
    <row r="626" spans="11:13">
      <c r="K626" s="430"/>
      <c r="L626" s="430"/>
      <c r="M626" s="430"/>
    </row>
    <row r="627" spans="11:13">
      <c r="K627" s="430"/>
      <c r="L627" s="430"/>
      <c r="M627" s="430"/>
    </row>
    <row r="628" spans="11:13">
      <c r="K628" s="430"/>
      <c r="L628" s="430"/>
      <c r="M628" s="430"/>
    </row>
    <row r="629" spans="11:13">
      <c r="K629" s="430"/>
      <c r="L629" s="430"/>
      <c r="M629" s="430"/>
    </row>
    <row r="630" spans="11:13">
      <c r="K630" s="430"/>
      <c r="L630" s="430"/>
      <c r="M630" s="430"/>
    </row>
    <row r="631" spans="11:13">
      <c r="K631" s="430"/>
      <c r="L631" s="430"/>
      <c r="M631" s="430"/>
    </row>
    <row r="632" spans="11:13">
      <c r="K632" s="430"/>
      <c r="L632" s="430"/>
      <c r="M632" s="430"/>
    </row>
    <row r="633" spans="11:13">
      <c r="K633" s="430"/>
      <c r="L633" s="430"/>
      <c r="M633" s="430"/>
    </row>
    <row r="634" spans="11:13">
      <c r="K634" s="430"/>
      <c r="L634" s="430"/>
      <c r="M634" s="430"/>
    </row>
    <row r="635" spans="11:13">
      <c r="K635" s="430"/>
      <c r="L635" s="430"/>
      <c r="M635" s="430"/>
    </row>
    <row r="636" spans="11:13">
      <c r="K636" s="430"/>
      <c r="L636" s="430"/>
      <c r="M636" s="430"/>
    </row>
    <row r="637" spans="11:13">
      <c r="K637" s="430"/>
      <c r="L637" s="430"/>
      <c r="M637" s="430"/>
    </row>
    <row r="638" spans="11:13">
      <c r="K638" s="430"/>
      <c r="L638" s="430"/>
      <c r="M638" s="430"/>
    </row>
    <row r="639" spans="11:13">
      <c r="K639" s="430"/>
      <c r="L639" s="430"/>
      <c r="M639" s="430"/>
    </row>
    <row r="640" spans="11:13">
      <c r="K640" s="430"/>
      <c r="L640" s="430"/>
      <c r="M640" s="430"/>
    </row>
    <row r="641" spans="11:13">
      <c r="K641" s="430"/>
      <c r="L641" s="430"/>
      <c r="M641" s="430"/>
    </row>
    <row r="642" spans="11:13">
      <c r="K642" s="430"/>
      <c r="L642" s="430"/>
      <c r="M642" s="430"/>
    </row>
    <row r="643" spans="11:13">
      <c r="K643" s="430"/>
      <c r="L643" s="430"/>
      <c r="M643" s="430"/>
    </row>
    <row r="644" spans="11:13">
      <c r="K644" s="430"/>
      <c r="L644" s="430"/>
      <c r="M644" s="430"/>
    </row>
    <row r="645" spans="11:13">
      <c r="K645" s="430"/>
      <c r="L645" s="430"/>
      <c r="M645" s="430"/>
    </row>
    <row r="646" spans="11:13">
      <c r="K646" s="430"/>
      <c r="L646" s="430"/>
      <c r="M646" s="430"/>
    </row>
    <row r="647" spans="11:13">
      <c r="K647" s="430"/>
      <c r="L647" s="430"/>
      <c r="M647" s="430"/>
    </row>
    <row r="648" spans="11:13">
      <c r="K648" s="430"/>
      <c r="L648" s="430"/>
      <c r="M648" s="430"/>
    </row>
    <row r="649" spans="11:13">
      <c r="K649" s="430"/>
      <c r="L649" s="430"/>
      <c r="M649" s="430"/>
    </row>
    <row r="650" spans="11:13">
      <c r="K650" s="430"/>
      <c r="L650" s="430"/>
      <c r="M650" s="430"/>
    </row>
    <row r="651" spans="11:13">
      <c r="K651" s="430"/>
      <c r="L651" s="430"/>
      <c r="M651" s="430"/>
    </row>
    <row r="652" spans="11:13">
      <c r="K652" s="430"/>
      <c r="L652" s="430"/>
      <c r="M652" s="430"/>
    </row>
    <row r="653" spans="11:13">
      <c r="K653" s="430"/>
      <c r="L653" s="430"/>
      <c r="M653" s="430"/>
    </row>
    <row r="654" spans="11:13">
      <c r="K654" s="430"/>
      <c r="L654" s="430"/>
      <c r="M654" s="430"/>
    </row>
    <row r="655" spans="11:13">
      <c r="K655" s="430"/>
      <c r="L655" s="430"/>
      <c r="M655" s="430"/>
    </row>
    <row r="656" spans="11:13">
      <c r="K656" s="430"/>
      <c r="L656" s="430"/>
      <c r="M656" s="430"/>
    </row>
    <row r="657" spans="11:13">
      <c r="K657" s="430"/>
      <c r="L657" s="430"/>
      <c r="M657" s="430"/>
    </row>
    <row r="658" spans="11:13">
      <c r="K658" s="430"/>
      <c r="L658" s="430"/>
      <c r="M658" s="430"/>
    </row>
    <row r="659" spans="11:13">
      <c r="K659" s="430"/>
      <c r="L659" s="430"/>
      <c r="M659" s="430"/>
    </row>
    <row r="660" spans="11:13">
      <c r="K660" s="430"/>
      <c r="L660" s="430"/>
      <c r="M660" s="430"/>
    </row>
    <row r="661" spans="11:13">
      <c r="K661" s="430"/>
      <c r="L661" s="430"/>
      <c r="M661" s="430"/>
    </row>
    <row r="662" spans="11:13">
      <c r="K662" s="430"/>
      <c r="L662" s="430"/>
      <c r="M662" s="430"/>
    </row>
    <row r="663" spans="11:13">
      <c r="K663" s="430"/>
      <c r="L663" s="430"/>
      <c r="M663" s="430"/>
    </row>
    <row r="664" spans="11:13">
      <c r="K664" s="430"/>
      <c r="L664" s="430"/>
      <c r="M664" s="430"/>
    </row>
    <row r="665" spans="11:13">
      <c r="K665" s="430"/>
      <c r="L665" s="430"/>
      <c r="M665" s="430"/>
    </row>
    <row r="666" spans="11:13">
      <c r="K666" s="430"/>
      <c r="L666" s="430"/>
      <c r="M666" s="430"/>
    </row>
    <row r="667" spans="11:13">
      <c r="K667" s="430"/>
      <c r="L667" s="430"/>
      <c r="M667" s="430"/>
    </row>
    <row r="668" spans="11:13">
      <c r="K668" s="430"/>
      <c r="L668" s="430"/>
      <c r="M668" s="430"/>
    </row>
    <row r="669" spans="11:13">
      <c r="K669" s="430"/>
      <c r="L669" s="430"/>
      <c r="M669" s="430"/>
    </row>
    <row r="670" spans="11:13">
      <c r="K670" s="430"/>
      <c r="L670" s="430"/>
      <c r="M670" s="430"/>
    </row>
    <row r="671" spans="11:13">
      <c r="K671" s="430"/>
      <c r="L671" s="430"/>
      <c r="M671" s="430"/>
    </row>
    <row r="672" spans="11:13">
      <c r="K672" s="430"/>
      <c r="L672" s="430"/>
      <c r="M672" s="430"/>
    </row>
    <row r="673" spans="11:13">
      <c r="K673" s="430"/>
      <c r="L673" s="430"/>
      <c r="M673" s="430"/>
    </row>
    <row r="674" spans="11:13">
      <c r="K674" s="430"/>
      <c r="L674" s="430"/>
      <c r="M674" s="430"/>
    </row>
    <row r="675" spans="11:13">
      <c r="K675" s="430"/>
      <c r="L675" s="430"/>
      <c r="M675" s="430"/>
    </row>
    <row r="676" spans="11:13">
      <c r="K676" s="430"/>
      <c r="L676" s="430"/>
      <c r="M676" s="430"/>
    </row>
    <row r="677" spans="11:13">
      <c r="K677" s="430"/>
      <c r="L677" s="430"/>
      <c r="M677" s="430"/>
    </row>
    <row r="678" spans="11:13">
      <c r="K678" s="430"/>
      <c r="L678" s="430"/>
      <c r="M678" s="430"/>
    </row>
    <row r="679" spans="11:13">
      <c r="K679" s="430"/>
      <c r="L679" s="430"/>
      <c r="M679" s="430"/>
    </row>
    <row r="680" spans="11:13">
      <c r="K680" s="430"/>
      <c r="L680" s="430"/>
      <c r="M680" s="430"/>
    </row>
    <row r="681" spans="11:13">
      <c r="K681" s="430"/>
      <c r="L681" s="430"/>
      <c r="M681" s="430"/>
    </row>
    <row r="682" spans="11:13">
      <c r="K682" s="430"/>
      <c r="L682" s="430"/>
      <c r="M682" s="430"/>
    </row>
    <row r="683" spans="11:13">
      <c r="K683" s="430"/>
      <c r="L683" s="430"/>
      <c r="M683" s="430"/>
    </row>
    <row r="684" spans="11:13">
      <c r="K684" s="430"/>
      <c r="L684" s="430"/>
      <c r="M684" s="430"/>
    </row>
    <row r="685" spans="11:13">
      <c r="K685" s="430"/>
      <c r="L685" s="430"/>
      <c r="M685" s="430"/>
    </row>
    <row r="686" spans="11:13">
      <c r="K686" s="430"/>
      <c r="L686" s="430"/>
      <c r="M686" s="430"/>
    </row>
    <row r="687" spans="11:13">
      <c r="K687" s="430"/>
      <c r="L687" s="430"/>
      <c r="M687" s="430"/>
    </row>
    <row r="688" spans="11:13">
      <c r="K688" s="430"/>
      <c r="L688" s="430"/>
      <c r="M688" s="430"/>
    </row>
    <row r="689" spans="11:13">
      <c r="K689" s="430"/>
      <c r="L689" s="430"/>
      <c r="M689" s="430"/>
    </row>
    <row r="690" spans="11:13">
      <c r="K690" s="430"/>
      <c r="L690" s="430"/>
      <c r="M690" s="430"/>
    </row>
    <row r="691" spans="11:13">
      <c r="K691" s="430"/>
      <c r="L691" s="430"/>
      <c r="M691" s="430"/>
    </row>
    <row r="692" spans="11:13">
      <c r="K692" s="430"/>
      <c r="L692" s="430"/>
      <c r="M692" s="430"/>
    </row>
    <row r="693" spans="11:13">
      <c r="K693" s="430"/>
      <c r="L693" s="430"/>
      <c r="M693" s="430"/>
    </row>
    <row r="694" spans="11:13">
      <c r="K694" s="430"/>
      <c r="L694" s="430"/>
      <c r="M694" s="430"/>
    </row>
    <row r="695" spans="11:13">
      <c r="K695" s="430"/>
      <c r="L695" s="430"/>
      <c r="M695" s="430"/>
    </row>
    <row r="696" spans="11:13">
      <c r="K696" s="430"/>
      <c r="L696" s="430"/>
      <c r="M696" s="430"/>
    </row>
    <row r="697" spans="11:13">
      <c r="K697" s="430"/>
      <c r="L697" s="430"/>
      <c r="M697" s="430"/>
    </row>
    <row r="698" spans="11:13">
      <c r="K698" s="430"/>
      <c r="L698" s="430"/>
      <c r="M698" s="430"/>
    </row>
    <row r="699" spans="11:13">
      <c r="K699" s="430"/>
      <c r="L699" s="430"/>
      <c r="M699" s="430"/>
    </row>
    <row r="700" spans="11:13">
      <c r="K700" s="430"/>
      <c r="L700" s="430"/>
      <c r="M700" s="430"/>
    </row>
    <row r="701" spans="11:13">
      <c r="K701" s="430"/>
      <c r="L701" s="430"/>
      <c r="M701" s="430"/>
    </row>
    <row r="702" spans="11:13">
      <c r="K702" s="430"/>
      <c r="L702" s="430"/>
      <c r="M702" s="430"/>
    </row>
    <row r="703" spans="11:13">
      <c r="K703" s="430"/>
      <c r="L703" s="430"/>
      <c r="M703" s="430"/>
    </row>
    <row r="704" spans="11:13">
      <c r="K704" s="430"/>
      <c r="L704" s="430"/>
      <c r="M704" s="430"/>
    </row>
    <row r="705" spans="11:13">
      <c r="K705" s="430"/>
      <c r="L705" s="430"/>
      <c r="M705" s="430"/>
    </row>
    <row r="706" spans="11:13">
      <c r="K706" s="430"/>
      <c r="L706" s="430"/>
      <c r="M706" s="430"/>
    </row>
    <row r="707" spans="11:13">
      <c r="K707" s="430"/>
      <c r="L707" s="430"/>
      <c r="M707" s="430"/>
    </row>
    <row r="708" spans="11:13">
      <c r="K708" s="430"/>
      <c r="L708" s="430"/>
      <c r="M708" s="430"/>
    </row>
    <row r="709" spans="11:13">
      <c r="K709" s="430"/>
      <c r="L709" s="430"/>
      <c r="M709" s="430"/>
    </row>
    <row r="710" spans="11:13">
      <c r="K710" s="430"/>
      <c r="L710" s="430"/>
      <c r="M710" s="430"/>
    </row>
    <row r="711" spans="11:13">
      <c r="K711" s="430"/>
      <c r="L711" s="430"/>
      <c r="M711" s="430"/>
    </row>
    <row r="712" spans="11:13">
      <c r="K712" s="430"/>
      <c r="L712" s="430"/>
      <c r="M712" s="430"/>
    </row>
    <row r="713" spans="11:13">
      <c r="K713" s="430"/>
      <c r="L713" s="430"/>
      <c r="M713" s="430"/>
    </row>
    <row r="714" spans="11:13">
      <c r="K714" s="430"/>
      <c r="L714" s="430"/>
      <c r="M714" s="430"/>
    </row>
    <row r="715" spans="11:13">
      <c r="K715" s="430"/>
      <c r="L715" s="430"/>
      <c r="M715" s="430"/>
    </row>
    <row r="716" spans="11:13">
      <c r="K716" s="430"/>
      <c r="L716" s="430"/>
      <c r="M716" s="430"/>
    </row>
    <row r="717" spans="11:13">
      <c r="K717" s="430"/>
      <c r="L717" s="430"/>
      <c r="M717" s="430"/>
    </row>
    <row r="718" spans="11:13">
      <c r="K718" s="430"/>
      <c r="L718" s="430"/>
      <c r="M718" s="430"/>
    </row>
    <row r="719" spans="11:13">
      <c r="K719" s="430"/>
      <c r="L719" s="430"/>
      <c r="M719" s="430"/>
    </row>
    <row r="720" spans="11:13">
      <c r="K720" s="430"/>
      <c r="L720" s="430"/>
      <c r="M720" s="430"/>
    </row>
    <row r="721" spans="11:13">
      <c r="K721" s="430"/>
      <c r="L721" s="430"/>
      <c r="M721" s="430"/>
    </row>
    <row r="722" spans="11:13">
      <c r="K722" s="430"/>
      <c r="L722" s="430"/>
      <c r="M722" s="430"/>
    </row>
    <row r="723" spans="11:13">
      <c r="K723" s="430"/>
      <c r="L723" s="430"/>
      <c r="M723" s="430"/>
    </row>
    <row r="724" spans="11:13">
      <c r="K724" s="430"/>
      <c r="L724" s="430"/>
      <c r="M724" s="430"/>
    </row>
    <row r="725" spans="11:13">
      <c r="K725" s="430"/>
      <c r="L725" s="430"/>
      <c r="M725" s="430"/>
    </row>
    <row r="726" spans="11:13">
      <c r="K726" s="430"/>
      <c r="L726" s="430"/>
      <c r="M726" s="430"/>
    </row>
    <row r="727" spans="11:13">
      <c r="K727" s="430"/>
      <c r="L727" s="430"/>
      <c r="M727" s="430"/>
    </row>
    <row r="728" spans="11:13">
      <c r="K728" s="430"/>
      <c r="L728" s="430"/>
      <c r="M728" s="430"/>
    </row>
    <row r="729" spans="11:13">
      <c r="K729" s="430"/>
      <c r="L729" s="430"/>
      <c r="M729" s="430"/>
    </row>
    <row r="730" spans="11:13">
      <c r="K730" s="430"/>
      <c r="L730" s="430"/>
      <c r="M730" s="430"/>
    </row>
    <row r="731" spans="11:13">
      <c r="K731" s="430"/>
      <c r="L731" s="430"/>
      <c r="M731" s="430"/>
    </row>
    <row r="732" spans="11:13">
      <c r="K732" s="430"/>
      <c r="L732" s="430"/>
      <c r="M732" s="430"/>
    </row>
    <row r="733" spans="11:13">
      <c r="K733" s="430"/>
      <c r="L733" s="430"/>
      <c r="M733" s="430"/>
    </row>
    <row r="734" spans="11:13">
      <c r="K734" s="430"/>
      <c r="L734" s="430"/>
      <c r="M734" s="430"/>
    </row>
    <row r="735" spans="11:13">
      <c r="K735" s="430"/>
      <c r="L735" s="430"/>
      <c r="M735" s="430"/>
    </row>
    <row r="736" spans="11:13">
      <c r="K736" s="430"/>
      <c r="L736" s="430"/>
      <c r="M736" s="430"/>
    </row>
    <row r="737" spans="11:13">
      <c r="K737" s="430"/>
      <c r="L737" s="430"/>
      <c r="M737" s="430"/>
    </row>
    <row r="738" spans="11:13">
      <c r="K738" s="430"/>
      <c r="L738" s="430"/>
      <c r="M738" s="430"/>
    </row>
    <row r="739" spans="11:13">
      <c r="K739" s="430"/>
      <c r="L739" s="430"/>
      <c r="M739" s="430"/>
    </row>
    <row r="740" spans="11:13">
      <c r="K740" s="430"/>
      <c r="L740" s="430"/>
      <c r="M740" s="430"/>
    </row>
    <row r="741" spans="11:13">
      <c r="K741" s="430"/>
      <c r="L741" s="430"/>
      <c r="M741" s="430"/>
    </row>
    <row r="742" spans="11:13">
      <c r="K742" s="430"/>
      <c r="L742" s="430"/>
      <c r="M742" s="430"/>
    </row>
    <row r="743" spans="11:13">
      <c r="K743" s="430"/>
      <c r="L743" s="430"/>
      <c r="M743" s="430"/>
    </row>
    <row r="744" spans="11:13">
      <c r="K744" s="430"/>
      <c r="L744" s="430"/>
      <c r="M744" s="430"/>
    </row>
    <row r="745" spans="11:13">
      <c r="K745" s="430"/>
      <c r="L745" s="430"/>
      <c r="M745" s="430"/>
    </row>
    <row r="746" spans="11:13">
      <c r="K746" s="430"/>
      <c r="L746" s="430"/>
      <c r="M746" s="430"/>
    </row>
    <row r="747" spans="11:13">
      <c r="K747" s="430"/>
      <c r="L747" s="430"/>
      <c r="M747" s="430"/>
    </row>
    <row r="748" spans="11:13">
      <c r="K748" s="430"/>
      <c r="L748" s="430"/>
      <c r="M748" s="430"/>
    </row>
    <row r="749" spans="11:13">
      <c r="K749" s="430"/>
      <c r="L749" s="430"/>
      <c r="M749" s="430"/>
    </row>
    <row r="750" spans="11:13">
      <c r="K750" s="430"/>
      <c r="L750" s="430"/>
      <c r="M750" s="430"/>
    </row>
    <row r="751" spans="11:13">
      <c r="K751" s="430"/>
      <c r="L751" s="430"/>
      <c r="M751" s="430"/>
    </row>
    <row r="752" spans="11:13">
      <c r="K752" s="430"/>
      <c r="L752" s="430"/>
      <c r="M752" s="430"/>
    </row>
    <row r="753" spans="11:13">
      <c r="K753" s="430"/>
      <c r="L753" s="430"/>
      <c r="M753" s="430"/>
    </row>
    <row r="754" spans="11:13">
      <c r="K754" s="430"/>
      <c r="L754" s="430"/>
      <c r="M754" s="430"/>
    </row>
    <row r="755" spans="11:13">
      <c r="K755" s="430"/>
      <c r="L755" s="430"/>
      <c r="M755" s="430"/>
    </row>
    <row r="756" spans="11:13">
      <c r="K756" s="430"/>
      <c r="L756" s="430"/>
      <c r="M756" s="430"/>
    </row>
    <row r="757" spans="11:13">
      <c r="K757" s="430"/>
      <c r="L757" s="430"/>
      <c r="M757" s="430"/>
    </row>
    <row r="758" spans="11:13">
      <c r="K758" s="430"/>
      <c r="L758" s="430"/>
      <c r="M758" s="430"/>
    </row>
    <row r="759" spans="11:13">
      <c r="K759" s="430"/>
      <c r="L759" s="430"/>
      <c r="M759" s="430"/>
    </row>
    <row r="760" spans="11:13">
      <c r="K760" s="430"/>
      <c r="L760" s="430"/>
      <c r="M760" s="430"/>
    </row>
    <row r="761" spans="11:13">
      <c r="K761" s="430"/>
      <c r="L761" s="430"/>
      <c r="M761" s="430"/>
    </row>
    <row r="762" spans="11:13">
      <c r="K762" s="430"/>
      <c r="L762" s="430"/>
      <c r="M762" s="430"/>
    </row>
    <row r="763" spans="11:13">
      <c r="K763" s="430"/>
      <c r="L763" s="430"/>
      <c r="M763" s="430"/>
    </row>
    <row r="764" spans="11:13">
      <c r="K764" s="430"/>
      <c r="L764" s="430"/>
      <c r="M764" s="430"/>
    </row>
    <row r="765" spans="11:13">
      <c r="K765" s="430"/>
      <c r="L765" s="430"/>
      <c r="M765" s="430"/>
    </row>
    <row r="766" spans="11:13">
      <c r="K766" s="430"/>
      <c r="L766" s="430"/>
      <c r="M766" s="430"/>
    </row>
    <row r="767" spans="11:13">
      <c r="K767" s="430"/>
      <c r="L767" s="430"/>
      <c r="M767" s="430"/>
    </row>
    <row r="768" spans="11:13">
      <c r="K768" s="430"/>
      <c r="L768" s="430"/>
      <c r="M768" s="430"/>
    </row>
    <row r="769" spans="11:13">
      <c r="K769" s="430"/>
      <c r="L769" s="430"/>
      <c r="M769" s="430"/>
    </row>
    <row r="770" spans="11:13">
      <c r="K770" s="430"/>
      <c r="L770" s="430"/>
      <c r="M770" s="430"/>
    </row>
    <row r="771" spans="11:13">
      <c r="K771" s="430"/>
      <c r="L771" s="430"/>
      <c r="M771" s="430"/>
    </row>
    <row r="772" spans="11:13">
      <c r="K772" s="430"/>
      <c r="L772" s="430"/>
      <c r="M772" s="430"/>
    </row>
    <row r="773" spans="11:13">
      <c r="K773" s="430"/>
      <c r="L773" s="430"/>
      <c r="M773" s="430"/>
    </row>
    <row r="774" spans="11:13">
      <c r="K774" s="430"/>
      <c r="L774" s="430"/>
      <c r="M774" s="430"/>
    </row>
    <row r="775" spans="11:13">
      <c r="K775" s="430"/>
      <c r="L775" s="430"/>
      <c r="M775" s="430"/>
    </row>
    <row r="776" spans="11:13">
      <c r="K776" s="430"/>
      <c r="L776" s="430"/>
      <c r="M776" s="430"/>
    </row>
    <row r="777" spans="11:13">
      <c r="K777" s="430"/>
      <c r="L777" s="430"/>
      <c r="M777" s="430"/>
    </row>
    <row r="778" spans="11:13">
      <c r="K778" s="430"/>
      <c r="L778" s="430"/>
      <c r="M778" s="430"/>
    </row>
    <row r="779" spans="11:13">
      <c r="K779" s="430"/>
      <c r="L779" s="430"/>
      <c r="M779" s="430"/>
    </row>
    <row r="780" spans="11:13">
      <c r="K780" s="430"/>
      <c r="L780" s="430"/>
      <c r="M780" s="430"/>
    </row>
    <row r="781" spans="11:13">
      <c r="K781" s="430"/>
      <c r="L781" s="430"/>
      <c r="M781" s="430"/>
    </row>
    <row r="782" spans="11:13">
      <c r="K782" s="430"/>
      <c r="L782" s="430"/>
      <c r="M782" s="430"/>
    </row>
    <row r="783" spans="11:13">
      <c r="K783" s="430"/>
      <c r="L783" s="430"/>
      <c r="M783" s="430"/>
    </row>
    <row r="784" spans="11:13">
      <c r="K784" s="430"/>
      <c r="L784" s="430"/>
      <c r="M784" s="430"/>
    </row>
    <row r="785" spans="11:13">
      <c r="K785" s="430"/>
      <c r="L785" s="430"/>
      <c r="M785" s="430"/>
    </row>
    <row r="786" spans="11:13">
      <c r="K786" s="430"/>
      <c r="L786" s="430"/>
      <c r="M786" s="430"/>
    </row>
    <row r="787" spans="11:13">
      <c r="K787" s="430"/>
      <c r="L787" s="430"/>
      <c r="M787" s="430"/>
    </row>
    <row r="788" spans="11:13">
      <c r="K788" s="430"/>
      <c r="L788" s="430"/>
      <c r="M788" s="430"/>
    </row>
    <row r="789" spans="11:13">
      <c r="K789" s="430"/>
      <c r="L789" s="430"/>
      <c r="M789" s="430"/>
    </row>
    <row r="790" spans="11:13">
      <c r="K790" s="430"/>
      <c r="L790" s="430"/>
      <c r="M790" s="430"/>
    </row>
    <row r="791" spans="11:13">
      <c r="K791" s="430"/>
      <c r="L791" s="430"/>
      <c r="M791" s="430"/>
    </row>
    <row r="792" spans="11:13">
      <c r="K792" s="430"/>
      <c r="L792" s="430"/>
      <c r="M792" s="430"/>
    </row>
    <row r="793" spans="11:13">
      <c r="K793" s="430"/>
      <c r="L793" s="430"/>
      <c r="M793" s="430"/>
    </row>
    <row r="794" spans="11:13">
      <c r="K794" s="430"/>
      <c r="L794" s="430"/>
      <c r="M794" s="430"/>
    </row>
    <row r="795" spans="11:13">
      <c r="K795" s="430"/>
      <c r="L795" s="430"/>
      <c r="M795" s="430"/>
    </row>
    <row r="796" spans="11:13">
      <c r="K796" s="430"/>
      <c r="L796" s="430"/>
      <c r="M796" s="430"/>
    </row>
    <row r="797" spans="11:13">
      <c r="K797" s="430"/>
      <c r="L797" s="430"/>
      <c r="M797" s="430"/>
    </row>
    <row r="798" spans="11:13">
      <c r="K798" s="430"/>
      <c r="L798" s="430"/>
      <c r="M798" s="430"/>
    </row>
    <row r="799" spans="11:13">
      <c r="K799" s="430"/>
      <c r="L799" s="430"/>
      <c r="M799" s="430"/>
    </row>
    <row r="800" spans="11:13">
      <c r="K800" s="430"/>
      <c r="L800" s="430"/>
      <c r="M800" s="430"/>
    </row>
    <row r="801" spans="11:13">
      <c r="K801" s="430"/>
      <c r="L801" s="430"/>
      <c r="M801" s="430"/>
    </row>
    <row r="802" spans="11:13">
      <c r="K802" s="430"/>
      <c r="L802" s="430"/>
      <c r="M802" s="430"/>
    </row>
    <row r="803" spans="11:13">
      <c r="K803" s="430"/>
      <c r="L803" s="430"/>
      <c r="M803" s="430"/>
    </row>
    <row r="804" spans="11:13">
      <c r="K804" s="430"/>
      <c r="L804" s="430"/>
      <c r="M804" s="430"/>
    </row>
    <row r="805" spans="11:13">
      <c r="K805" s="430"/>
      <c r="L805" s="430"/>
      <c r="M805" s="430"/>
    </row>
    <row r="806" spans="11:13">
      <c r="K806" s="430"/>
      <c r="L806" s="430"/>
      <c r="M806" s="430"/>
    </row>
    <row r="807" spans="11:13">
      <c r="K807" s="430"/>
      <c r="L807" s="430"/>
      <c r="M807" s="430"/>
    </row>
    <row r="808" spans="11:13">
      <c r="K808" s="430"/>
      <c r="L808" s="430"/>
      <c r="M808" s="430"/>
    </row>
    <row r="809" spans="11:13">
      <c r="K809" s="430"/>
      <c r="L809" s="430"/>
      <c r="M809" s="430"/>
    </row>
    <row r="810" spans="11:13">
      <c r="K810" s="430"/>
      <c r="L810" s="430"/>
      <c r="M810" s="430"/>
    </row>
    <row r="811" spans="11:13">
      <c r="K811" s="430"/>
      <c r="L811" s="430"/>
      <c r="M811" s="430"/>
    </row>
    <row r="812" spans="11:13">
      <c r="K812" s="430"/>
      <c r="L812" s="430"/>
      <c r="M812" s="430"/>
    </row>
    <row r="813" spans="11:13">
      <c r="K813" s="430"/>
      <c r="L813" s="430"/>
      <c r="M813" s="430"/>
    </row>
    <row r="814" spans="11:13">
      <c r="K814" s="430"/>
      <c r="L814" s="430"/>
      <c r="M814" s="430"/>
    </row>
    <row r="815" spans="11:13">
      <c r="K815" s="430"/>
      <c r="L815" s="430"/>
      <c r="M815" s="430"/>
    </row>
    <row r="816" spans="11:13">
      <c r="K816" s="430"/>
      <c r="L816" s="430"/>
      <c r="M816" s="430"/>
    </row>
    <row r="817" spans="11:13">
      <c r="K817" s="430"/>
      <c r="L817" s="430"/>
      <c r="M817" s="430"/>
    </row>
    <row r="818" spans="11:13">
      <c r="K818" s="430"/>
      <c r="L818" s="430"/>
      <c r="M818" s="430"/>
    </row>
    <row r="819" spans="11:13">
      <c r="K819" s="430"/>
      <c r="L819" s="430"/>
      <c r="M819" s="430"/>
    </row>
    <row r="820" spans="11:13">
      <c r="K820" s="430"/>
      <c r="L820" s="430"/>
      <c r="M820" s="430"/>
    </row>
    <row r="821" spans="11:13">
      <c r="K821" s="430"/>
      <c r="L821" s="430"/>
      <c r="M821" s="430"/>
    </row>
    <row r="822" spans="11:13">
      <c r="K822" s="430"/>
      <c r="L822" s="430"/>
      <c r="M822" s="430"/>
    </row>
    <row r="823" spans="11:13">
      <c r="K823" s="430"/>
      <c r="L823" s="430"/>
      <c r="M823" s="430"/>
    </row>
    <row r="824" spans="11:13">
      <c r="K824" s="430"/>
      <c r="L824" s="430"/>
      <c r="M824" s="430"/>
    </row>
    <row r="825" spans="11:13">
      <c r="K825" s="430"/>
      <c r="L825" s="430"/>
      <c r="M825" s="430"/>
    </row>
    <row r="826" spans="11:13">
      <c r="K826" s="430"/>
      <c r="L826" s="430"/>
      <c r="M826" s="430"/>
    </row>
    <row r="827" spans="11:13">
      <c r="K827" s="430"/>
      <c r="L827" s="430"/>
      <c r="M827" s="430"/>
    </row>
    <row r="828" spans="11:13">
      <c r="K828" s="430"/>
      <c r="L828" s="430"/>
      <c r="M828" s="430"/>
    </row>
    <row r="829" spans="11:13">
      <c r="K829" s="430"/>
      <c r="L829" s="430"/>
      <c r="M829" s="430"/>
    </row>
    <row r="830" spans="11:13">
      <c r="K830" s="430"/>
      <c r="L830" s="430"/>
      <c r="M830" s="430"/>
    </row>
    <row r="831" spans="11:13">
      <c r="K831" s="430"/>
      <c r="L831" s="430"/>
      <c r="M831" s="430"/>
    </row>
    <row r="832" spans="11:13">
      <c r="K832" s="430"/>
      <c r="L832" s="430"/>
      <c r="M832" s="430"/>
    </row>
    <row r="833" spans="11:13">
      <c r="K833" s="430"/>
      <c r="L833" s="430"/>
      <c r="M833" s="430"/>
    </row>
    <row r="834" spans="11:13">
      <c r="K834" s="430"/>
      <c r="L834" s="430"/>
      <c r="M834" s="430"/>
    </row>
    <row r="835" spans="11:13">
      <c r="K835" s="430"/>
      <c r="L835" s="430"/>
      <c r="M835" s="430"/>
    </row>
    <row r="836" spans="11:13">
      <c r="K836" s="430"/>
      <c r="L836" s="430"/>
      <c r="M836" s="430"/>
    </row>
    <row r="837" spans="11:13">
      <c r="K837" s="430"/>
      <c r="L837" s="430"/>
      <c r="M837" s="430"/>
    </row>
    <row r="838" spans="11:13">
      <c r="K838" s="430"/>
      <c r="L838" s="430"/>
      <c r="M838" s="430"/>
    </row>
    <row r="839" spans="11:13">
      <c r="K839" s="430"/>
      <c r="L839" s="430"/>
      <c r="M839" s="430"/>
    </row>
    <row r="840" spans="11:13">
      <c r="K840" s="430"/>
      <c r="L840" s="430"/>
      <c r="M840" s="430"/>
    </row>
    <row r="841" spans="11:13">
      <c r="K841" s="430"/>
      <c r="L841" s="430"/>
      <c r="M841" s="430"/>
    </row>
    <row r="842" spans="11:13">
      <c r="K842" s="430"/>
      <c r="L842" s="430"/>
      <c r="M842" s="430"/>
    </row>
    <row r="843" spans="11:13">
      <c r="K843" s="430"/>
      <c r="L843" s="430"/>
      <c r="M843" s="430"/>
    </row>
    <row r="844" spans="11:13">
      <c r="K844" s="430"/>
      <c r="L844" s="430"/>
      <c r="M844" s="430"/>
    </row>
    <row r="845" spans="11:13">
      <c r="K845" s="430"/>
      <c r="L845" s="430"/>
      <c r="M845" s="430"/>
    </row>
    <row r="846" spans="11:13">
      <c r="K846" s="430"/>
      <c r="L846" s="430"/>
      <c r="M846" s="430"/>
    </row>
    <row r="847" spans="11:13">
      <c r="K847" s="430"/>
      <c r="L847" s="430"/>
      <c r="M847" s="430"/>
    </row>
    <row r="848" spans="11:13">
      <c r="K848" s="430"/>
      <c r="L848" s="430"/>
      <c r="M848" s="430"/>
    </row>
    <row r="849" spans="11:13">
      <c r="K849" s="430"/>
      <c r="L849" s="430"/>
      <c r="M849" s="430"/>
    </row>
    <row r="850" spans="11:13">
      <c r="K850" s="430"/>
      <c r="L850" s="430"/>
      <c r="M850" s="430"/>
    </row>
    <row r="851" spans="11:13">
      <c r="K851" s="430"/>
      <c r="L851" s="430"/>
      <c r="M851" s="430"/>
    </row>
    <row r="852" spans="11:13">
      <c r="K852" s="430"/>
      <c r="L852" s="430"/>
      <c r="M852" s="430"/>
    </row>
    <row r="853" spans="11:13">
      <c r="K853" s="430"/>
      <c r="L853" s="430"/>
      <c r="M853" s="430"/>
    </row>
    <row r="854" spans="11:13">
      <c r="K854" s="430"/>
      <c r="L854" s="430"/>
      <c r="M854" s="430"/>
    </row>
    <row r="855" spans="11:13">
      <c r="K855" s="430"/>
      <c r="L855" s="430"/>
      <c r="M855" s="430"/>
    </row>
    <row r="856" spans="11:13">
      <c r="K856" s="430"/>
      <c r="L856" s="430"/>
      <c r="M856" s="430"/>
    </row>
    <row r="857" spans="11:13">
      <c r="K857" s="430"/>
      <c r="L857" s="430"/>
      <c r="M857" s="430"/>
    </row>
    <row r="858" spans="11:13">
      <c r="K858" s="430"/>
      <c r="L858" s="430"/>
      <c r="M858" s="430"/>
    </row>
    <row r="859" spans="11:13">
      <c r="K859" s="430"/>
      <c r="L859" s="430"/>
      <c r="M859" s="430"/>
    </row>
    <row r="860" spans="11:13">
      <c r="K860" s="430"/>
      <c r="L860" s="430"/>
      <c r="M860" s="430"/>
    </row>
    <row r="861" spans="11:13">
      <c r="K861" s="430"/>
      <c r="L861" s="430"/>
      <c r="M861" s="430"/>
    </row>
    <row r="862" spans="11:13">
      <c r="K862" s="430"/>
      <c r="L862" s="430"/>
      <c r="M862" s="430"/>
    </row>
    <row r="863" spans="11:13">
      <c r="K863" s="430"/>
      <c r="L863" s="430"/>
      <c r="M863" s="430"/>
    </row>
    <row r="864" spans="11:13">
      <c r="K864" s="430"/>
      <c r="L864" s="430"/>
      <c r="M864" s="430"/>
    </row>
    <row r="865" spans="11:13">
      <c r="K865" s="430"/>
      <c r="L865" s="430"/>
      <c r="M865" s="430"/>
    </row>
    <row r="866" spans="11:13">
      <c r="K866" s="430"/>
      <c r="L866" s="430"/>
      <c r="M866" s="430"/>
    </row>
    <row r="867" spans="11:13">
      <c r="K867" s="430"/>
      <c r="L867" s="430"/>
      <c r="M867" s="430"/>
    </row>
    <row r="868" spans="11:13">
      <c r="K868" s="430"/>
      <c r="L868" s="430"/>
      <c r="M868" s="430"/>
    </row>
    <row r="869" spans="11:13">
      <c r="K869" s="430"/>
      <c r="L869" s="430"/>
      <c r="M869" s="430"/>
    </row>
    <row r="870" spans="11:13">
      <c r="K870" s="430"/>
      <c r="L870" s="430"/>
      <c r="M870" s="430"/>
    </row>
    <row r="871" spans="11:13">
      <c r="K871" s="430"/>
      <c r="L871" s="430"/>
      <c r="M871" s="430"/>
    </row>
    <row r="872" spans="11:13">
      <c r="K872" s="430"/>
      <c r="L872" s="430"/>
      <c r="M872" s="430"/>
    </row>
    <row r="873" spans="11:13">
      <c r="K873" s="430"/>
      <c r="L873" s="430"/>
      <c r="M873" s="430"/>
    </row>
    <row r="874" spans="11:13">
      <c r="K874" s="430"/>
      <c r="L874" s="430"/>
      <c r="M874" s="430"/>
    </row>
    <row r="875" spans="11:13">
      <c r="K875" s="430"/>
      <c r="L875" s="430"/>
      <c r="M875" s="430"/>
    </row>
    <row r="876" spans="11:13">
      <c r="K876" s="430"/>
      <c r="L876" s="430"/>
      <c r="M876" s="430"/>
    </row>
    <row r="877" spans="11:13">
      <c r="K877" s="430"/>
      <c r="L877" s="430"/>
      <c r="M877" s="430"/>
    </row>
    <row r="878" spans="11:13">
      <c r="K878" s="430"/>
      <c r="L878" s="430"/>
      <c r="M878" s="430"/>
    </row>
    <row r="879" spans="11:13">
      <c r="K879" s="430"/>
      <c r="L879" s="430"/>
      <c r="M879" s="430"/>
    </row>
    <row r="880" spans="11:13">
      <c r="K880" s="430"/>
      <c r="L880" s="430"/>
      <c r="M880" s="430"/>
    </row>
    <row r="881" spans="11:13">
      <c r="K881" s="430"/>
      <c r="L881" s="430"/>
      <c r="M881" s="430"/>
    </row>
    <row r="882" spans="11:13">
      <c r="K882" s="430"/>
      <c r="L882" s="430"/>
      <c r="M882" s="430"/>
    </row>
    <row r="883" spans="11:13">
      <c r="K883" s="430"/>
      <c r="L883" s="430"/>
      <c r="M883" s="430"/>
    </row>
    <row r="884" spans="11:13">
      <c r="K884" s="430"/>
      <c r="L884" s="430"/>
      <c r="M884" s="430"/>
    </row>
    <row r="885" spans="11:13">
      <c r="K885" s="430"/>
      <c r="L885" s="430"/>
      <c r="M885" s="430"/>
    </row>
    <row r="886" spans="11:13">
      <c r="K886" s="430"/>
      <c r="L886" s="430"/>
      <c r="M886" s="430"/>
    </row>
    <row r="887" spans="11:13">
      <c r="K887" s="430"/>
      <c r="L887" s="430"/>
      <c r="M887" s="430"/>
    </row>
    <row r="888" spans="11:13">
      <c r="K888" s="430"/>
      <c r="L888" s="430"/>
      <c r="M888" s="430"/>
    </row>
    <row r="889" spans="11:13">
      <c r="K889" s="430"/>
      <c r="L889" s="430"/>
      <c r="M889" s="430"/>
    </row>
    <row r="890" spans="11:13">
      <c r="K890" s="430"/>
      <c r="L890" s="430"/>
      <c r="M890" s="430"/>
    </row>
    <row r="891" spans="11:13">
      <c r="K891" s="430"/>
      <c r="L891" s="430"/>
      <c r="M891" s="430"/>
    </row>
    <row r="892" spans="11:13">
      <c r="K892" s="430"/>
      <c r="L892" s="430"/>
      <c r="M892" s="430"/>
    </row>
    <row r="893" spans="11:13">
      <c r="K893" s="430"/>
      <c r="L893" s="430"/>
      <c r="M893" s="430"/>
    </row>
    <row r="894" spans="11:13">
      <c r="K894" s="430"/>
      <c r="L894" s="430"/>
      <c r="M894" s="430"/>
    </row>
    <row r="895" spans="11:13">
      <c r="K895" s="430"/>
      <c r="L895" s="430"/>
      <c r="M895" s="430"/>
    </row>
    <row r="896" spans="11:13">
      <c r="K896" s="430"/>
      <c r="L896" s="430"/>
      <c r="M896" s="430"/>
    </row>
    <row r="897" spans="11:13">
      <c r="K897" s="430"/>
      <c r="L897" s="430"/>
      <c r="M897" s="430"/>
    </row>
    <row r="898" spans="11:13">
      <c r="K898" s="430"/>
      <c r="L898" s="430"/>
      <c r="M898" s="430"/>
    </row>
    <row r="899" spans="11:13">
      <c r="K899" s="430"/>
      <c r="L899" s="430"/>
      <c r="M899" s="430"/>
    </row>
    <row r="900" spans="11:13">
      <c r="K900" s="430"/>
      <c r="L900" s="430"/>
      <c r="M900" s="430"/>
    </row>
    <row r="901" spans="11:13">
      <c r="K901" s="430"/>
      <c r="L901" s="430"/>
      <c r="M901" s="430"/>
    </row>
    <row r="902" spans="11:13">
      <c r="K902" s="430"/>
      <c r="L902" s="430"/>
      <c r="M902" s="430"/>
    </row>
    <row r="903" spans="11:13">
      <c r="K903" s="430"/>
      <c r="L903" s="430"/>
      <c r="M903" s="430"/>
    </row>
    <row r="904" spans="11:13">
      <c r="K904" s="430"/>
      <c r="L904" s="430"/>
      <c r="M904" s="430"/>
    </row>
    <row r="905" spans="11:13">
      <c r="K905" s="430"/>
      <c r="L905" s="430"/>
      <c r="M905" s="430"/>
    </row>
    <row r="906" spans="11:13">
      <c r="K906" s="430"/>
      <c r="L906" s="430"/>
      <c r="M906" s="430"/>
    </row>
    <row r="907" spans="11:13">
      <c r="K907" s="430"/>
      <c r="L907" s="430"/>
      <c r="M907" s="430"/>
    </row>
    <row r="908" spans="11:13">
      <c r="K908" s="430"/>
      <c r="L908" s="430"/>
      <c r="M908" s="430"/>
    </row>
    <row r="909" spans="11:13">
      <c r="K909" s="430"/>
      <c r="L909" s="430"/>
      <c r="M909" s="430"/>
    </row>
    <row r="910" spans="11:13">
      <c r="K910" s="430"/>
      <c r="L910" s="430"/>
      <c r="M910" s="430"/>
    </row>
    <row r="911" spans="11:13">
      <c r="K911" s="430"/>
      <c r="L911" s="430"/>
      <c r="M911" s="430"/>
    </row>
    <row r="912" spans="11:13">
      <c r="K912" s="430"/>
      <c r="L912" s="430"/>
      <c r="M912" s="430"/>
    </row>
    <row r="913" spans="11:13">
      <c r="K913" s="430"/>
      <c r="L913" s="430"/>
      <c r="M913" s="430"/>
    </row>
    <row r="914" spans="11:13">
      <c r="K914" s="430"/>
      <c r="L914" s="430"/>
      <c r="M914" s="430"/>
    </row>
    <row r="915" spans="11:13">
      <c r="K915" s="430"/>
      <c r="L915" s="430"/>
      <c r="M915" s="430"/>
    </row>
    <row r="916" spans="11:13">
      <c r="K916" s="430"/>
      <c r="L916" s="430"/>
      <c r="M916" s="430"/>
    </row>
    <row r="917" spans="11:13">
      <c r="K917" s="430"/>
      <c r="L917" s="430"/>
      <c r="M917" s="430"/>
    </row>
    <row r="918" spans="11:13">
      <c r="K918" s="430"/>
      <c r="L918" s="430"/>
      <c r="M918" s="430"/>
    </row>
    <row r="919" spans="11:13">
      <c r="K919" s="430"/>
      <c r="L919" s="430"/>
      <c r="M919" s="430"/>
    </row>
    <row r="920" spans="11:13">
      <c r="K920" s="430"/>
      <c r="L920" s="430"/>
      <c r="M920" s="430"/>
    </row>
    <row r="921" spans="11:13">
      <c r="K921" s="430"/>
      <c r="L921" s="430"/>
      <c r="M921" s="430"/>
    </row>
    <row r="922" spans="11:13">
      <c r="K922" s="430"/>
      <c r="L922" s="430"/>
      <c r="M922" s="430"/>
    </row>
    <row r="923" spans="11:13">
      <c r="K923" s="430"/>
      <c r="L923" s="430"/>
      <c r="M923" s="430"/>
    </row>
    <row r="924" spans="11:13">
      <c r="K924" s="430"/>
      <c r="L924" s="430"/>
      <c r="M924" s="430"/>
    </row>
    <row r="925" spans="11:13">
      <c r="K925" s="430"/>
      <c r="L925" s="430"/>
      <c r="M925" s="430"/>
    </row>
    <row r="926" spans="11:13">
      <c r="K926" s="430"/>
      <c r="L926" s="430"/>
      <c r="M926" s="430"/>
    </row>
    <row r="927" spans="11:13">
      <c r="K927" s="430"/>
      <c r="L927" s="430"/>
      <c r="M927" s="430"/>
    </row>
    <row r="928" spans="11:13">
      <c r="K928" s="430"/>
      <c r="L928" s="430"/>
      <c r="M928" s="430"/>
    </row>
    <row r="929" spans="11:13">
      <c r="K929" s="430"/>
      <c r="L929" s="430"/>
      <c r="M929" s="430"/>
    </row>
    <row r="930" spans="11:13">
      <c r="K930" s="430"/>
      <c r="L930" s="430"/>
      <c r="M930" s="430"/>
    </row>
    <row r="931" spans="11:13">
      <c r="K931" s="430"/>
      <c r="L931" s="430"/>
      <c r="M931" s="430"/>
    </row>
    <row r="932" spans="11:13">
      <c r="K932" s="430"/>
      <c r="L932" s="430"/>
      <c r="M932" s="430"/>
    </row>
    <row r="933" spans="11:13">
      <c r="K933" s="430"/>
      <c r="L933" s="430"/>
      <c r="M933" s="430"/>
    </row>
    <row r="934" spans="11:13">
      <c r="K934" s="430"/>
      <c r="L934" s="430"/>
      <c r="M934" s="430"/>
    </row>
    <row r="935" spans="11:13">
      <c r="K935" s="430"/>
      <c r="L935" s="430"/>
      <c r="M935" s="430"/>
    </row>
    <row r="936" spans="11:13">
      <c r="K936" s="430"/>
      <c r="L936" s="430"/>
      <c r="M936" s="430"/>
    </row>
    <row r="937" spans="11:13">
      <c r="K937" s="430"/>
      <c r="L937" s="430"/>
      <c r="M937" s="430"/>
    </row>
    <row r="938" spans="11:13">
      <c r="K938" s="430"/>
      <c r="L938" s="430"/>
      <c r="M938" s="430"/>
    </row>
    <row r="939" spans="11:13">
      <c r="K939" s="430"/>
      <c r="L939" s="430"/>
      <c r="M939" s="430"/>
    </row>
    <row r="940" spans="11:13">
      <c r="K940" s="430"/>
      <c r="L940" s="430"/>
      <c r="M940" s="430"/>
    </row>
    <row r="941" spans="11:13">
      <c r="K941" s="430"/>
      <c r="L941" s="430"/>
      <c r="M941" s="430"/>
    </row>
    <row r="942" spans="11:13">
      <c r="K942" s="430"/>
      <c r="L942" s="430"/>
      <c r="M942" s="430"/>
    </row>
    <row r="943" spans="11:13">
      <c r="K943" s="430"/>
      <c r="L943" s="430"/>
      <c r="M943" s="430"/>
    </row>
    <row r="944" spans="11:13">
      <c r="K944" s="430"/>
      <c r="L944" s="430"/>
      <c r="M944" s="430"/>
    </row>
    <row r="945" spans="11:13">
      <c r="K945" s="430"/>
      <c r="L945" s="430"/>
      <c r="M945" s="430"/>
    </row>
    <row r="946" spans="11:13">
      <c r="K946" s="430"/>
      <c r="L946" s="430"/>
      <c r="M946" s="430"/>
    </row>
    <row r="947" spans="11:13">
      <c r="K947" s="430"/>
      <c r="L947" s="430"/>
      <c r="M947" s="430"/>
    </row>
    <row r="948" spans="11:13">
      <c r="K948" s="430"/>
      <c r="L948" s="430"/>
      <c r="M948" s="430"/>
    </row>
    <row r="949" spans="11:13">
      <c r="K949" s="430"/>
      <c r="L949" s="430"/>
      <c r="M949" s="430"/>
    </row>
    <row r="950" spans="11:13">
      <c r="K950" s="430"/>
      <c r="L950" s="430"/>
      <c r="M950" s="430"/>
    </row>
    <row r="951" spans="11:13">
      <c r="K951" s="430"/>
      <c r="L951" s="430"/>
      <c r="M951" s="430"/>
    </row>
    <row r="952" spans="11:13">
      <c r="K952" s="430"/>
      <c r="L952" s="430"/>
      <c r="M952" s="430"/>
    </row>
    <row r="953" spans="11:13">
      <c r="K953" s="430"/>
      <c r="L953" s="430"/>
      <c r="M953" s="430"/>
    </row>
    <row r="954" spans="11:13">
      <c r="K954" s="430"/>
      <c r="L954" s="430"/>
      <c r="M954" s="430"/>
    </row>
    <row r="955" spans="11:13">
      <c r="K955" s="430"/>
      <c r="L955" s="430"/>
      <c r="M955" s="430"/>
    </row>
    <row r="956" spans="11:13">
      <c r="K956" s="430"/>
      <c r="L956" s="430"/>
      <c r="M956" s="430"/>
    </row>
    <row r="957" spans="11:13">
      <c r="K957" s="430"/>
      <c r="L957" s="430"/>
      <c r="M957" s="430"/>
    </row>
    <row r="958" spans="11:13">
      <c r="K958" s="430"/>
      <c r="L958" s="430"/>
      <c r="M958" s="430"/>
    </row>
    <row r="959" spans="11:13">
      <c r="K959" s="430"/>
      <c r="L959" s="430"/>
      <c r="M959" s="430"/>
    </row>
    <row r="960" spans="11:13">
      <c r="K960" s="430"/>
      <c r="L960" s="430"/>
      <c r="M960" s="430"/>
    </row>
    <row r="961" spans="11:13">
      <c r="K961" s="430"/>
      <c r="L961" s="430"/>
      <c r="M961" s="430"/>
    </row>
    <row r="962" spans="11:13">
      <c r="K962" s="430"/>
      <c r="L962" s="430"/>
      <c r="M962" s="430"/>
    </row>
    <row r="963" spans="11:13">
      <c r="K963" s="430"/>
      <c r="L963" s="430"/>
      <c r="M963" s="430"/>
    </row>
    <row r="964" spans="11:13">
      <c r="K964" s="430"/>
      <c r="L964" s="430"/>
      <c r="M964" s="430"/>
    </row>
    <row r="965" spans="11:13">
      <c r="K965" s="430"/>
      <c r="L965" s="430"/>
      <c r="M965" s="430"/>
    </row>
    <row r="966" spans="11:13">
      <c r="K966" s="430"/>
      <c r="L966" s="430"/>
      <c r="M966" s="430"/>
    </row>
    <row r="967" spans="11:13">
      <c r="K967" s="430"/>
      <c r="L967" s="430"/>
      <c r="M967" s="430"/>
    </row>
    <row r="968" spans="11:13">
      <c r="K968" s="430"/>
      <c r="L968" s="430"/>
      <c r="M968" s="430"/>
    </row>
    <row r="969" spans="11:13">
      <c r="K969" s="430"/>
      <c r="L969" s="430"/>
      <c r="M969" s="430"/>
    </row>
    <row r="970" spans="11:13">
      <c r="K970" s="430"/>
      <c r="L970" s="430"/>
      <c r="M970" s="430"/>
    </row>
    <row r="971" spans="11:13">
      <c r="K971" s="430"/>
      <c r="L971" s="430"/>
      <c r="M971" s="430"/>
    </row>
    <row r="972" spans="11:13">
      <c r="K972" s="430"/>
      <c r="L972" s="430"/>
      <c r="M972" s="430"/>
    </row>
    <row r="973" spans="11:13">
      <c r="K973" s="430"/>
      <c r="L973" s="430"/>
      <c r="M973" s="430"/>
    </row>
    <row r="974" spans="11:13">
      <c r="K974" s="430"/>
      <c r="L974" s="430"/>
      <c r="M974" s="430"/>
    </row>
    <row r="975" spans="11:13">
      <c r="K975" s="430"/>
      <c r="L975" s="430"/>
      <c r="M975" s="430"/>
    </row>
    <row r="976" spans="11:13">
      <c r="K976" s="430"/>
      <c r="L976" s="430"/>
      <c r="M976" s="430"/>
    </row>
    <row r="977" spans="11:13">
      <c r="K977" s="430"/>
      <c r="L977" s="430"/>
      <c r="M977" s="430"/>
    </row>
    <row r="978" spans="11:13">
      <c r="K978" s="430"/>
      <c r="L978" s="430"/>
      <c r="M978" s="430"/>
    </row>
    <row r="979" spans="11:13">
      <c r="K979" s="430"/>
      <c r="L979" s="430"/>
      <c r="M979" s="430"/>
    </row>
    <row r="980" spans="11:13">
      <c r="K980" s="430"/>
      <c r="L980" s="430"/>
      <c r="M980" s="430"/>
    </row>
    <row r="981" spans="11:13">
      <c r="K981" s="430"/>
      <c r="L981" s="430"/>
      <c r="M981" s="430"/>
    </row>
    <row r="982" spans="11:13">
      <c r="K982" s="430"/>
      <c r="L982" s="430"/>
      <c r="M982" s="430"/>
    </row>
    <row r="983" spans="11:13">
      <c r="K983" s="430"/>
      <c r="L983" s="430"/>
      <c r="M983" s="430"/>
    </row>
    <row r="984" spans="11:13">
      <c r="K984" s="430"/>
      <c r="L984" s="430"/>
      <c r="M984" s="430"/>
    </row>
    <row r="985" spans="11:13">
      <c r="K985" s="430"/>
      <c r="L985" s="430"/>
      <c r="M985" s="430"/>
    </row>
    <row r="986" spans="11:13">
      <c r="K986" s="430"/>
      <c r="L986" s="430"/>
      <c r="M986" s="430"/>
    </row>
    <row r="987" spans="11:13">
      <c r="K987" s="430"/>
      <c r="L987" s="430"/>
      <c r="M987" s="430"/>
    </row>
    <row r="988" spans="11:13">
      <c r="K988" s="430"/>
      <c r="L988" s="430"/>
      <c r="M988" s="430"/>
    </row>
    <row r="989" spans="11:13">
      <c r="K989" s="430"/>
      <c r="L989" s="430"/>
      <c r="M989" s="430"/>
    </row>
    <row r="990" spans="11:13">
      <c r="K990" s="430"/>
      <c r="L990" s="430"/>
      <c r="M990" s="430"/>
    </row>
    <row r="991" spans="11:13">
      <c r="K991" s="430"/>
      <c r="L991" s="430"/>
      <c r="M991" s="430"/>
    </row>
    <row r="992" spans="11:13">
      <c r="K992" s="430"/>
      <c r="L992" s="430"/>
      <c r="M992" s="430"/>
    </row>
    <row r="993" spans="11:13">
      <c r="K993" s="430"/>
      <c r="L993" s="430"/>
      <c r="M993" s="430"/>
    </row>
    <row r="994" spans="11:13">
      <c r="K994" s="430"/>
      <c r="L994" s="430"/>
      <c r="M994" s="430"/>
    </row>
    <row r="995" spans="11:13">
      <c r="K995" s="430"/>
      <c r="L995" s="430"/>
      <c r="M995" s="430"/>
    </row>
    <row r="996" spans="11:13">
      <c r="K996" s="430"/>
      <c r="L996" s="430"/>
      <c r="M996" s="430"/>
    </row>
    <row r="997" spans="11:13">
      <c r="K997" s="430"/>
      <c r="L997" s="430"/>
      <c r="M997" s="430"/>
    </row>
    <row r="998" spans="11:13">
      <c r="K998" s="430"/>
      <c r="L998" s="430"/>
      <c r="M998" s="430"/>
    </row>
    <row r="999" spans="11:13">
      <c r="K999" s="430"/>
      <c r="L999" s="430"/>
      <c r="M999" s="430"/>
    </row>
    <row r="1000" spans="11:13">
      <c r="K1000" s="430"/>
      <c r="L1000" s="430"/>
      <c r="M1000" s="430"/>
    </row>
    <row r="1001" spans="11:13">
      <c r="K1001" s="430"/>
      <c r="L1001" s="430"/>
      <c r="M1001" s="430"/>
    </row>
    <row r="1002" spans="11:13">
      <c r="K1002" s="430"/>
      <c r="L1002" s="430"/>
      <c r="M1002" s="430"/>
    </row>
    <row r="1003" spans="11:13">
      <c r="K1003" s="430"/>
      <c r="L1003" s="430"/>
      <c r="M1003" s="430"/>
    </row>
    <row r="1004" spans="11:13">
      <c r="K1004" s="430"/>
      <c r="L1004" s="430"/>
      <c r="M1004" s="430"/>
    </row>
    <row r="1005" spans="11:13">
      <c r="K1005" s="430"/>
      <c r="L1005" s="430"/>
      <c r="M1005" s="430"/>
    </row>
    <row r="1006" spans="11:13">
      <c r="K1006" s="430"/>
      <c r="L1006" s="430"/>
      <c r="M1006" s="430"/>
    </row>
    <row r="1007" spans="11:13">
      <c r="K1007" s="430"/>
      <c r="L1007" s="430"/>
      <c r="M1007" s="430"/>
    </row>
    <row r="1008" spans="11:13">
      <c r="K1008" s="430"/>
      <c r="L1008" s="430"/>
      <c r="M1008" s="430"/>
    </row>
    <row r="1009" spans="11:13">
      <c r="K1009" s="430"/>
      <c r="L1009" s="430"/>
      <c r="M1009" s="430"/>
    </row>
    <row r="1010" spans="11:13">
      <c r="K1010" s="430"/>
      <c r="L1010" s="430"/>
      <c r="M1010" s="430"/>
    </row>
    <row r="1011" spans="11:13">
      <c r="K1011" s="430"/>
      <c r="L1011" s="430"/>
      <c r="M1011" s="430"/>
    </row>
    <row r="1012" spans="11:13">
      <c r="K1012" s="430"/>
      <c r="L1012" s="430"/>
      <c r="M1012" s="430"/>
    </row>
    <row r="1013" spans="11:13">
      <c r="K1013" s="430"/>
      <c r="L1013" s="430"/>
      <c r="M1013" s="430"/>
    </row>
    <row r="1014" spans="11:13">
      <c r="K1014" s="430"/>
      <c r="L1014" s="430"/>
      <c r="M1014" s="430"/>
    </row>
    <row r="1015" spans="11:13">
      <c r="K1015" s="430"/>
      <c r="L1015" s="430"/>
      <c r="M1015" s="430"/>
    </row>
    <row r="1016" spans="11:13">
      <c r="K1016" s="430"/>
      <c r="L1016" s="430"/>
      <c r="M1016" s="430"/>
    </row>
    <row r="1017" spans="11:13">
      <c r="K1017" s="430"/>
      <c r="L1017" s="430"/>
      <c r="M1017" s="430"/>
    </row>
    <row r="1018" spans="11:13">
      <c r="K1018" s="430"/>
      <c r="L1018" s="430"/>
      <c r="M1018" s="430"/>
    </row>
    <row r="1019" spans="11:13">
      <c r="K1019" s="430"/>
      <c r="L1019" s="430"/>
      <c r="M1019" s="430"/>
    </row>
    <row r="1020" spans="11:13">
      <c r="K1020" s="430"/>
      <c r="L1020" s="430"/>
      <c r="M1020" s="430"/>
    </row>
    <row r="1021" spans="11:13">
      <c r="K1021" s="430"/>
      <c r="L1021" s="430"/>
      <c r="M1021" s="430"/>
    </row>
    <row r="1022" spans="11:13">
      <c r="K1022" s="430"/>
      <c r="L1022" s="430"/>
      <c r="M1022" s="430"/>
    </row>
    <row r="1023" spans="11:13">
      <c r="K1023" s="430"/>
      <c r="L1023" s="430"/>
      <c r="M1023" s="430"/>
    </row>
    <row r="1024" spans="11:13">
      <c r="K1024" s="430"/>
      <c r="L1024" s="430"/>
      <c r="M1024" s="430"/>
    </row>
    <row r="1025" spans="11:13">
      <c r="K1025" s="430"/>
      <c r="L1025" s="430"/>
      <c r="M1025" s="430"/>
    </row>
    <row r="1026" spans="11:13">
      <c r="K1026" s="430"/>
      <c r="L1026" s="430"/>
      <c r="M1026" s="430"/>
    </row>
    <row r="1027" spans="11:13">
      <c r="K1027" s="430"/>
      <c r="L1027" s="430"/>
      <c r="M1027" s="430"/>
    </row>
    <row r="1028" spans="11:13">
      <c r="K1028" s="430"/>
      <c r="L1028" s="430"/>
      <c r="M1028" s="430"/>
    </row>
    <row r="1029" spans="11:13">
      <c r="K1029" s="430"/>
      <c r="L1029" s="430"/>
      <c r="M1029" s="430"/>
    </row>
    <row r="1030" spans="11:13">
      <c r="K1030" s="430"/>
      <c r="L1030" s="430"/>
      <c r="M1030" s="430"/>
    </row>
    <row r="1031" spans="11:13">
      <c r="K1031" s="430"/>
      <c r="L1031" s="430"/>
      <c r="M1031" s="430"/>
    </row>
    <row r="1032" spans="11:13">
      <c r="K1032" s="430"/>
      <c r="L1032" s="430"/>
      <c r="M1032" s="430"/>
    </row>
    <row r="1033" spans="11:13">
      <c r="K1033" s="430"/>
      <c r="L1033" s="430"/>
      <c r="M1033" s="430"/>
    </row>
    <row r="1034" spans="11:13">
      <c r="K1034" s="430"/>
      <c r="L1034" s="430"/>
      <c r="M1034" s="430"/>
    </row>
    <row r="1035" spans="11:13">
      <c r="K1035" s="430"/>
      <c r="L1035" s="430"/>
      <c r="M1035" s="430"/>
    </row>
    <row r="1036" spans="11:13">
      <c r="K1036" s="430"/>
      <c r="L1036" s="430"/>
      <c r="M1036" s="430"/>
    </row>
    <row r="1037" spans="11:13">
      <c r="K1037" s="430"/>
      <c r="L1037" s="430"/>
      <c r="M1037" s="430"/>
    </row>
    <row r="1038" spans="11:13">
      <c r="K1038" s="430"/>
      <c r="L1038" s="430"/>
      <c r="M1038" s="430"/>
    </row>
    <row r="1039" spans="11:13">
      <c r="K1039" s="430"/>
      <c r="L1039" s="430"/>
      <c r="M1039" s="430"/>
    </row>
    <row r="1040" spans="11:13">
      <c r="K1040" s="430"/>
      <c r="L1040" s="430"/>
      <c r="M1040" s="430"/>
    </row>
    <row r="1041" spans="11:13">
      <c r="K1041" s="430"/>
      <c r="L1041" s="430"/>
      <c r="M1041" s="430"/>
    </row>
    <row r="1042" spans="11:13">
      <c r="K1042" s="430"/>
      <c r="L1042" s="430"/>
      <c r="M1042" s="430"/>
    </row>
    <row r="1043" spans="11:13">
      <c r="K1043" s="430"/>
      <c r="L1043" s="430"/>
      <c r="M1043" s="430"/>
    </row>
    <row r="1044" spans="11:13">
      <c r="K1044" s="430"/>
      <c r="L1044" s="430"/>
      <c r="M1044" s="430"/>
    </row>
    <row r="1045" spans="11:13">
      <c r="K1045" s="430"/>
      <c r="L1045" s="430"/>
      <c r="M1045" s="430"/>
    </row>
    <row r="1046" spans="11:13">
      <c r="K1046" s="430"/>
      <c r="L1046" s="430"/>
      <c r="M1046" s="430"/>
    </row>
    <row r="1047" spans="11:13">
      <c r="K1047" s="430"/>
      <c r="L1047" s="430"/>
      <c r="M1047" s="430"/>
    </row>
    <row r="1048" spans="11:13">
      <c r="K1048" s="430"/>
      <c r="L1048" s="430"/>
      <c r="M1048" s="430"/>
    </row>
    <row r="1049" spans="11:13">
      <c r="K1049" s="430"/>
      <c r="L1049" s="430"/>
      <c r="M1049" s="430"/>
    </row>
    <row r="1050" spans="11:13">
      <c r="K1050" s="430"/>
      <c r="L1050" s="430"/>
      <c r="M1050" s="430"/>
    </row>
    <row r="1051" spans="11:13">
      <c r="K1051" s="430"/>
      <c r="L1051" s="430"/>
      <c r="M1051" s="430"/>
    </row>
    <row r="1052" spans="11:13">
      <c r="K1052" s="430"/>
      <c r="L1052" s="430"/>
      <c r="M1052" s="430"/>
    </row>
    <row r="1053" spans="11:13">
      <c r="K1053" s="430"/>
      <c r="L1053" s="430"/>
      <c r="M1053" s="430"/>
    </row>
    <row r="1054" spans="11:13">
      <c r="K1054" s="430"/>
      <c r="L1054" s="430"/>
      <c r="M1054" s="430"/>
    </row>
    <row r="1055" spans="11:13">
      <c r="K1055" s="430"/>
      <c r="L1055" s="430"/>
      <c r="M1055" s="430"/>
    </row>
    <row r="1056" spans="11:13">
      <c r="K1056" s="430"/>
      <c r="L1056" s="430"/>
      <c r="M1056" s="430"/>
    </row>
    <row r="1057" spans="11:13">
      <c r="K1057" s="430"/>
      <c r="L1057" s="430"/>
      <c r="M1057" s="430"/>
    </row>
    <row r="1058" spans="11:13">
      <c r="K1058" s="430"/>
      <c r="L1058" s="430"/>
      <c r="M1058" s="430"/>
    </row>
    <row r="1059" spans="11:13">
      <c r="K1059" s="430"/>
      <c r="L1059" s="430"/>
      <c r="M1059" s="430"/>
    </row>
    <row r="1060" spans="11:13">
      <c r="K1060" s="430"/>
      <c r="L1060" s="430"/>
      <c r="M1060" s="430"/>
    </row>
    <row r="1061" spans="11:13">
      <c r="K1061" s="430"/>
      <c r="L1061" s="430"/>
      <c r="M1061" s="430"/>
    </row>
    <row r="1062" spans="11:13">
      <c r="K1062" s="430"/>
      <c r="L1062" s="430"/>
      <c r="M1062" s="430"/>
    </row>
    <row r="1063" spans="11:13">
      <c r="K1063" s="430"/>
      <c r="L1063" s="430"/>
      <c r="M1063" s="430"/>
    </row>
  </sheetData>
  <customSheetViews>
    <customSheetView guid="{25D20C57-7074-492D-BCCB-387F60F6C446}" showGridLines="0">
      <selection activeCell="K15" sqref="K15"/>
      <pageMargins left="0.7" right="0.7" top="0.75" bottom="0.75" header="0.3" footer="0.3"/>
      <pageSetup paperSize="9" orientation="portrait" r:id="rId1"/>
    </customSheetView>
  </customSheetViews>
  <mergeCells count="13">
    <mergeCell ref="B3:I3"/>
    <mergeCell ref="E5:G5"/>
    <mergeCell ref="C6:C7"/>
    <mergeCell ref="B24:G24"/>
    <mergeCell ref="B66:C66"/>
    <mergeCell ref="B58:F58"/>
    <mergeCell ref="B60:C60"/>
    <mergeCell ref="B61:C61"/>
    <mergeCell ref="B62:C62"/>
    <mergeCell ref="B63:C63"/>
    <mergeCell ref="B64:C64"/>
    <mergeCell ref="B42:G42"/>
    <mergeCell ref="F44:F45"/>
  </mergeCells>
  <hyperlinks>
    <hyperlink ref="A1" location="ÍNDICE!B2" display="Índice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workbookViewId="0">
      <selection activeCell="K15" sqref="K15"/>
    </sheetView>
  </sheetViews>
  <sheetFormatPr defaultRowHeight="12.75"/>
  <sheetData>
    <row r="1" spans="1:15" ht="15">
      <c r="A1" s="374" t="s">
        <v>318</v>
      </c>
    </row>
    <row r="5" spans="1:15" ht="13.5" thickBot="1"/>
    <row r="6" spans="1:15">
      <c r="G6" s="1360" t="s">
        <v>390</v>
      </c>
      <c r="H6" s="1361"/>
      <c r="I6" s="1361"/>
      <c r="J6" s="1361"/>
      <c r="K6" s="1361"/>
      <c r="L6" s="1361"/>
      <c r="M6" s="1361"/>
      <c r="N6" s="1361"/>
      <c r="O6" s="1362"/>
    </row>
    <row r="7" spans="1:15">
      <c r="G7" s="1363"/>
      <c r="H7" s="1364"/>
      <c r="I7" s="1364"/>
      <c r="J7" s="1364"/>
      <c r="K7" s="1364"/>
      <c r="L7" s="1364"/>
      <c r="M7" s="1364"/>
      <c r="N7" s="1364"/>
      <c r="O7" s="1365"/>
    </row>
    <row r="8" spans="1:15">
      <c r="G8" s="1363"/>
      <c r="H8" s="1364"/>
      <c r="I8" s="1364"/>
      <c r="J8" s="1364"/>
      <c r="K8" s="1364"/>
      <c r="L8" s="1364"/>
      <c r="M8" s="1364"/>
      <c r="N8" s="1364"/>
      <c r="O8" s="1365"/>
    </row>
    <row r="9" spans="1:15">
      <c r="G9" s="1363"/>
      <c r="H9" s="1364"/>
      <c r="I9" s="1364"/>
      <c r="J9" s="1364"/>
      <c r="K9" s="1364"/>
      <c r="L9" s="1364"/>
      <c r="M9" s="1364"/>
      <c r="N9" s="1364"/>
      <c r="O9" s="1365"/>
    </row>
    <row r="10" spans="1:15">
      <c r="G10" s="1363"/>
      <c r="H10" s="1364"/>
      <c r="I10" s="1364"/>
      <c r="J10" s="1364"/>
      <c r="K10" s="1364"/>
      <c r="L10" s="1364"/>
      <c r="M10" s="1364"/>
      <c r="N10" s="1364"/>
      <c r="O10" s="1365"/>
    </row>
    <row r="11" spans="1:15">
      <c r="G11" s="1363"/>
      <c r="H11" s="1364"/>
      <c r="I11" s="1364"/>
      <c r="J11" s="1364"/>
      <c r="K11" s="1364"/>
      <c r="L11" s="1364"/>
      <c r="M11" s="1364"/>
      <c r="N11" s="1364"/>
      <c r="O11" s="1365"/>
    </row>
    <row r="12" spans="1:15" ht="13.5" thickBot="1">
      <c r="G12" s="1366"/>
      <c r="H12" s="1367"/>
      <c r="I12" s="1367"/>
      <c r="J12" s="1367"/>
      <c r="K12" s="1367"/>
      <c r="L12" s="1367"/>
      <c r="M12" s="1367"/>
      <c r="N12" s="1367"/>
      <c r="O12" s="1368"/>
    </row>
  </sheetData>
  <customSheetViews>
    <customSheetView guid="{25D20C57-7074-492D-BCCB-387F60F6C446}" showGridLines="0">
      <selection activeCell="K15" sqref="K15"/>
      <pageMargins left="0.70866141732283472" right="0.70866141732283472" top="0.74803149606299213" bottom="0.74803149606299213" header="0.31496062992125984" footer="0.31496062992125984"/>
      <pageSetup paperSize="9" scale="80" orientation="portrait" r:id="rId1"/>
    </customSheetView>
  </customSheetViews>
  <mergeCells count="1">
    <mergeCell ref="G6:O12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8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zoomScale="80" zoomScaleNormal="80" workbookViewId="0">
      <selection activeCell="K15" sqref="K15"/>
    </sheetView>
  </sheetViews>
  <sheetFormatPr defaultColWidth="9.140625" defaultRowHeight="12.75"/>
  <cols>
    <col min="1" max="1" width="9.140625" style="158"/>
    <col min="2" max="2" width="40.7109375" style="158" bestFit="1" customWidth="1"/>
    <col min="3" max="3" width="14.42578125" style="158" customWidth="1"/>
    <col min="4" max="4" width="3.5703125" style="158" customWidth="1"/>
    <col min="5" max="5" width="68.140625" style="158" customWidth="1"/>
    <col min="6" max="16384" width="9.140625" style="158"/>
  </cols>
  <sheetData>
    <row r="1" spans="1:8" ht="15">
      <c r="A1" s="557" t="s">
        <v>318</v>
      </c>
    </row>
    <row r="2" spans="1:8" ht="39" customHeight="1">
      <c r="B2" s="1516" t="str">
        <f>Índice!C27</f>
        <v>Quadro N7-17 - AGS -  Custos de exploração adicionais decorrentes de obrigações regulamentares na atividade de AGS</v>
      </c>
      <c r="C2" s="1516"/>
      <c r="D2" s="1516"/>
      <c r="E2" s="1516"/>
      <c r="F2" s="1516"/>
    </row>
    <row r="3" spans="1:8">
      <c r="B3" s="381"/>
      <c r="C3" s="377"/>
      <c r="D3" s="381"/>
      <c r="E3" s="381"/>
    </row>
    <row r="4" spans="1:8" ht="12.75" customHeight="1">
      <c r="B4" s="1517" t="s">
        <v>82</v>
      </c>
      <c r="C4" s="1519" t="s">
        <v>381</v>
      </c>
      <c r="E4" s="1521" t="s">
        <v>330</v>
      </c>
    </row>
    <row r="5" spans="1:8" ht="18" customHeight="1">
      <c r="B5" s="1518"/>
      <c r="C5" s="1520"/>
      <c r="E5" s="1522"/>
    </row>
    <row r="6" spans="1:8">
      <c r="B6" s="238"/>
      <c r="C6" s="239"/>
    </row>
    <row r="7" spans="1:8">
      <c r="B7" s="436"/>
      <c r="C7" s="436"/>
      <c r="E7" s="465"/>
    </row>
    <row r="8" spans="1:8">
      <c r="B8" s="243" t="s">
        <v>96</v>
      </c>
      <c r="C8" s="437"/>
      <c r="E8" s="466"/>
    </row>
    <row r="9" spans="1:8">
      <c r="B9" s="243" t="s">
        <v>196</v>
      </c>
      <c r="C9" s="437"/>
      <c r="E9" s="380"/>
    </row>
    <row r="10" spans="1:8">
      <c r="B10" s="242" t="s">
        <v>331</v>
      </c>
      <c r="C10" s="242"/>
      <c r="E10" s="380"/>
    </row>
    <row r="11" spans="1:8">
      <c r="B11" s="242" t="s">
        <v>571</v>
      </c>
      <c r="C11" s="464"/>
      <c r="E11" s="380"/>
    </row>
    <row r="12" spans="1:8">
      <c r="B12" s="467" t="s">
        <v>360</v>
      </c>
      <c r="C12" s="243"/>
      <c r="E12" s="380"/>
    </row>
    <row r="13" spans="1:8">
      <c r="B13" s="467" t="s">
        <v>360</v>
      </c>
      <c r="C13" s="243"/>
      <c r="E13" s="380"/>
    </row>
    <row r="14" spans="1:8">
      <c r="B14" s="438" t="s">
        <v>49</v>
      </c>
      <c r="C14" s="245"/>
      <c r="E14" s="371"/>
    </row>
    <row r="16" spans="1:8">
      <c r="B16" s="303"/>
      <c r="C16" s="303"/>
      <c r="D16" s="303"/>
      <c r="E16" s="303"/>
      <c r="F16" s="303"/>
      <c r="G16" s="303"/>
      <c r="H16" s="303"/>
    </row>
    <row r="17" spans="2:8">
      <c r="B17" s="675"/>
      <c r="C17" s="679"/>
      <c r="D17" s="679"/>
      <c r="E17" s="679"/>
      <c r="F17" s="303"/>
      <c r="G17" s="303"/>
      <c r="H17" s="303"/>
    </row>
    <row r="18" spans="2:8">
      <c r="B18" s="303"/>
      <c r="C18" s="303"/>
      <c r="D18" s="303"/>
      <c r="E18" s="303"/>
      <c r="F18" s="303"/>
      <c r="G18" s="303"/>
      <c r="H18" s="303"/>
    </row>
    <row r="19" spans="2:8">
      <c r="B19" s="303"/>
      <c r="C19" s="303"/>
      <c r="D19" s="303"/>
      <c r="E19" s="303"/>
      <c r="F19" s="303"/>
      <c r="G19" s="303"/>
      <c r="H19" s="303"/>
    </row>
    <row r="20" spans="2:8">
      <c r="B20" s="303"/>
      <c r="C20" s="303"/>
      <c r="D20" s="303"/>
      <c r="E20" s="303"/>
      <c r="F20" s="303"/>
      <c r="G20" s="303"/>
      <c r="H20" s="303"/>
    </row>
    <row r="21" spans="2:8">
      <c r="B21" s="303"/>
      <c r="C21" s="303"/>
      <c r="D21" s="303"/>
      <c r="E21" s="303"/>
      <c r="F21" s="303"/>
      <c r="G21" s="303"/>
      <c r="H21" s="303"/>
    </row>
    <row r="22" spans="2:8">
      <c r="B22" s="303"/>
      <c r="C22" s="303"/>
      <c r="D22" s="303"/>
      <c r="E22" s="303"/>
      <c r="F22" s="303"/>
      <c r="G22" s="303"/>
      <c r="H22" s="303"/>
    </row>
    <row r="23" spans="2:8">
      <c r="B23" s="303"/>
      <c r="C23" s="303"/>
      <c r="D23" s="303"/>
      <c r="E23" s="303"/>
      <c r="F23" s="303"/>
      <c r="G23" s="303"/>
      <c r="H23" s="303"/>
    </row>
  </sheetData>
  <customSheetViews>
    <customSheetView guid="{25D20C57-7074-492D-BCCB-387F60F6C446}" scale="80" showGridLines="0">
      <selection activeCell="K15" sqref="K15"/>
      <pageMargins left="0.70866141732283472" right="0.70866141732283472" top="0.74803149606299213" bottom="0.74803149606299213" header="0.31496062992125984" footer="0.31496062992125984"/>
      <pageSetup paperSize="9" scale="80" orientation="landscape" r:id="rId1"/>
    </customSheetView>
  </customSheetViews>
  <mergeCells count="4">
    <mergeCell ref="B2:F2"/>
    <mergeCell ref="B4:B5"/>
    <mergeCell ref="C4:C5"/>
    <mergeCell ref="E4:E5"/>
  </mergeCells>
  <hyperlinks>
    <hyperlink ref="A1" location="ÍNDICE!B2" display="Índice"/>
  </hyperlinks>
  <pageMargins left="0.70866141732283472" right="0.70866141732283472" top="0.74803149606299213" bottom="0.74803149606299213" header="0.31496062992125984" footer="0.31496062992125984"/>
  <pageSetup paperSize="9" scale="80" orientation="landscape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showGridLines="0" topLeftCell="A22" zoomScale="80" zoomScaleNormal="80" workbookViewId="0">
      <selection activeCell="K15" sqref="K15"/>
    </sheetView>
  </sheetViews>
  <sheetFormatPr defaultColWidth="9.140625" defaultRowHeight="12.75"/>
  <cols>
    <col min="1" max="1" width="10.140625" style="158" customWidth="1"/>
    <col min="2" max="2" width="24.42578125" style="153" customWidth="1"/>
    <col min="3" max="3" width="1.140625" style="154" customWidth="1"/>
    <col min="4" max="4" width="77" style="152" customWidth="1"/>
    <col min="5" max="5" width="24.7109375" style="154" customWidth="1"/>
    <col min="6" max="16384" width="9.140625" style="154"/>
  </cols>
  <sheetData>
    <row r="1" spans="1:5" s="158" customFormat="1" ht="42" customHeight="1">
      <c r="A1" s="557" t="s">
        <v>318</v>
      </c>
    </row>
    <row r="2" spans="1:5" ht="27" customHeight="1">
      <c r="B2" s="1472" t="str">
        <f>+Índice!C28</f>
        <v>Quadro N7-18 - AGS- Proveitos permitidos da atividade de AGS</v>
      </c>
      <c r="C2" s="1472"/>
      <c r="D2" s="1472"/>
    </row>
    <row r="3" spans="1:5">
      <c r="B3" s="154"/>
    </row>
    <row r="4" spans="1:5" ht="15">
      <c r="B4" s="154"/>
      <c r="D4" s="34"/>
      <c r="E4" s="273" t="s">
        <v>0</v>
      </c>
    </row>
    <row r="5" spans="1:5" ht="28.5">
      <c r="B5" s="282"/>
      <c r="D5" s="56" t="s">
        <v>82</v>
      </c>
      <c r="E5" s="36" t="s">
        <v>381</v>
      </c>
    </row>
    <row r="6" spans="1:5" s="140" customFormat="1" ht="15.75">
      <c r="A6" s="158"/>
      <c r="B6" s="38"/>
      <c r="D6" s="38"/>
      <c r="E6" s="39"/>
    </row>
    <row r="7" spans="1:5" s="140" customFormat="1">
      <c r="A7" s="158"/>
      <c r="B7" s="57">
        <v>1</v>
      </c>
      <c r="D7" s="40" t="s">
        <v>211</v>
      </c>
      <c r="E7" s="58"/>
    </row>
    <row r="8" spans="1:5" s="140" customFormat="1">
      <c r="A8" s="158"/>
      <c r="B8" s="59"/>
      <c r="D8" s="230" t="s">
        <v>71</v>
      </c>
      <c r="E8" s="164"/>
    </row>
    <row r="9" spans="1:5" s="140" customFormat="1">
      <c r="A9" s="158"/>
      <c r="B9" s="59"/>
      <c r="D9" s="230" t="s">
        <v>379</v>
      </c>
      <c r="E9" s="164"/>
    </row>
    <row r="10" spans="1:5" s="140" customFormat="1">
      <c r="A10" s="158"/>
      <c r="B10" s="141"/>
      <c r="D10" s="230" t="s">
        <v>98</v>
      </c>
      <c r="E10" s="131"/>
    </row>
    <row r="11" spans="1:5" s="140" customFormat="1">
      <c r="A11" s="158"/>
      <c r="B11" s="141"/>
      <c r="D11" s="230" t="s">
        <v>286</v>
      </c>
      <c r="E11" s="131"/>
    </row>
    <row r="12" spans="1:5" s="140" customFormat="1">
      <c r="A12" s="158"/>
      <c r="B12" s="141"/>
      <c r="D12" s="230"/>
      <c r="E12" s="131"/>
    </row>
    <row r="13" spans="1:5" s="140" customFormat="1">
      <c r="A13" s="158"/>
      <c r="B13" s="59">
        <v>2</v>
      </c>
      <c r="D13" s="161" t="s">
        <v>249</v>
      </c>
      <c r="E13" s="60"/>
    </row>
    <row r="14" spans="1:5" s="140" customFormat="1">
      <c r="A14" s="158"/>
      <c r="B14" s="59"/>
      <c r="D14" s="161"/>
      <c r="E14" s="60"/>
    </row>
    <row r="15" spans="1:5" s="140" customFormat="1">
      <c r="A15" s="158"/>
      <c r="B15" s="59"/>
      <c r="D15" s="162" t="s">
        <v>250</v>
      </c>
      <c r="E15" s="132"/>
    </row>
    <row r="16" spans="1:5" s="140" customFormat="1">
      <c r="A16" s="158"/>
      <c r="B16" s="59"/>
      <c r="D16" s="161"/>
      <c r="E16" s="60"/>
    </row>
    <row r="17" spans="1:5" s="140" customFormat="1">
      <c r="A17" s="158"/>
      <c r="B17" s="59"/>
      <c r="D17" s="162" t="s">
        <v>572</v>
      </c>
      <c r="E17" s="132"/>
    </row>
    <row r="18" spans="1:5" s="140" customFormat="1">
      <c r="A18" s="158"/>
      <c r="B18" s="141"/>
      <c r="D18" s="162"/>
      <c r="E18" s="132"/>
    </row>
    <row r="19" spans="1:5" s="140" customFormat="1">
      <c r="A19" s="158"/>
      <c r="B19" s="59"/>
      <c r="D19" s="162" t="s">
        <v>573</v>
      </c>
      <c r="E19" s="132"/>
    </row>
    <row r="20" spans="1:5" s="140" customFormat="1">
      <c r="A20" s="158"/>
      <c r="B20" s="141"/>
      <c r="D20" s="165" t="s">
        <v>360</v>
      </c>
      <c r="E20" s="132"/>
    </row>
    <row r="21" spans="1:5" s="140" customFormat="1">
      <c r="A21" s="158"/>
      <c r="B21" s="141"/>
      <c r="D21" s="165" t="s">
        <v>360</v>
      </c>
      <c r="E21" s="132"/>
    </row>
    <row r="22" spans="1:5" s="140" customFormat="1">
      <c r="A22" s="158"/>
      <c r="B22" s="141"/>
      <c r="D22" s="142"/>
      <c r="E22" s="132"/>
    </row>
    <row r="23" spans="1:5" s="140" customFormat="1">
      <c r="A23" s="158"/>
      <c r="B23" s="59">
        <v>3</v>
      </c>
      <c r="D23" s="161" t="s">
        <v>277</v>
      </c>
      <c r="E23" s="60"/>
    </row>
    <row r="24" spans="1:5" s="140" customFormat="1">
      <c r="A24" s="158"/>
      <c r="B24" s="141"/>
      <c r="D24" s="283" t="s">
        <v>252</v>
      </c>
      <c r="E24" s="131"/>
    </row>
    <row r="25" spans="1:5" s="140" customFormat="1">
      <c r="A25" s="158"/>
      <c r="B25" s="141"/>
      <c r="D25" s="283" t="s">
        <v>253</v>
      </c>
      <c r="E25" s="131"/>
    </row>
    <row r="26" spans="1:5" s="140" customFormat="1">
      <c r="A26" s="158"/>
      <c r="B26" s="141"/>
      <c r="D26" s="142"/>
      <c r="E26" s="132"/>
    </row>
    <row r="27" spans="1:5" s="140" customFormat="1">
      <c r="A27" s="158"/>
      <c r="B27" s="61" t="s">
        <v>246</v>
      </c>
      <c r="D27" s="62" t="s">
        <v>212</v>
      </c>
      <c r="E27" s="63"/>
    </row>
    <row r="28" spans="1:5" s="140" customFormat="1">
      <c r="A28" s="158"/>
      <c r="B28" s="284"/>
      <c r="D28" s="285"/>
      <c r="E28" s="133"/>
    </row>
    <row r="29" spans="1:5" s="140" customFormat="1">
      <c r="A29" s="158"/>
      <c r="B29" s="143"/>
      <c r="D29" s="144"/>
      <c r="E29" s="134"/>
    </row>
    <row r="30" spans="1:5" s="65" customFormat="1">
      <c r="A30" s="158"/>
      <c r="B30" s="64" t="s">
        <v>241</v>
      </c>
      <c r="D30" s="66" t="s">
        <v>298</v>
      </c>
      <c r="E30" s="67"/>
    </row>
    <row r="31" spans="1:5" s="140" customFormat="1">
      <c r="A31" s="158"/>
      <c r="B31" s="59" t="s">
        <v>213</v>
      </c>
      <c r="D31" s="145" t="s">
        <v>299</v>
      </c>
      <c r="E31" s="132"/>
    </row>
    <row r="32" spans="1:5" s="140" customFormat="1">
      <c r="A32" s="158"/>
      <c r="B32" s="59" t="s">
        <v>214</v>
      </c>
      <c r="D32" s="145" t="s">
        <v>255</v>
      </c>
      <c r="E32" s="132"/>
    </row>
    <row r="33" spans="1:5" s="140" customFormat="1">
      <c r="A33" s="158"/>
      <c r="B33" s="59" t="s">
        <v>215</v>
      </c>
      <c r="D33" s="145" t="s">
        <v>256</v>
      </c>
      <c r="E33" s="132"/>
    </row>
    <row r="34" spans="1:5" s="140" customFormat="1">
      <c r="A34" s="158"/>
      <c r="B34" s="59" t="s">
        <v>216</v>
      </c>
      <c r="D34" s="145" t="s">
        <v>300</v>
      </c>
      <c r="E34" s="132"/>
    </row>
    <row r="35" spans="1:5" s="140" customFormat="1">
      <c r="A35" s="158"/>
      <c r="B35" s="59" t="s">
        <v>217</v>
      </c>
      <c r="D35" s="145" t="s">
        <v>257</v>
      </c>
      <c r="E35" s="132"/>
    </row>
    <row r="36" spans="1:5" s="140" customFormat="1">
      <c r="A36" s="158"/>
      <c r="B36" s="59" t="s">
        <v>218</v>
      </c>
      <c r="D36" s="145" t="s">
        <v>258</v>
      </c>
      <c r="E36" s="132"/>
    </row>
    <row r="37" spans="1:5" s="140" customFormat="1">
      <c r="A37" s="158"/>
      <c r="B37" s="141"/>
      <c r="D37" s="145"/>
      <c r="E37" s="131"/>
    </row>
    <row r="38" spans="1:5" s="140" customFormat="1">
      <c r="A38" s="158"/>
      <c r="B38" s="59">
        <v>6</v>
      </c>
      <c r="D38" s="146" t="s">
        <v>301</v>
      </c>
      <c r="E38" s="135"/>
    </row>
    <row r="39" spans="1:5" s="140" customFormat="1">
      <c r="A39" s="158"/>
      <c r="B39" s="59"/>
      <c r="D39" s="194"/>
      <c r="E39" s="135"/>
    </row>
    <row r="40" spans="1:5" s="140" customFormat="1">
      <c r="A40" s="158"/>
      <c r="B40" s="147"/>
      <c r="D40" s="148"/>
      <c r="E40" s="136"/>
    </row>
    <row r="41" spans="1:5" s="140" customFormat="1">
      <c r="A41" s="158"/>
      <c r="B41" s="61" t="s">
        <v>275</v>
      </c>
      <c r="D41" s="62" t="s">
        <v>297</v>
      </c>
      <c r="E41" s="63"/>
    </row>
    <row r="42" spans="1:5" s="140" customFormat="1">
      <c r="A42" s="158"/>
      <c r="B42" s="284"/>
      <c r="D42" s="285"/>
      <c r="E42" s="133"/>
    </row>
    <row r="43" spans="1:5" s="140" customFormat="1">
      <c r="A43" s="158"/>
      <c r="B43" s="143"/>
      <c r="D43" s="149"/>
      <c r="E43" s="134"/>
    </row>
    <row r="44" spans="1:5" s="140" customFormat="1">
      <c r="A44" s="158"/>
      <c r="B44" s="59">
        <v>8</v>
      </c>
      <c r="D44" s="66" t="s">
        <v>281</v>
      </c>
      <c r="E44" s="60"/>
    </row>
    <row r="45" spans="1:5" s="140" customFormat="1">
      <c r="A45" s="158"/>
      <c r="B45" s="141"/>
      <c r="D45" s="150" t="s">
        <v>219</v>
      </c>
      <c r="E45" s="131"/>
    </row>
    <row r="46" spans="1:5" s="140" customFormat="1">
      <c r="A46" s="158"/>
      <c r="B46" s="141"/>
      <c r="D46" s="150" t="s">
        <v>312</v>
      </c>
      <c r="E46" s="131"/>
    </row>
    <row r="47" spans="1:5" s="140" customFormat="1">
      <c r="A47" s="158"/>
      <c r="B47" s="141"/>
      <c r="D47" s="286"/>
      <c r="E47" s="131"/>
    </row>
    <row r="48" spans="1:5" s="140" customFormat="1">
      <c r="A48" s="158"/>
      <c r="B48" s="147"/>
      <c r="D48" s="148"/>
      <c r="E48" s="136"/>
    </row>
    <row r="49" spans="1:6" s="140" customFormat="1">
      <c r="A49" s="158"/>
      <c r="B49" s="287"/>
      <c r="D49" s="288"/>
      <c r="E49" s="212"/>
    </row>
    <row r="50" spans="1:6" s="140" customFormat="1" ht="7.5" customHeight="1">
      <c r="A50" s="158"/>
      <c r="B50" s="151"/>
      <c r="D50" s="152"/>
      <c r="E50" s="137"/>
    </row>
    <row r="51" spans="1:6" s="140" customFormat="1" ht="25.5">
      <c r="A51" s="158"/>
      <c r="B51" s="68" t="s">
        <v>598</v>
      </c>
      <c r="D51" s="680" t="s">
        <v>306</v>
      </c>
      <c r="E51" s="69"/>
    </row>
    <row r="52" spans="1:6" s="140" customFormat="1">
      <c r="A52" s="158"/>
      <c r="B52" s="155"/>
      <c r="C52" s="156"/>
      <c r="D52" s="157"/>
      <c r="E52" s="138"/>
    </row>
    <row r="53" spans="1:6" s="140" customFormat="1">
      <c r="A53" s="158"/>
      <c r="B53" s="214"/>
      <c r="C53" s="214"/>
      <c r="D53" s="214"/>
      <c r="E53" s="214"/>
    </row>
    <row r="54" spans="1:6" s="140" customFormat="1" ht="13.5">
      <c r="A54" s="158"/>
      <c r="B54" s="1523"/>
      <c r="C54" s="1523"/>
      <c r="D54" s="1523"/>
      <c r="E54" s="1523"/>
      <c r="F54" s="211"/>
    </row>
    <row r="55" spans="1:6">
      <c r="B55" s="675"/>
      <c r="C55" s="679"/>
      <c r="D55" s="679"/>
      <c r="E55" s="679"/>
      <c r="F55" s="354"/>
    </row>
    <row r="56" spans="1:6">
      <c r="B56" s="681"/>
      <c r="C56" s="354"/>
      <c r="D56" s="682"/>
      <c r="E56" s="354"/>
      <c r="F56" s="354"/>
    </row>
  </sheetData>
  <customSheetViews>
    <customSheetView guid="{25D20C57-7074-492D-BCCB-387F60F6C446}" scale="80" showGridLines="0">
      <selection activeCell="K15" sqref="K15"/>
      <pageMargins left="0.7" right="0.7" top="0.75" bottom="0.75" header="0.3" footer="0.3"/>
      <pageSetup paperSize="9" scale="55" orientation="portrait" r:id="rId1"/>
    </customSheetView>
  </customSheetViews>
  <mergeCells count="2">
    <mergeCell ref="B54:E54"/>
    <mergeCell ref="B2:D2"/>
  </mergeCells>
  <hyperlinks>
    <hyperlink ref="A1" location="ÍNDICE!B2" display="Índice"/>
  </hyperlinks>
  <pageMargins left="0.7" right="0.7" top="0.75" bottom="0.75" header="0.3" footer="0.3"/>
  <pageSetup paperSize="9" scale="55" orientation="portrait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GridLines="0" workbookViewId="0"/>
  </sheetViews>
  <sheetFormatPr defaultRowHeight="12.75"/>
  <sheetData>
    <row r="1" spans="1:17">
      <c r="A1" s="405" t="s">
        <v>318</v>
      </c>
    </row>
    <row r="9" spans="1:17" ht="13.5" thickBot="1"/>
    <row r="10" spans="1:17" ht="12.75" customHeight="1">
      <c r="F10" s="1524" t="s">
        <v>367</v>
      </c>
      <c r="G10" s="1525"/>
      <c r="H10" s="1525"/>
      <c r="I10" s="1525"/>
      <c r="J10" s="1525"/>
      <c r="K10" s="1525"/>
      <c r="L10" s="1525"/>
      <c r="M10" s="1525"/>
      <c r="N10" s="1526"/>
      <c r="O10" s="451"/>
      <c r="P10" s="451"/>
      <c r="Q10" s="451"/>
    </row>
    <row r="11" spans="1:17" ht="12.75" customHeight="1">
      <c r="F11" s="1527"/>
      <c r="G11" s="1364"/>
      <c r="H11" s="1364"/>
      <c r="I11" s="1364"/>
      <c r="J11" s="1364"/>
      <c r="K11" s="1364"/>
      <c r="L11" s="1364"/>
      <c r="M11" s="1364"/>
      <c r="N11" s="1528"/>
      <c r="O11" s="451"/>
      <c r="P11" s="451"/>
      <c r="Q11" s="451"/>
    </row>
    <row r="12" spans="1:17" ht="12.75" customHeight="1">
      <c r="F12" s="1527"/>
      <c r="G12" s="1364"/>
      <c r="H12" s="1364"/>
      <c r="I12" s="1364"/>
      <c r="J12" s="1364"/>
      <c r="K12" s="1364"/>
      <c r="L12" s="1364"/>
      <c r="M12" s="1364"/>
      <c r="N12" s="1528"/>
      <c r="O12" s="451"/>
      <c r="P12" s="451"/>
      <c r="Q12" s="451"/>
    </row>
    <row r="13" spans="1:17" ht="12.75" customHeight="1">
      <c r="F13" s="1527"/>
      <c r="G13" s="1364"/>
      <c r="H13" s="1364"/>
      <c r="I13" s="1364"/>
      <c r="J13" s="1364"/>
      <c r="K13" s="1364"/>
      <c r="L13" s="1364"/>
      <c r="M13" s="1364"/>
      <c r="N13" s="1528"/>
      <c r="O13" s="451"/>
      <c r="P13" s="451"/>
      <c r="Q13" s="451"/>
    </row>
    <row r="14" spans="1:17" ht="12.75" customHeight="1">
      <c r="F14" s="1527"/>
      <c r="G14" s="1364"/>
      <c r="H14" s="1364"/>
      <c r="I14" s="1364"/>
      <c r="J14" s="1364"/>
      <c r="K14" s="1364"/>
      <c r="L14" s="1364"/>
      <c r="M14" s="1364"/>
      <c r="N14" s="1528"/>
      <c r="O14" s="451"/>
      <c r="P14" s="451"/>
      <c r="Q14" s="451"/>
    </row>
    <row r="15" spans="1:17" ht="12.75" customHeight="1">
      <c r="F15" s="1527"/>
      <c r="G15" s="1364"/>
      <c r="H15" s="1364"/>
      <c r="I15" s="1364"/>
      <c r="J15" s="1364"/>
      <c r="K15" s="1364"/>
      <c r="L15" s="1364"/>
      <c r="M15" s="1364"/>
      <c r="N15" s="1528"/>
      <c r="O15" s="451"/>
      <c r="P15" s="451"/>
      <c r="Q15" s="451"/>
    </row>
    <row r="16" spans="1:17" ht="12.75" customHeight="1" thickBot="1">
      <c r="F16" s="1529"/>
      <c r="G16" s="1530"/>
      <c r="H16" s="1530"/>
      <c r="I16" s="1530"/>
      <c r="J16" s="1530"/>
      <c r="K16" s="1530"/>
      <c r="L16" s="1530"/>
      <c r="M16" s="1530"/>
      <c r="N16" s="1531"/>
      <c r="O16" s="451"/>
      <c r="P16" s="451"/>
      <c r="Q16" s="451"/>
    </row>
    <row r="17" spans="6:17" ht="12.75" customHeight="1">
      <c r="F17" s="451"/>
      <c r="G17" s="451"/>
      <c r="H17" s="451"/>
      <c r="I17" s="451"/>
      <c r="J17" s="451"/>
      <c r="K17" s="451"/>
      <c r="L17" s="451"/>
      <c r="M17" s="451"/>
      <c r="N17" s="451"/>
      <c r="O17" s="451"/>
      <c r="P17" s="451"/>
      <c r="Q17" s="451"/>
    </row>
    <row r="23" spans="6:17">
      <c r="L23" s="373"/>
    </row>
    <row r="24" spans="6:17">
      <c r="L24" s="373"/>
    </row>
    <row r="25" spans="6:17">
      <c r="L25" s="373"/>
    </row>
    <row r="26" spans="6:17">
      <c r="L26" s="373"/>
    </row>
    <row r="27" spans="6:17">
      <c r="L27" s="373"/>
    </row>
  </sheetData>
  <customSheetViews>
    <customSheetView guid="{25D20C57-7074-492D-BCCB-387F60F6C446}" showGridLines="0">
      <selection activeCell="K15" sqref="K15"/>
      <pageMargins left="0.70866141732283472" right="0.70866141732283472" top="0.74803149606299213" bottom="0.74803149606299213" header="0.31496062992125984" footer="0.31496062992125984"/>
      <pageSetup paperSize="9" scale="80" orientation="portrait" r:id="rId1"/>
    </customSheetView>
  </customSheetViews>
  <mergeCells count="1">
    <mergeCell ref="F10:N16"/>
  </mergeCells>
  <hyperlinks>
    <hyperlink ref="A1" location="ÍNDICE!B2" display="Indíce"/>
  </hyperlinks>
  <pageMargins left="0.70866141732283472" right="0.70866141732283472" top="0.74803149606299213" bottom="0.74803149606299213" header="0.31496062992125984" footer="0.31496062992125984"/>
  <pageSetup paperSize="9" scale="80" orientation="portrait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1">
    <pageSetUpPr fitToPage="1"/>
  </sheetPr>
  <dimension ref="A1:F51"/>
  <sheetViews>
    <sheetView showGridLines="0" zoomScale="80" zoomScaleNormal="80" workbookViewId="0">
      <selection activeCell="C29" sqref="C29"/>
    </sheetView>
  </sheetViews>
  <sheetFormatPr defaultColWidth="9.140625" defaultRowHeight="12.75"/>
  <cols>
    <col min="1" max="1" width="10.140625" style="158" customWidth="1"/>
    <col min="2" max="2" width="1.5703125" style="158" customWidth="1"/>
    <col min="3" max="3" width="100.140625" style="158" bestFit="1" customWidth="1"/>
    <col min="4" max="6" width="15.7109375" style="158" customWidth="1"/>
    <col min="7" max="16384" width="9.140625" style="158"/>
  </cols>
  <sheetData>
    <row r="1" spans="1:6" ht="15">
      <c r="A1" s="557" t="s">
        <v>318</v>
      </c>
    </row>
    <row r="2" spans="1:6" ht="27" customHeight="1">
      <c r="C2" s="1474" t="str">
        <f>Índice!C32</f>
        <v>Quadro N7-19 - DEE - Demonstração de resultados da atividade de DEE</v>
      </c>
      <c r="D2" s="1474"/>
      <c r="E2" s="1474"/>
      <c r="F2" s="1474"/>
    </row>
    <row r="3" spans="1:6" ht="16.5">
      <c r="C3" s="21"/>
    </row>
    <row r="4" spans="1:6" ht="15">
      <c r="C4" s="22"/>
      <c r="F4" s="263" t="s">
        <v>0</v>
      </c>
    </row>
    <row r="5" spans="1:6" ht="38.25" customHeight="1">
      <c r="C5" s="1532" t="s">
        <v>82</v>
      </c>
      <c r="D5" s="1534" t="s">
        <v>381</v>
      </c>
      <c r="E5" s="1535"/>
      <c r="F5" s="1536"/>
    </row>
    <row r="6" spans="1:6" ht="27" customHeight="1">
      <c r="C6" s="1533"/>
      <c r="D6" s="12" t="s">
        <v>317</v>
      </c>
      <c r="E6" s="12" t="s">
        <v>81</v>
      </c>
      <c r="F6" s="12" t="s">
        <v>88</v>
      </c>
    </row>
    <row r="7" spans="1:6" ht="9" customHeight="1"/>
    <row r="8" spans="1:6">
      <c r="C8" s="329"/>
      <c r="D8" s="316"/>
      <c r="E8" s="316"/>
      <c r="F8" s="316"/>
    </row>
    <row r="9" spans="1:6">
      <c r="C9" s="311" t="s">
        <v>113</v>
      </c>
      <c r="D9" s="102"/>
      <c r="E9" s="102"/>
      <c r="F9" s="102"/>
    </row>
    <row r="10" spans="1:6">
      <c r="C10" s="310" t="s">
        <v>188</v>
      </c>
      <c r="D10" s="101"/>
      <c r="E10" s="101"/>
      <c r="F10" s="102"/>
    </row>
    <row r="11" spans="1:6">
      <c r="C11" s="310" t="s">
        <v>189</v>
      </c>
      <c r="D11" s="101"/>
      <c r="E11" s="101"/>
      <c r="F11" s="102"/>
    </row>
    <row r="12" spans="1:6">
      <c r="C12" s="310" t="s">
        <v>288</v>
      </c>
      <c r="D12" s="330"/>
      <c r="E12" s="330"/>
      <c r="F12" s="330"/>
    </row>
    <row r="13" spans="1:6">
      <c r="C13" s="310" t="s">
        <v>574</v>
      </c>
      <c r="D13" s="330"/>
      <c r="E13" s="330"/>
      <c r="F13" s="330"/>
    </row>
    <row r="14" spans="1:6">
      <c r="C14" s="231" t="s">
        <v>96</v>
      </c>
      <c r="D14" s="102"/>
      <c r="E14" s="102"/>
      <c r="F14" s="102"/>
    </row>
    <row r="15" spans="1:6">
      <c r="C15" s="231" t="s">
        <v>166</v>
      </c>
      <c r="D15" s="102"/>
      <c r="E15" s="102"/>
      <c r="F15" s="102"/>
    </row>
    <row r="16" spans="1:6">
      <c r="C16" s="231" t="s">
        <v>97</v>
      </c>
      <c r="D16" s="102"/>
      <c r="E16" s="102"/>
      <c r="F16" s="88"/>
    </row>
    <row r="17" spans="3:6">
      <c r="C17" s="231" t="s">
        <v>167</v>
      </c>
      <c r="D17" s="102"/>
      <c r="E17" s="102"/>
      <c r="F17" s="88"/>
    </row>
    <row r="18" spans="3:6">
      <c r="C18" s="231" t="s">
        <v>168</v>
      </c>
      <c r="D18" s="102"/>
      <c r="E18" s="102"/>
      <c r="F18" s="88"/>
    </row>
    <row r="19" spans="3:6">
      <c r="C19" s="231" t="s">
        <v>190</v>
      </c>
      <c r="D19" s="102"/>
      <c r="E19" s="102"/>
      <c r="F19" s="88"/>
    </row>
    <row r="20" spans="3:6">
      <c r="C20" s="231" t="s">
        <v>170</v>
      </c>
      <c r="D20" s="102"/>
      <c r="E20" s="102"/>
      <c r="F20" s="88"/>
    </row>
    <row r="21" spans="3:6">
      <c r="C21" s="308" t="s">
        <v>96</v>
      </c>
      <c r="D21" s="102"/>
      <c r="E21" s="102"/>
      <c r="F21" s="88"/>
    </row>
    <row r="22" spans="3:6">
      <c r="C22" s="231" t="s">
        <v>99</v>
      </c>
      <c r="D22" s="102"/>
      <c r="E22" s="102"/>
      <c r="F22" s="88"/>
    </row>
    <row r="23" spans="3:6">
      <c r="C23" s="231" t="s">
        <v>171</v>
      </c>
      <c r="D23" s="102"/>
      <c r="E23" s="102"/>
      <c r="F23" s="88"/>
    </row>
    <row r="24" spans="3:6">
      <c r="C24" s="231" t="s">
        <v>172</v>
      </c>
      <c r="D24" s="102"/>
      <c r="E24" s="102"/>
      <c r="F24" s="88"/>
    </row>
    <row r="25" spans="3:6">
      <c r="C25" s="231" t="s">
        <v>173</v>
      </c>
      <c r="D25" s="102"/>
      <c r="E25" s="102"/>
      <c r="F25" s="88"/>
    </row>
    <row r="26" spans="3:6">
      <c r="C26" s="231" t="s">
        <v>174</v>
      </c>
      <c r="D26" s="102"/>
      <c r="E26" s="102"/>
      <c r="F26" s="88"/>
    </row>
    <row r="27" spans="3:6">
      <c r="C27" s="231" t="s">
        <v>175</v>
      </c>
      <c r="D27" s="102"/>
      <c r="E27" s="102"/>
      <c r="F27" s="88"/>
    </row>
    <row r="28" spans="3:6">
      <c r="C28" s="231" t="s">
        <v>176</v>
      </c>
      <c r="D28" s="102"/>
      <c r="E28" s="102"/>
      <c r="F28" s="88"/>
    </row>
    <row r="29" spans="3:6">
      <c r="C29" s="331" t="s">
        <v>177</v>
      </c>
      <c r="D29" s="102"/>
      <c r="E29" s="102"/>
      <c r="F29" s="88"/>
    </row>
    <row r="30" spans="3:6">
      <c r="C30" s="231" t="s">
        <v>178</v>
      </c>
      <c r="D30" s="102"/>
      <c r="E30" s="102"/>
      <c r="F30" s="88"/>
    </row>
    <row r="31" spans="3:6">
      <c r="C31" s="160"/>
      <c r="D31" s="88"/>
      <c r="E31" s="88"/>
      <c r="F31" s="88"/>
    </row>
    <row r="32" spans="3:6">
      <c r="C32" s="9" t="s">
        <v>179</v>
      </c>
      <c r="D32" s="31"/>
      <c r="E32" s="31"/>
      <c r="F32" s="31"/>
    </row>
    <row r="33" spans="3:6">
      <c r="C33" s="160"/>
      <c r="D33" s="88"/>
      <c r="E33" s="88"/>
      <c r="F33" s="88"/>
    </row>
    <row r="34" spans="3:6">
      <c r="C34" s="231" t="s">
        <v>180</v>
      </c>
      <c r="D34" s="332"/>
      <c r="E34" s="332"/>
      <c r="F34" s="88"/>
    </row>
    <row r="35" spans="3:6">
      <c r="C35" s="231" t="s">
        <v>181</v>
      </c>
      <c r="D35" s="332"/>
      <c r="E35" s="332"/>
      <c r="F35" s="88"/>
    </row>
    <row r="36" spans="3:6">
      <c r="C36" s="333"/>
      <c r="D36" s="332"/>
      <c r="E36" s="332"/>
      <c r="F36" s="88"/>
    </row>
    <row r="37" spans="3:6">
      <c r="C37" s="9" t="s">
        <v>182</v>
      </c>
      <c r="D37" s="31"/>
      <c r="E37" s="31"/>
      <c r="F37" s="31"/>
    </row>
    <row r="38" spans="3:6">
      <c r="C38" s="333"/>
      <c r="D38" s="332"/>
      <c r="E38" s="332"/>
      <c r="F38" s="88"/>
    </row>
    <row r="39" spans="3:6">
      <c r="C39" s="231" t="s">
        <v>183</v>
      </c>
      <c r="D39" s="332"/>
      <c r="E39" s="332"/>
      <c r="F39" s="88"/>
    </row>
    <row r="40" spans="3:6">
      <c r="C40" s="231" t="s">
        <v>184</v>
      </c>
      <c r="D40" s="332"/>
      <c r="E40" s="332"/>
      <c r="F40" s="88"/>
    </row>
    <row r="41" spans="3:6" ht="21.75" customHeight="1">
      <c r="C41" s="160"/>
      <c r="D41" s="88"/>
      <c r="E41" s="88"/>
      <c r="F41" s="88"/>
    </row>
    <row r="42" spans="3:6">
      <c r="C42" s="9" t="s">
        <v>191</v>
      </c>
      <c r="D42" s="31"/>
      <c r="E42" s="31"/>
      <c r="F42" s="31"/>
    </row>
    <row r="43" spans="3:6">
      <c r="C43" s="160"/>
      <c r="D43" s="88"/>
      <c r="E43" s="88"/>
      <c r="F43" s="88"/>
    </row>
    <row r="44" spans="3:6">
      <c r="C44" s="231" t="s">
        <v>186</v>
      </c>
      <c r="D44" s="88"/>
      <c r="E44" s="88"/>
      <c r="F44" s="88"/>
    </row>
    <row r="45" spans="3:6">
      <c r="C45" s="160"/>
      <c r="D45" s="88"/>
      <c r="E45" s="88"/>
      <c r="F45" s="88"/>
    </row>
    <row r="46" spans="3:6">
      <c r="C46" s="9" t="s">
        <v>187</v>
      </c>
      <c r="D46" s="31"/>
      <c r="E46" s="31"/>
      <c r="F46" s="31"/>
    </row>
    <row r="47" spans="3:6">
      <c r="C47" s="215"/>
      <c r="D47" s="227"/>
      <c r="E47" s="227"/>
      <c r="F47" s="227"/>
    </row>
    <row r="48" spans="3:6" ht="14.25" customHeight="1">
      <c r="C48"/>
      <c r="D48"/>
      <c r="E48"/>
      <c r="F48"/>
    </row>
    <row r="49" spans="3:6">
      <c r="C49"/>
      <c r="D49"/>
      <c r="E49"/>
      <c r="F49"/>
    </row>
    <row r="50" spans="3:6">
      <c r="C50"/>
      <c r="D50"/>
      <c r="E50"/>
      <c r="F50"/>
    </row>
    <row r="51" spans="3:6">
      <c r="C51"/>
      <c r="D51"/>
      <c r="E51"/>
      <c r="F51"/>
    </row>
  </sheetData>
  <customSheetViews>
    <customSheetView guid="{25D20C57-7074-492D-BCCB-387F60F6C446}" scale="80" showGridLines="0" fitToPage="1">
      <selection activeCell="K15" sqref="K15"/>
      <pageMargins left="0.43307086614173229" right="0.39370078740157483" top="0.98425196850393704" bottom="0.55118110236220474" header="0.51181102362204722" footer="0.27559055118110237"/>
      <printOptions horizontalCentered="1"/>
      <pageSetup paperSize="9" scale="65" orientation="portrait" r:id="rId1"/>
      <headerFooter alignWithMargins="0">
        <oddFooter>&amp;L
&amp;R&amp;"Times New Roman,Normal"&amp;8Preparado pela EEM
Página &amp;P de &amp;N
&amp;D-&amp;T
&amp;F-&amp;A</oddFooter>
      </headerFooter>
    </customSheetView>
  </customSheetViews>
  <mergeCells count="3">
    <mergeCell ref="C5:C6"/>
    <mergeCell ref="C2:F2"/>
    <mergeCell ref="D5:F5"/>
  </mergeCells>
  <phoneticPr fontId="0" type="noConversion"/>
  <hyperlinks>
    <hyperlink ref="A1" location="ÍNDICE!B2" display="Índice"/>
  </hyperlinks>
  <printOptions horizontalCentered="1"/>
  <pageMargins left="0.43307086614173229" right="0.39370078740157483" top="0.98425196850393704" bottom="0.55118110236220474" header="0.51181102362204722" footer="0.27559055118110237"/>
  <pageSetup paperSize="9" scale="60" orientation="portrait" r:id="rId2"/>
  <headerFooter alignWithMargins="0">
    <oddFooter>&amp;L
&amp;R&amp;"Times New Roman,Normal"&amp;8Preparado pela EEM
Página &amp;P de &amp;N
&amp;D-&amp;T
&amp;F-&amp;A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9"/>
  <sheetViews>
    <sheetView showGridLines="0" topLeftCell="A10" zoomScale="80" zoomScaleNormal="80" zoomScaleSheetLayoutView="75" workbookViewId="0">
      <selection activeCell="C4" sqref="C4"/>
    </sheetView>
  </sheetViews>
  <sheetFormatPr defaultColWidth="9.140625" defaultRowHeight="12.75"/>
  <cols>
    <col min="1" max="1" width="10.140625" style="158" customWidth="1"/>
    <col min="2" max="2" width="1.5703125" style="158" customWidth="1"/>
    <col min="3" max="3" width="63" style="303" bestFit="1" customWidth="1"/>
    <col min="4" max="8" width="16.7109375" style="303" customWidth="1"/>
    <col min="9" max="9" width="14.7109375" style="303" customWidth="1"/>
    <col min="10" max="10" width="18.5703125" style="303" customWidth="1"/>
    <col min="11" max="15" width="9.140625" style="303"/>
    <col min="16" max="16384" width="9.140625" style="158"/>
  </cols>
  <sheetData>
    <row r="1" spans="1:10" ht="42" customHeight="1">
      <c r="A1" s="557" t="s">
        <v>318</v>
      </c>
    </row>
    <row r="2" spans="1:10" ht="15.75">
      <c r="A2" s="557"/>
      <c r="C2" s="1537" t="s">
        <v>768</v>
      </c>
      <c r="D2" s="1537"/>
      <c r="E2" s="1537"/>
      <c r="F2" s="1537"/>
      <c r="G2" s="1537"/>
      <c r="H2" s="1537"/>
      <c r="I2" s="1537"/>
      <c r="J2" s="1537"/>
    </row>
    <row r="3" spans="1:10" ht="15.75">
      <c r="A3" s="557"/>
      <c r="C3" s="1202"/>
      <c r="D3" s="1202"/>
      <c r="E3" s="1202"/>
      <c r="F3" s="1202"/>
      <c r="G3" s="1202"/>
      <c r="H3" s="1202"/>
      <c r="I3" s="1202"/>
      <c r="J3" s="1202"/>
    </row>
    <row r="4" spans="1:10" ht="25.5">
      <c r="A4" s="557"/>
      <c r="C4" s="270" t="s">
        <v>381</v>
      </c>
      <c r="D4" s="1007"/>
      <c r="E4" s="221"/>
      <c r="F4" s="1008"/>
      <c r="G4" s="1007"/>
      <c r="H4" s="1007"/>
      <c r="I4" s="1009"/>
      <c r="J4" s="268" t="s">
        <v>0</v>
      </c>
    </row>
    <row r="5" spans="1:10" ht="15">
      <c r="A5" s="557"/>
      <c r="C5" s="1538" t="s">
        <v>323</v>
      </c>
      <c r="D5" s="1539" t="s">
        <v>1</v>
      </c>
      <c r="E5" s="1468" t="s">
        <v>2</v>
      </c>
      <c r="F5" s="1469"/>
      <c r="G5" s="1470" t="s">
        <v>3</v>
      </c>
      <c r="H5" s="1455" t="s">
        <v>4</v>
      </c>
      <c r="I5" s="1541" t="s">
        <v>476</v>
      </c>
      <c r="J5" s="1459" t="s">
        <v>5</v>
      </c>
    </row>
    <row r="6" spans="1:10" ht="28.5">
      <c r="A6" s="557"/>
      <c r="C6" s="1465"/>
      <c r="D6" s="1540"/>
      <c r="E6" s="1199" t="s">
        <v>6</v>
      </c>
      <c r="F6" s="1199" t="s">
        <v>7</v>
      </c>
      <c r="G6" s="1471"/>
      <c r="H6" s="1456"/>
      <c r="I6" s="1542"/>
      <c r="J6" s="1460"/>
    </row>
    <row r="7" spans="1:10" ht="15">
      <c r="A7" s="557"/>
      <c r="C7" s="344"/>
      <c r="D7" s="344"/>
      <c r="E7" s="344"/>
      <c r="F7" s="344"/>
      <c r="G7" s="344"/>
      <c r="H7" s="344"/>
      <c r="I7" s="344"/>
      <c r="J7" s="361"/>
    </row>
    <row r="8" spans="1:10" ht="15">
      <c r="A8" s="557"/>
      <c r="C8" s="362" t="s">
        <v>8</v>
      </c>
      <c r="D8" s="1020"/>
      <c r="E8" s="1020"/>
      <c r="F8" s="1020"/>
      <c r="G8" s="1020"/>
      <c r="H8" s="1020"/>
      <c r="I8" s="1021"/>
      <c r="J8" s="1021"/>
    </row>
    <row r="9" spans="1:10" ht="15">
      <c r="A9" s="557"/>
      <c r="C9" s="353" t="s">
        <v>9</v>
      </c>
      <c r="D9" s="318"/>
      <c r="E9" s="318"/>
      <c r="F9" s="318"/>
      <c r="G9" s="318"/>
      <c r="H9" s="318"/>
      <c r="I9" s="318"/>
      <c r="J9" s="318"/>
    </row>
    <row r="10" spans="1:10" ht="15">
      <c r="A10" s="557"/>
      <c r="C10" s="353" t="s">
        <v>10</v>
      </c>
      <c r="D10" s="318"/>
      <c r="E10" s="318"/>
      <c r="F10" s="318"/>
      <c r="G10" s="318"/>
      <c r="H10" s="318"/>
      <c r="I10" s="318"/>
      <c r="J10" s="318"/>
    </row>
    <row r="11" spans="1:10" ht="15">
      <c r="A11" s="557"/>
      <c r="C11" s="353"/>
      <c r="D11" s="318"/>
      <c r="E11" s="318"/>
      <c r="F11" s="318"/>
      <c r="G11" s="318"/>
      <c r="H11" s="318"/>
      <c r="I11" s="318"/>
      <c r="J11" s="318"/>
    </row>
    <row r="12" spans="1:10" ht="15">
      <c r="A12" s="557"/>
      <c r="C12" s="78" t="s">
        <v>11</v>
      </c>
      <c r="D12" s="35"/>
      <c r="E12" s="35"/>
      <c r="F12" s="35"/>
      <c r="G12" s="35"/>
      <c r="H12" s="35"/>
      <c r="I12" s="35"/>
      <c r="J12" s="35"/>
    </row>
    <row r="13" spans="1:10" ht="15">
      <c r="A13" s="557"/>
      <c r="C13" s="364"/>
      <c r="D13" s="313"/>
      <c r="E13" s="313"/>
      <c r="F13" s="313"/>
      <c r="G13" s="313"/>
      <c r="H13" s="313"/>
      <c r="I13" s="313"/>
      <c r="J13" s="1022"/>
    </row>
    <row r="14" spans="1:10" ht="15">
      <c r="A14" s="557"/>
      <c r="C14" s="364" t="s">
        <v>12</v>
      </c>
      <c r="D14" s="313"/>
      <c r="E14" s="313"/>
      <c r="F14" s="313"/>
      <c r="G14" s="313"/>
      <c r="H14" s="313"/>
      <c r="I14" s="313"/>
      <c r="J14" s="327"/>
    </row>
    <row r="15" spans="1:10" ht="15">
      <c r="A15" s="557"/>
      <c r="C15" s="353" t="s">
        <v>13</v>
      </c>
      <c r="D15" s="318"/>
      <c r="E15" s="318"/>
      <c r="F15" s="318"/>
      <c r="G15" s="318"/>
      <c r="H15" s="318"/>
      <c r="I15" s="318"/>
      <c r="J15" s="318"/>
    </row>
    <row r="16" spans="1:10" ht="15">
      <c r="A16" s="557"/>
      <c r="C16" s="353" t="s">
        <v>14</v>
      </c>
      <c r="D16" s="318"/>
      <c r="E16" s="318"/>
      <c r="F16" s="318"/>
      <c r="G16" s="318"/>
      <c r="H16" s="318"/>
      <c r="I16" s="318"/>
      <c r="J16" s="318"/>
    </row>
    <row r="17" spans="1:10" ht="15">
      <c r="A17" s="557"/>
      <c r="C17" s="353" t="s">
        <v>15</v>
      </c>
      <c r="D17" s="327"/>
      <c r="E17" s="327"/>
      <c r="F17" s="327"/>
      <c r="G17" s="327"/>
      <c r="H17" s="327"/>
      <c r="I17" s="327"/>
      <c r="J17" s="318"/>
    </row>
    <row r="18" spans="1:10" ht="15">
      <c r="A18" s="557"/>
      <c r="C18" s="235" t="s">
        <v>53</v>
      </c>
      <c r="D18" s="318"/>
      <c r="E18" s="318"/>
      <c r="F18" s="318"/>
      <c r="G18" s="318"/>
      <c r="H18" s="318"/>
      <c r="I18" s="318"/>
      <c r="J18" s="318"/>
    </row>
    <row r="19" spans="1:10" ht="15">
      <c r="A19" s="557"/>
      <c r="C19" s="235" t="s">
        <v>54</v>
      </c>
      <c r="D19" s="318"/>
      <c r="E19" s="318"/>
      <c r="F19" s="318"/>
      <c r="G19" s="318"/>
      <c r="H19" s="318"/>
      <c r="I19" s="318"/>
      <c r="J19" s="318"/>
    </row>
    <row r="20" spans="1:10" ht="15">
      <c r="A20" s="557"/>
      <c r="C20" s="235" t="s">
        <v>50</v>
      </c>
      <c r="D20" s="318"/>
      <c r="E20" s="318"/>
      <c r="F20" s="318"/>
      <c r="G20" s="318"/>
      <c r="H20" s="318"/>
      <c r="I20" s="318"/>
      <c r="J20" s="318"/>
    </row>
    <row r="21" spans="1:10" ht="15">
      <c r="A21" s="557"/>
      <c r="C21" s="235" t="s">
        <v>51</v>
      </c>
      <c r="D21" s="318"/>
      <c r="E21" s="318"/>
      <c r="F21" s="318"/>
      <c r="G21" s="318"/>
      <c r="H21" s="318"/>
      <c r="I21" s="318"/>
      <c r="J21" s="318"/>
    </row>
    <row r="22" spans="1:10" ht="15">
      <c r="A22" s="557"/>
      <c r="C22" s="235" t="s">
        <v>21</v>
      </c>
      <c r="D22" s="318"/>
      <c r="E22" s="318"/>
      <c r="F22" s="318"/>
      <c r="G22" s="318"/>
      <c r="H22" s="318"/>
      <c r="I22" s="318"/>
      <c r="J22" s="318"/>
    </row>
    <row r="23" spans="1:10" ht="15">
      <c r="A23" s="557"/>
      <c r="C23" s="353" t="s">
        <v>22</v>
      </c>
      <c r="D23" s="318"/>
      <c r="E23" s="318"/>
      <c r="F23" s="318"/>
      <c r="G23" s="318"/>
      <c r="H23" s="318"/>
      <c r="I23" s="318"/>
      <c r="J23" s="318"/>
    </row>
    <row r="24" spans="1:10" ht="15">
      <c r="A24" s="557"/>
      <c r="C24" s="353" t="s">
        <v>23</v>
      </c>
      <c r="D24" s="318"/>
      <c r="E24" s="318"/>
      <c r="F24" s="318"/>
      <c r="G24" s="318"/>
      <c r="H24" s="318"/>
      <c r="I24" s="318"/>
      <c r="J24" s="318"/>
    </row>
    <row r="25" spans="1:10" ht="15">
      <c r="A25" s="557"/>
      <c r="C25" s="353" t="s">
        <v>24</v>
      </c>
      <c r="D25" s="318"/>
      <c r="E25" s="318"/>
      <c r="F25" s="318"/>
      <c r="G25" s="318"/>
      <c r="H25" s="318"/>
      <c r="I25" s="318"/>
      <c r="J25" s="318"/>
    </row>
    <row r="26" spans="1:10" ht="15">
      <c r="A26" s="557"/>
      <c r="C26" s="353" t="s">
        <v>25</v>
      </c>
      <c r="D26" s="318"/>
      <c r="E26" s="318"/>
      <c r="F26" s="318"/>
      <c r="G26" s="318"/>
      <c r="H26" s="318"/>
      <c r="I26" s="318"/>
      <c r="J26" s="318"/>
    </row>
    <row r="27" spans="1:10" ht="15">
      <c r="A27" s="557"/>
      <c r="C27" s="353" t="s">
        <v>26</v>
      </c>
      <c r="D27" s="318"/>
      <c r="E27" s="318"/>
      <c r="F27" s="318"/>
      <c r="G27" s="318"/>
      <c r="H27" s="318"/>
      <c r="I27" s="318"/>
      <c r="J27" s="318"/>
    </row>
    <row r="28" spans="1:10" ht="15">
      <c r="A28" s="557"/>
      <c r="C28" s="353" t="s">
        <v>27</v>
      </c>
      <c r="D28" s="327"/>
      <c r="E28" s="327"/>
      <c r="F28" s="327"/>
      <c r="G28" s="327"/>
      <c r="H28" s="327"/>
      <c r="I28" s="327"/>
      <c r="J28" s="318"/>
    </row>
    <row r="29" spans="1:10" ht="15">
      <c r="A29" s="557"/>
      <c r="C29" s="1016" t="s">
        <v>324</v>
      </c>
      <c r="D29" s="327"/>
      <c r="E29" s="327"/>
      <c r="F29" s="327"/>
      <c r="G29" s="327"/>
      <c r="H29" s="327"/>
      <c r="I29" s="327"/>
      <c r="J29" s="318"/>
    </row>
    <row r="30" spans="1:10" ht="15">
      <c r="A30" s="557"/>
      <c r="C30" s="235" t="s">
        <v>53</v>
      </c>
      <c r="D30" s="318"/>
      <c r="E30" s="318"/>
      <c r="F30" s="318"/>
      <c r="G30" s="318"/>
      <c r="H30" s="318"/>
      <c r="I30" s="318"/>
      <c r="J30" s="318"/>
    </row>
    <row r="31" spans="1:10" ht="15">
      <c r="A31" s="557"/>
      <c r="C31" s="235" t="s">
        <v>54</v>
      </c>
      <c r="D31" s="318"/>
      <c r="E31" s="318"/>
      <c r="F31" s="318"/>
      <c r="G31" s="318"/>
      <c r="H31" s="318"/>
      <c r="I31" s="318"/>
      <c r="J31" s="318"/>
    </row>
    <row r="32" spans="1:10" ht="15">
      <c r="A32" s="557"/>
      <c r="C32" s="235" t="s">
        <v>50</v>
      </c>
      <c r="D32" s="318"/>
      <c r="E32" s="318"/>
      <c r="F32" s="318"/>
      <c r="G32" s="318"/>
      <c r="H32" s="318"/>
      <c r="I32" s="318"/>
      <c r="J32" s="318"/>
    </row>
    <row r="33" spans="1:10" ht="15">
      <c r="A33" s="557"/>
      <c r="C33" s="235" t="s">
        <v>51</v>
      </c>
      <c r="D33" s="318"/>
      <c r="E33" s="318"/>
      <c r="F33" s="318"/>
      <c r="G33" s="318"/>
      <c r="H33" s="318"/>
      <c r="I33" s="318"/>
      <c r="J33" s="318"/>
    </row>
    <row r="34" spans="1:10" ht="15">
      <c r="A34" s="557"/>
      <c r="C34" s="235" t="s">
        <v>21</v>
      </c>
      <c r="D34" s="318"/>
      <c r="E34" s="318"/>
      <c r="F34" s="318"/>
      <c r="G34" s="318"/>
      <c r="H34" s="318"/>
      <c r="I34" s="318"/>
      <c r="J34" s="318"/>
    </row>
    <row r="35" spans="1:10" ht="15">
      <c r="A35" s="557"/>
      <c r="C35" s="1016" t="s">
        <v>10</v>
      </c>
      <c r="D35" s="318"/>
      <c r="E35" s="318"/>
      <c r="F35" s="318"/>
      <c r="G35" s="318"/>
      <c r="H35" s="318"/>
      <c r="I35" s="318"/>
      <c r="J35" s="318"/>
    </row>
    <row r="36" spans="1:10" ht="18.75" customHeight="1">
      <c r="A36" s="557"/>
      <c r="C36" s="78" t="s">
        <v>28</v>
      </c>
      <c r="D36" s="35"/>
      <c r="E36" s="35"/>
      <c r="F36" s="35"/>
      <c r="G36" s="35"/>
      <c r="H36" s="35"/>
      <c r="I36" s="35"/>
      <c r="J36" s="35"/>
    </row>
    <row r="37" spans="1:10" ht="15">
      <c r="A37" s="557"/>
      <c r="D37" s="84"/>
      <c r="E37" s="84"/>
      <c r="F37" s="84"/>
      <c r="G37" s="84"/>
      <c r="H37" s="84"/>
      <c r="I37" s="84"/>
      <c r="J37" s="84"/>
    </row>
    <row r="38" spans="1:10" ht="19.5" customHeight="1">
      <c r="A38" s="557"/>
      <c r="C38" s="78" t="s">
        <v>29</v>
      </c>
      <c r="D38" s="73"/>
      <c r="E38" s="73"/>
      <c r="F38" s="73"/>
      <c r="G38" s="81"/>
      <c r="H38" s="73"/>
      <c r="I38" s="73"/>
      <c r="J38" s="73"/>
    </row>
    <row r="39" spans="1:10" ht="15">
      <c r="A39" s="557"/>
    </row>
    <row r="40" spans="1:10" ht="15">
      <c r="A40" s="557"/>
      <c r="C40" s="1023"/>
      <c r="D40" s="328"/>
      <c r="E40" s="328"/>
      <c r="F40" s="328"/>
      <c r="G40" s="328"/>
      <c r="H40" s="328"/>
      <c r="I40" s="328"/>
      <c r="J40" s="328"/>
    </row>
    <row r="41" spans="1:10" ht="15">
      <c r="A41" s="557"/>
      <c r="C41" s="319" t="s">
        <v>832</v>
      </c>
      <c r="D41" s="342"/>
      <c r="E41" s="342"/>
      <c r="F41" s="342"/>
      <c r="G41" s="342"/>
      <c r="H41" s="342"/>
      <c r="I41" s="342"/>
      <c r="J41" s="342"/>
    </row>
    <row r="42" spans="1:10" ht="15">
      <c r="A42" s="557"/>
      <c r="C42" s="83" t="s">
        <v>833</v>
      </c>
      <c r="D42" s="342"/>
      <c r="E42" s="342"/>
      <c r="F42" s="342"/>
      <c r="G42" s="342"/>
      <c r="H42" s="342"/>
      <c r="I42" s="342"/>
      <c r="J42" s="342"/>
    </row>
    <row r="43" spans="1:10" ht="15">
      <c r="A43" s="557"/>
      <c r="C43" s="83" t="s">
        <v>447</v>
      </c>
      <c r="D43" s="342"/>
      <c r="E43" s="342"/>
      <c r="F43" s="342"/>
      <c r="G43" s="342"/>
      <c r="H43" s="342"/>
      <c r="I43" s="342"/>
      <c r="J43" s="342"/>
    </row>
    <row r="44" spans="1:10" ht="15">
      <c r="A44" s="557"/>
      <c r="C44" s="320" t="s">
        <v>385</v>
      </c>
    </row>
    <row r="45" spans="1:10" ht="15">
      <c r="A45" s="557"/>
    </row>
    <row r="46" spans="1:10" ht="36" customHeight="1">
      <c r="C46" s="1537" t="s">
        <v>769</v>
      </c>
      <c r="D46" s="1537"/>
      <c r="E46" s="1537"/>
      <c r="F46" s="1537"/>
      <c r="G46" s="1537"/>
      <c r="H46" s="1537"/>
      <c r="I46" s="1537"/>
      <c r="J46" s="1537"/>
    </row>
    <row r="47" spans="1:10" ht="15.75">
      <c r="C47" s="1202"/>
      <c r="D47" s="1202"/>
      <c r="E47" s="1202"/>
      <c r="F47" s="1202"/>
      <c r="G47" s="1202"/>
      <c r="H47" s="1202"/>
      <c r="I47" s="1202"/>
      <c r="J47" s="1202"/>
    </row>
    <row r="48" spans="1:10" ht="25.5">
      <c r="C48" s="270" t="s">
        <v>381</v>
      </c>
      <c r="D48" s="1007"/>
      <c r="E48" s="221"/>
      <c r="F48" s="1008"/>
      <c r="G48" s="1007"/>
      <c r="H48" s="1007"/>
      <c r="I48" s="1009"/>
      <c r="J48" s="268" t="s">
        <v>0</v>
      </c>
    </row>
    <row r="49" spans="3:10" ht="24.95" customHeight="1">
      <c r="C49" s="1538" t="s">
        <v>323</v>
      </c>
      <c r="D49" s="1539" t="s">
        <v>1</v>
      </c>
      <c r="E49" s="1468" t="s">
        <v>2</v>
      </c>
      <c r="F49" s="1469"/>
      <c r="G49" s="1470" t="s">
        <v>3</v>
      </c>
      <c r="H49" s="1455" t="s">
        <v>4</v>
      </c>
      <c r="I49" s="1457" t="s">
        <v>476</v>
      </c>
      <c r="J49" s="1459" t="s">
        <v>5</v>
      </c>
    </row>
    <row r="50" spans="3:10" ht="28.5">
      <c r="C50" s="1465"/>
      <c r="D50" s="1540"/>
      <c r="E50" s="1199" t="s">
        <v>6</v>
      </c>
      <c r="F50" s="1199" t="s">
        <v>7</v>
      </c>
      <c r="G50" s="1471"/>
      <c r="H50" s="1456"/>
      <c r="I50" s="1458"/>
      <c r="J50" s="1460"/>
    </row>
    <row r="51" spans="3:10" ht="9" customHeight="1">
      <c r="C51" s="344"/>
      <c r="D51" s="344"/>
      <c r="E51" s="344"/>
      <c r="F51" s="344"/>
      <c r="G51" s="344"/>
      <c r="H51" s="344"/>
      <c r="I51" s="344"/>
      <c r="J51" s="361"/>
    </row>
    <row r="52" spans="3:10">
      <c r="C52" s="362" t="s">
        <v>8</v>
      </c>
      <c r="D52" s="1020"/>
      <c r="E52" s="1020"/>
      <c r="F52" s="1020"/>
      <c r="G52" s="1020"/>
      <c r="H52" s="1020"/>
      <c r="I52" s="1021"/>
      <c r="J52" s="1021"/>
    </row>
    <row r="53" spans="3:10">
      <c r="C53" s="353" t="s">
        <v>9</v>
      </c>
      <c r="D53" s="318"/>
      <c r="E53" s="318"/>
      <c r="F53" s="318"/>
      <c r="G53" s="318"/>
      <c r="H53" s="318"/>
      <c r="I53" s="318"/>
      <c r="J53" s="318"/>
    </row>
    <row r="54" spans="3:10">
      <c r="C54" s="353" t="s">
        <v>10</v>
      </c>
      <c r="D54" s="318"/>
      <c r="E54" s="318"/>
      <c r="F54" s="318"/>
      <c r="G54" s="318"/>
      <c r="H54" s="318"/>
      <c r="I54" s="318"/>
      <c r="J54" s="318"/>
    </row>
    <row r="55" spans="3:10">
      <c r="C55" s="353"/>
      <c r="D55" s="318"/>
      <c r="E55" s="318"/>
      <c r="F55" s="318"/>
      <c r="G55" s="318"/>
      <c r="H55" s="318"/>
      <c r="I55" s="318"/>
      <c r="J55" s="318"/>
    </row>
    <row r="56" spans="3:10" ht="21.75" customHeight="1">
      <c r="C56" s="78" t="s">
        <v>11</v>
      </c>
      <c r="D56" s="35"/>
      <c r="E56" s="35"/>
      <c r="F56" s="35"/>
      <c r="G56" s="35"/>
      <c r="H56" s="35"/>
      <c r="I56" s="35"/>
      <c r="J56" s="35"/>
    </row>
    <row r="57" spans="3:10">
      <c r="C57" s="364"/>
      <c r="D57" s="313"/>
      <c r="E57" s="313"/>
      <c r="F57" s="313"/>
      <c r="G57" s="313"/>
      <c r="H57" s="313"/>
      <c r="I57" s="313"/>
      <c r="J57" s="1022"/>
    </row>
    <row r="58" spans="3:10">
      <c r="C58" s="364" t="s">
        <v>12</v>
      </c>
      <c r="D58" s="313"/>
      <c r="E58" s="313"/>
      <c r="F58" s="313"/>
      <c r="G58" s="313"/>
      <c r="H58" s="313"/>
      <c r="I58" s="313"/>
      <c r="J58" s="327"/>
    </row>
    <row r="59" spans="3:10">
      <c r="C59" s="353" t="s">
        <v>13</v>
      </c>
      <c r="D59" s="318"/>
      <c r="E59" s="318"/>
      <c r="F59" s="318"/>
      <c r="G59" s="318"/>
      <c r="H59" s="318"/>
      <c r="I59" s="318"/>
      <c r="J59" s="318"/>
    </row>
    <row r="60" spans="3:10">
      <c r="C60" s="353" t="s">
        <v>14</v>
      </c>
      <c r="D60" s="318"/>
      <c r="E60" s="318"/>
      <c r="F60" s="318"/>
      <c r="G60" s="318"/>
      <c r="H60" s="318"/>
      <c r="I60" s="318"/>
      <c r="J60" s="318"/>
    </row>
    <row r="61" spans="3:10">
      <c r="C61" s="353" t="s">
        <v>15</v>
      </c>
      <c r="D61" s="327"/>
      <c r="E61" s="327"/>
      <c r="F61" s="327"/>
      <c r="G61" s="327"/>
      <c r="H61" s="327"/>
      <c r="I61" s="327"/>
      <c r="J61" s="318"/>
    </row>
    <row r="62" spans="3:10">
      <c r="C62" s="235" t="s">
        <v>53</v>
      </c>
      <c r="D62" s="318"/>
      <c r="E62" s="318"/>
      <c r="F62" s="318"/>
      <c r="G62" s="318"/>
      <c r="H62" s="318"/>
      <c r="I62" s="318"/>
      <c r="J62" s="318"/>
    </row>
    <row r="63" spans="3:10">
      <c r="C63" s="235" t="s">
        <v>54</v>
      </c>
      <c r="D63" s="318"/>
      <c r="E63" s="318"/>
      <c r="F63" s="318"/>
      <c r="G63" s="318"/>
      <c r="H63" s="318"/>
      <c r="I63" s="318"/>
      <c r="J63" s="318"/>
    </row>
    <row r="64" spans="3:10">
      <c r="C64" s="235" t="s">
        <v>50</v>
      </c>
      <c r="D64" s="318"/>
      <c r="E64" s="318"/>
      <c r="F64" s="318"/>
      <c r="G64" s="318"/>
      <c r="H64" s="318"/>
      <c r="I64" s="318"/>
      <c r="J64" s="318"/>
    </row>
    <row r="65" spans="3:10">
      <c r="C65" s="235" t="s">
        <v>51</v>
      </c>
      <c r="D65" s="318"/>
      <c r="E65" s="318"/>
      <c r="F65" s="318"/>
      <c r="G65" s="318"/>
      <c r="H65" s="318"/>
      <c r="I65" s="318"/>
      <c r="J65" s="318"/>
    </row>
    <row r="66" spans="3:10">
      <c r="C66" s="235" t="s">
        <v>21</v>
      </c>
      <c r="D66" s="318"/>
      <c r="E66" s="318"/>
      <c r="F66" s="318"/>
      <c r="G66" s="318"/>
      <c r="H66" s="318"/>
      <c r="I66" s="318"/>
      <c r="J66" s="318"/>
    </row>
    <row r="67" spans="3:10">
      <c r="C67" s="353" t="s">
        <v>22</v>
      </c>
      <c r="D67" s="318"/>
      <c r="E67" s="318"/>
      <c r="F67" s="318"/>
      <c r="G67" s="318"/>
      <c r="H67" s="318"/>
      <c r="I67" s="318"/>
      <c r="J67" s="318"/>
    </row>
    <row r="68" spans="3:10">
      <c r="C68" s="353" t="s">
        <v>23</v>
      </c>
      <c r="D68" s="318"/>
      <c r="E68" s="318"/>
      <c r="F68" s="318"/>
      <c r="G68" s="318"/>
      <c r="H68" s="318"/>
      <c r="I68" s="318"/>
      <c r="J68" s="318"/>
    </row>
    <row r="69" spans="3:10">
      <c r="C69" s="353" t="s">
        <v>24</v>
      </c>
      <c r="D69" s="318"/>
      <c r="E69" s="318"/>
      <c r="F69" s="318"/>
      <c r="G69" s="318"/>
      <c r="H69" s="318"/>
      <c r="I69" s="318"/>
      <c r="J69" s="318"/>
    </row>
    <row r="70" spans="3:10">
      <c r="C70" s="353" t="s">
        <v>25</v>
      </c>
      <c r="D70" s="318"/>
      <c r="E70" s="318"/>
      <c r="F70" s="318"/>
      <c r="G70" s="318"/>
      <c r="H70" s="318"/>
      <c r="I70" s="318"/>
      <c r="J70" s="318"/>
    </row>
    <row r="71" spans="3:10">
      <c r="C71" s="353" t="s">
        <v>26</v>
      </c>
      <c r="D71" s="318"/>
      <c r="E71" s="318"/>
      <c r="F71" s="318"/>
      <c r="G71" s="318"/>
      <c r="H71" s="318"/>
      <c r="I71" s="318"/>
      <c r="J71" s="318"/>
    </row>
    <row r="72" spans="3:10">
      <c r="C72" s="353" t="s">
        <v>27</v>
      </c>
      <c r="D72" s="327"/>
      <c r="E72" s="327"/>
      <c r="F72" s="327"/>
      <c r="G72" s="327"/>
      <c r="H72" s="327"/>
      <c r="I72" s="327"/>
      <c r="J72" s="318"/>
    </row>
    <row r="73" spans="3:10">
      <c r="C73" s="1016" t="s">
        <v>324</v>
      </c>
      <c r="D73" s="327"/>
      <c r="E73" s="327"/>
      <c r="F73" s="327"/>
      <c r="G73" s="327"/>
      <c r="H73" s="327"/>
      <c r="I73" s="327"/>
      <c r="J73" s="318"/>
    </row>
    <row r="74" spans="3:10">
      <c r="C74" s="235" t="s">
        <v>53</v>
      </c>
      <c r="D74" s="318"/>
      <c r="E74" s="318"/>
      <c r="F74" s="318"/>
      <c r="G74" s="318"/>
      <c r="H74" s="318"/>
      <c r="I74" s="318"/>
      <c r="J74" s="318"/>
    </row>
    <row r="75" spans="3:10">
      <c r="C75" s="235" t="s">
        <v>54</v>
      </c>
      <c r="D75" s="318"/>
      <c r="E75" s="318"/>
      <c r="F75" s="318"/>
      <c r="G75" s="318"/>
      <c r="H75" s="318"/>
      <c r="I75" s="318"/>
      <c r="J75" s="318"/>
    </row>
    <row r="76" spans="3:10">
      <c r="C76" s="235" t="s">
        <v>50</v>
      </c>
      <c r="D76" s="318"/>
      <c r="E76" s="318"/>
      <c r="F76" s="318"/>
      <c r="G76" s="318"/>
      <c r="H76" s="318"/>
      <c r="I76" s="318"/>
      <c r="J76" s="318"/>
    </row>
    <row r="77" spans="3:10">
      <c r="C77" s="235" t="s">
        <v>51</v>
      </c>
      <c r="D77" s="318"/>
      <c r="E77" s="318"/>
      <c r="F77" s="318"/>
      <c r="G77" s="318"/>
      <c r="H77" s="318"/>
      <c r="I77" s="318"/>
      <c r="J77" s="318"/>
    </row>
    <row r="78" spans="3:10">
      <c r="C78" s="235" t="s">
        <v>21</v>
      </c>
      <c r="D78" s="318"/>
      <c r="E78" s="318"/>
      <c r="F78" s="318"/>
      <c r="G78" s="318"/>
      <c r="H78" s="318"/>
      <c r="I78" s="318"/>
      <c r="J78" s="318"/>
    </row>
    <row r="79" spans="3:10">
      <c r="C79" s="1016" t="s">
        <v>10</v>
      </c>
      <c r="D79" s="318"/>
      <c r="E79" s="318"/>
      <c r="F79" s="318"/>
      <c r="G79" s="318"/>
      <c r="H79" s="318"/>
      <c r="I79" s="318"/>
      <c r="J79" s="318"/>
    </row>
    <row r="80" spans="3:10" ht="21.75" customHeight="1">
      <c r="C80" s="78" t="s">
        <v>28</v>
      </c>
      <c r="D80" s="35"/>
      <c r="E80" s="35"/>
      <c r="F80" s="35"/>
      <c r="G80" s="35"/>
      <c r="H80" s="35"/>
      <c r="I80" s="35"/>
      <c r="J80" s="35"/>
    </row>
    <row r="81" spans="1:10" ht="6" customHeight="1">
      <c r="D81" s="84"/>
      <c r="E81" s="84"/>
      <c r="F81" s="84"/>
      <c r="G81" s="84"/>
      <c r="H81" s="84"/>
      <c r="I81" s="84"/>
      <c r="J81" s="84"/>
    </row>
    <row r="82" spans="1:10" ht="21.75" customHeight="1">
      <c r="C82" s="78" t="s">
        <v>29</v>
      </c>
      <c r="D82" s="73"/>
      <c r="E82" s="73"/>
      <c r="F82" s="73"/>
      <c r="G82" s="81"/>
      <c r="H82" s="73"/>
      <c r="I82" s="73"/>
      <c r="J82" s="73"/>
    </row>
    <row r="83" spans="1:10">
      <c r="C83" s="320"/>
    </row>
    <row r="85" spans="1:10" ht="36" customHeight="1">
      <c r="A85" s="439"/>
      <c r="C85" s="1537" t="s">
        <v>770</v>
      </c>
      <c r="D85" s="1537"/>
      <c r="E85" s="1537"/>
      <c r="F85" s="1537"/>
      <c r="G85" s="1537"/>
      <c r="H85" s="1537"/>
      <c r="I85" s="1537"/>
      <c r="J85" s="1024"/>
    </row>
    <row r="86" spans="1:10" ht="18">
      <c r="C86" s="1202"/>
      <c r="D86" s="1202"/>
      <c r="E86" s="1202"/>
      <c r="F86" s="1202"/>
      <c r="G86" s="1202"/>
      <c r="H86" s="1202"/>
      <c r="I86" s="1202"/>
      <c r="J86" s="1024"/>
    </row>
    <row r="87" spans="1:10" ht="25.5">
      <c r="C87" s="270" t="s">
        <v>381</v>
      </c>
      <c r="D87" s="219"/>
      <c r="E87" s="220"/>
      <c r="F87" s="221"/>
      <c r="G87" s="223"/>
      <c r="H87" s="268" t="s">
        <v>0</v>
      </c>
      <c r="I87" s="268"/>
    </row>
    <row r="88" spans="1:10" ht="50.1" customHeight="1">
      <c r="C88" s="79" t="s">
        <v>325</v>
      </c>
      <c r="D88" s="75" t="s">
        <v>1</v>
      </c>
      <c r="E88" s="71" t="s">
        <v>30</v>
      </c>
      <c r="F88" s="71" t="s">
        <v>4</v>
      </c>
      <c r="G88" s="71" t="s">
        <v>476</v>
      </c>
      <c r="H88" s="71" t="s">
        <v>5</v>
      </c>
      <c r="I88" s="71" t="s">
        <v>52</v>
      </c>
      <c r="J88" s="80"/>
    </row>
    <row r="89" spans="1:10" ht="9" customHeight="1">
      <c r="C89" s="344"/>
      <c r="D89" s="344"/>
      <c r="E89" s="361"/>
      <c r="F89" s="361"/>
      <c r="G89" s="361"/>
      <c r="H89" s="361"/>
      <c r="I89" s="361"/>
      <c r="J89" s="376"/>
    </row>
    <row r="90" spans="1:10">
      <c r="C90" s="362" t="s">
        <v>8</v>
      </c>
      <c r="D90" s="322"/>
      <c r="E90" s="322"/>
      <c r="F90" s="322"/>
      <c r="G90" s="322"/>
      <c r="H90" s="322"/>
      <c r="I90" s="322"/>
      <c r="J90" s="1025"/>
    </row>
    <row r="91" spans="1:10">
      <c r="C91" s="353" t="s">
        <v>9</v>
      </c>
      <c r="D91" s="323"/>
      <c r="E91" s="323"/>
      <c r="F91" s="323"/>
      <c r="G91" s="323"/>
      <c r="H91" s="323"/>
      <c r="I91" s="363"/>
      <c r="J91" s="1025"/>
    </row>
    <row r="92" spans="1:10">
      <c r="C92" s="353" t="s">
        <v>10</v>
      </c>
      <c r="D92" s="323"/>
      <c r="E92" s="323"/>
      <c r="F92" s="323"/>
      <c r="G92" s="323"/>
      <c r="H92" s="323"/>
      <c r="I92" s="363"/>
      <c r="J92" s="1025"/>
    </row>
    <row r="93" spans="1:10">
      <c r="C93" s="353"/>
      <c r="D93" s="323"/>
      <c r="E93" s="323"/>
      <c r="F93" s="323"/>
      <c r="G93" s="323"/>
      <c r="H93" s="323"/>
      <c r="I93" s="706"/>
      <c r="J93" s="1025"/>
    </row>
    <row r="94" spans="1:10" ht="21.75" customHeight="1">
      <c r="C94" s="78" t="s">
        <v>11</v>
      </c>
      <c r="D94" s="73"/>
      <c r="E94" s="73"/>
      <c r="F94" s="73"/>
      <c r="G94" s="73"/>
      <c r="H94" s="73"/>
      <c r="I94" s="82"/>
      <c r="J94" s="1025"/>
    </row>
    <row r="95" spans="1:10">
      <c r="C95" s="364"/>
      <c r="D95" s="324"/>
      <c r="E95" s="324"/>
      <c r="F95" s="324"/>
      <c r="G95" s="324"/>
      <c r="H95" s="324"/>
      <c r="I95" s="707"/>
      <c r="J95" s="1025"/>
    </row>
    <row r="96" spans="1:10">
      <c r="C96" s="364" t="s">
        <v>12</v>
      </c>
      <c r="D96" s="324"/>
      <c r="E96" s="324"/>
      <c r="F96" s="324"/>
      <c r="G96" s="324"/>
      <c r="H96" s="324"/>
      <c r="I96" s="707"/>
      <c r="J96" s="1025"/>
    </row>
    <row r="97" spans="3:10">
      <c r="C97" s="353" t="s">
        <v>13</v>
      </c>
      <c r="D97" s="323"/>
      <c r="E97" s="323"/>
      <c r="F97" s="323"/>
      <c r="G97" s="323"/>
      <c r="H97" s="323"/>
      <c r="I97" s="363"/>
      <c r="J97" s="1025"/>
    </row>
    <row r="98" spans="3:10">
      <c r="C98" s="353" t="s">
        <v>14</v>
      </c>
      <c r="D98" s="323"/>
      <c r="E98" s="323"/>
      <c r="F98" s="323"/>
      <c r="G98" s="323"/>
      <c r="H98" s="323"/>
      <c r="I98" s="363"/>
      <c r="J98" s="1025"/>
    </row>
    <row r="99" spans="3:10">
      <c r="C99" s="353" t="s">
        <v>15</v>
      </c>
      <c r="D99" s="324"/>
      <c r="E99" s="323"/>
      <c r="F99" s="323"/>
      <c r="G99" s="323"/>
      <c r="H99" s="323"/>
      <c r="I99" s="363"/>
      <c r="J99" s="1025"/>
    </row>
    <row r="100" spans="3:10">
      <c r="C100" s="235" t="s">
        <v>53</v>
      </c>
      <c r="D100" s="323"/>
      <c r="E100" s="323"/>
      <c r="F100" s="323"/>
      <c r="G100" s="323"/>
      <c r="H100" s="323"/>
      <c r="I100" s="363"/>
      <c r="J100" s="1025"/>
    </row>
    <row r="101" spans="3:10">
      <c r="C101" s="235" t="s">
        <v>54</v>
      </c>
      <c r="D101" s="323"/>
      <c r="E101" s="323"/>
      <c r="F101" s="323"/>
      <c r="G101" s="323"/>
      <c r="H101" s="323"/>
      <c r="I101" s="363"/>
      <c r="J101" s="1025"/>
    </row>
    <row r="102" spans="3:10">
      <c r="C102" s="235" t="s">
        <v>50</v>
      </c>
      <c r="D102" s="323"/>
      <c r="E102" s="323"/>
      <c r="F102" s="323"/>
      <c r="G102" s="323"/>
      <c r="H102" s="323"/>
      <c r="I102" s="363"/>
      <c r="J102" s="1025"/>
    </row>
    <row r="103" spans="3:10">
      <c r="C103" s="235" t="s">
        <v>51</v>
      </c>
      <c r="D103" s="323"/>
      <c r="E103" s="323"/>
      <c r="F103" s="323"/>
      <c r="G103" s="323"/>
      <c r="H103" s="323"/>
      <c r="I103" s="363"/>
      <c r="J103" s="1025"/>
    </row>
    <row r="104" spans="3:10">
      <c r="C104" s="235" t="s">
        <v>21</v>
      </c>
      <c r="D104" s="323"/>
      <c r="E104" s="323"/>
      <c r="F104" s="323"/>
      <c r="G104" s="323"/>
      <c r="H104" s="323"/>
      <c r="I104" s="363"/>
      <c r="J104" s="1025"/>
    </row>
    <row r="105" spans="3:10">
      <c r="C105" s="353" t="s">
        <v>22</v>
      </c>
      <c r="D105" s="323"/>
      <c r="E105" s="323"/>
      <c r="F105" s="323"/>
      <c r="G105" s="323"/>
      <c r="H105" s="323"/>
      <c r="I105" s="363"/>
      <c r="J105" s="1025"/>
    </row>
    <row r="106" spans="3:10">
      <c r="C106" s="353" t="s">
        <v>23</v>
      </c>
      <c r="D106" s="323"/>
      <c r="E106" s="323"/>
      <c r="F106" s="323"/>
      <c r="G106" s="323"/>
      <c r="H106" s="323"/>
      <c r="I106" s="363"/>
      <c r="J106" s="1025"/>
    </row>
    <row r="107" spans="3:10">
      <c r="C107" s="353" t="s">
        <v>24</v>
      </c>
      <c r="D107" s="323"/>
      <c r="E107" s="323"/>
      <c r="F107" s="323"/>
      <c r="G107" s="323"/>
      <c r="H107" s="323"/>
      <c r="I107" s="363"/>
      <c r="J107" s="1025"/>
    </row>
    <row r="108" spans="3:10">
      <c r="C108" s="353" t="s">
        <v>25</v>
      </c>
      <c r="D108" s="323"/>
      <c r="E108" s="323"/>
      <c r="F108" s="323"/>
      <c r="G108" s="323"/>
      <c r="H108" s="323"/>
      <c r="I108" s="363"/>
      <c r="J108" s="1025"/>
    </row>
    <row r="109" spans="3:10">
      <c r="C109" s="353" t="s">
        <v>26</v>
      </c>
      <c r="D109" s="323"/>
      <c r="E109" s="323"/>
      <c r="F109" s="323"/>
      <c r="G109" s="323"/>
      <c r="H109" s="323"/>
      <c r="I109" s="363"/>
      <c r="J109" s="1025"/>
    </row>
    <row r="110" spans="3:10" ht="21.75" customHeight="1">
      <c r="C110" s="78" t="s">
        <v>28</v>
      </c>
      <c r="D110" s="73"/>
      <c r="E110" s="73"/>
      <c r="F110" s="73"/>
      <c r="G110" s="73"/>
      <c r="H110" s="73"/>
      <c r="I110" s="82"/>
      <c r="J110" s="1025"/>
    </row>
    <row r="111" spans="3:10" ht="6" customHeight="1">
      <c r="D111" s="86"/>
      <c r="E111" s="86"/>
      <c r="F111" s="86"/>
      <c r="G111" s="86"/>
      <c r="H111" s="86"/>
      <c r="I111" s="341"/>
      <c r="J111" s="1025"/>
    </row>
    <row r="112" spans="3:10" ht="21.75" customHeight="1">
      <c r="C112" s="78" t="s">
        <v>29</v>
      </c>
      <c r="D112" s="73"/>
      <c r="E112" s="73"/>
      <c r="F112" s="73"/>
      <c r="G112" s="73"/>
      <c r="H112" s="73"/>
      <c r="I112" s="82"/>
      <c r="J112" s="1025"/>
    </row>
    <row r="114" spans="3:10">
      <c r="D114" s="84"/>
      <c r="E114" s="84"/>
      <c r="F114" s="84"/>
      <c r="G114" s="84"/>
      <c r="H114" s="84"/>
      <c r="I114" s="84"/>
      <c r="J114" s="326"/>
    </row>
    <row r="115" spans="3:10">
      <c r="C115" s="319" t="s">
        <v>832</v>
      </c>
      <c r="D115" s="346"/>
      <c r="E115" s="346"/>
      <c r="F115" s="346"/>
      <c r="G115" s="346"/>
      <c r="H115" s="346"/>
      <c r="I115" s="326"/>
      <c r="J115" s="326"/>
    </row>
    <row r="116" spans="3:10">
      <c r="C116" s="83" t="s">
        <v>833</v>
      </c>
      <c r="D116" s="346"/>
      <c r="E116" s="346"/>
      <c r="F116" s="346"/>
      <c r="G116" s="346"/>
      <c r="H116" s="346"/>
      <c r="I116" s="326"/>
      <c r="J116" s="326"/>
    </row>
    <row r="117" spans="3:10">
      <c r="C117" s="83" t="s">
        <v>447</v>
      </c>
      <c r="D117" s="346"/>
      <c r="E117" s="346"/>
      <c r="F117" s="346"/>
      <c r="G117" s="346"/>
      <c r="H117" s="346"/>
      <c r="I117" s="326"/>
      <c r="J117" s="326"/>
    </row>
    <row r="118" spans="3:10">
      <c r="C118" s="320" t="s">
        <v>385</v>
      </c>
      <c r="I118" s="696"/>
    </row>
    <row r="119" spans="3:10">
      <c r="I119" s="696"/>
    </row>
    <row r="120" spans="3:10">
      <c r="C120" s="320"/>
      <c r="D120" s="696"/>
      <c r="E120" s="696"/>
      <c r="F120" s="696"/>
      <c r="G120" s="696"/>
      <c r="H120" s="696"/>
      <c r="I120" s="696"/>
    </row>
    <row r="121" spans="3:10" ht="15.75">
      <c r="C121" s="1537" t="s">
        <v>771</v>
      </c>
      <c r="D121" s="1537"/>
      <c r="E121" s="1537"/>
      <c r="F121" s="1537"/>
      <c r="G121" s="1537"/>
      <c r="H121" s="1537"/>
      <c r="I121" s="1537"/>
    </row>
    <row r="122" spans="3:10" ht="15.75">
      <c r="C122" s="1202"/>
      <c r="D122" s="1202"/>
      <c r="E122" s="1202"/>
      <c r="F122" s="1202"/>
      <c r="G122" s="1202"/>
      <c r="H122" s="1202"/>
      <c r="I122" s="1202"/>
    </row>
    <row r="123" spans="3:10" ht="25.5">
      <c r="C123" s="270" t="s">
        <v>381</v>
      </c>
      <c r="D123" s="219"/>
      <c r="E123" s="220"/>
      <c r="F123" s="221"/>
      <c r="G123" s="223"/>
      <c r="H123" s="268" t="s">
        <v>0</v>
      </c>
      <c r="I123" s="268"/>
    </row>
    <row r="124" spans="3:10" ht="42.75">
      <c r="C124" s="79" t="s">
        <v>325</v>
      </c>
      <c r="D124" s="75" t="s">
        <v>1</v>
      </c>
      <c r="E124" s="71" t="s">
        <v>30</v>
      </c>
      <c r="F124" s="71" t="s">
        <v>4</v>
      </c>
      <c r="G124" s="71" t="s">
        <v>476</v>
      </c>
      <c r="H124" s="71" t="s">
        <v>5</v>
      </c>
      <c r="I124" s="71" t="s">
        <v>52</v>
      </c>
    </row>
    <row r="125" spans="3:10">
      <c r="C125" s="344"/>
      <c r="D125" s="344"/>
      <c r="E125" s="361"/>
      <c r="F125" s="361"/>
      <c r="G125" s="361"/>
      <c r="H125" s="361"/>
      <c r="I125" s="361"/>
    </row>
    <row r="126" spans="3:10">
      <c r="C126" s="362" t="s">
        <v>8</v>
      </c>
      <c r="D126" s="322"/>
      <c r="E126" s="322"/>
      <c r="F126" s="322"/>
      <c r="G126" s="322"/>
      <c r="H126" s="322"/>
      <c r="I126" s="322"/>
    </row>
    <row r="127" spans="3:10">
      <c r="C127" s="353" t="s">
        <v>9</v>
      </c>
      <c r="D127" s="323"/>
      <c r="E127" s="323"/>
      <c r="F127" s="323"/>
      <c r="G127" s="323"/>
      <c r="H127" s="323"/>
      <c r="I127" s="363"/>
    </row>
    <row r="128" spans="3:10">
      <c r="C128" s="353" t="s">
        <v>10</v>
      </c>
      <c r="D128" s="323"/>
      <c r="E128" s="323"/>
      <c r="F128" s="323"/>
      <c r="G128" s="323"/>
      <c r="H128" s="323"/>
      <c r="I128" s="363"/>
    </row>
    <row r="129" spans="3:9">
      <c r="C129" s="353"/>
      <c r="D129" s="323"/>
      <c r="E129" s="323"/>
      <c r="F129" s="323"/>
      <c r="G129" s="323"/>
      <c r="H129" s="323"/>
      <c r="I129" s="706"/>
    </row>
    <row r="130" spans="3:9">
      <c r="C130" s="78" t="s">
        <v>11</v>
      </c>
      <c r="D130" s="73"/>
      <c r="E130" s="73"/>
      <c r="F130" s="73"/>
      <c r="G130" s="73"/>
      <c r="H130" s="73"/>
      <c r="I130" s="82"/>
    </row>
    <row r="131" spans="3:9">
      <c r="C131" s="364"/>
      <c r="D131" s="324"/>
      <c r="E131" s="324"/>
      <c r="F131" s="324"/>
      <c r="G131" s="324"/>
      <c r="H131" s="324"/>
      <c r="I131" s="707"/>
    </row>
    <row r="132" spans="3:9">
      <c r="C132" s="364" t="s">
        <v>12</v>
      </c>
      <c r="D132" s="324"/>
      <c r="E132" s="324"/>
      <c r="F132" s="324"/>
      <c r="G132" s="324"/>
      <c r="H132" s="324"/>
      <c r="I132" s="707"/>
    </row>
    <row r="133" spans="3:9">
      <c r="C133" s="353" t="s">
        <v>13</v>
      </c>
      <c r="D133" s="323"/>
      <c r="E133" s="323"/>
      <c r="F133" s="323"/>
      <c r="G133" s="323"/>
      <c r="H133" s="323"/>
      <c r="I133" s="363"/>
    </row>
    <row r="134" spans="3:9">
      <c r="C134" s="353" t="s">
        <v>14</v>
      </c>
      <c r="D134" s="323"/>
      <c r="E134" s="323"/>
      <c r="F134" s="323"/>
      <c r="G134" s="323"/>
      <c r="H134" s="323"/>
      <c r="I134" s="363"/>
    </row>
    <row r="135" spans="3:9">
      <c r="C135" s="353" t="s">
        <v>15</v>
      </c>
      <c r="D135" s="324"/>
      <c r="E135" s="323"/>
      <c r="F135" s="323"/>
      <c r="G135" s="323"/>
      <c r="H135" s="323"/>
      <c r="I135" s="363"/>
    </row>
    <row r="136" spans="3:9">
      <c r="C136" s="235" t="s">
        <v>53</v>
      </c>
      <c r="D136" s="323"/>
      <c r="E136" s="323"/>
      <c r="F136" s="323"/>
      <c r="G136" s="323"/>
      <c r="H136" s="323"/>
      <c r="I136" s="363"/>
    </row>
    <row r="137" spans="3:9">
      <c r="C137" s="235" t="s">
        <v>54</v>
      </c>
      <c r="D137" s="323"/>
      <c r="E137" s="323"/>
      <c r="F137" s="323"/>
      <c r="G137" s="323"/>
      <c r="H137" s="323"/>
      <c r="I137" s="363"/>
    </row>
    <row r="138" spans="3:9">
      <c r="C138" s="235" t="s">
        <v>50</v>
      </c>
      <c r="D138" s="323"/>
      <c r="E138" s="323"/>
      <c r="F138" s="323"/>
      <c r="G138" s="323"/>
      <c r="H138" s="323"/>
      <c r="I138" s="363"/>
    </row>
    <row r="139" spans="3:9">
      <c r="C139" s="235" t="s">
        <v>51</v>
      </c>
      <c r="D139" s="323"/>
      <c r="E139" s="323"/>
      <c r="F139" s="323"/>
      <c r="G139" s="323"/>
      <c r="H139" s="323"/>
      <c r="I139" s="363"/>
    </row>
    <row r="140" spans="3:9">
      <c r="C140" s="235" t="s">
        <v>21</v>
      </c>
      <c r="D140" s="323"/>
      <c r="E140" s="323"/>
      <c r="F140" s="323"/>
      <c r="G140" s="323"/>
      <c r="H140" s="323"/>
      <c r="I140" s="363"/>
    </row>
    <row r="141" spans="3:9">
      <c r="C141" s="353" t="s">
        <v>22</v>
      </c>
      <c r="D141" s="323"/>
      <c r="E141" s="323"/>
      <c r="F141" s="323"/>
      <c r="G141" s="323"/>
      <c r="H141" s="323"/>
      <c r="I141" s="363"/>
    </row>
    <row r="142" spans="3:9">
      <c r="C142" s="353" t="s">
        <v>23</v>
      </c>
      <c r="D142" s="323"/>
      <c r="E142" s="323"/>
      <c r="F142" s="323"/>
      <c r="G142" s="323"/>
      <c r="H142" s="323"/>
      <c r="I142" s="363"/>
    </row>
    <row r="143" spans="3:9">
      <c r="C143" s="353" t="s">
        <v>24</v>
      </c>
      <c r="D143" s="323"/>
      <c r="E143" s="323"/>
      <c r="F143" s="323"/>
      <c r="G143" s="323"/>
      <c r="H143" s="323"/>
      <c r="I143" s="363"/>
    </row>
    <row r="144" spans="3:9">
      <c r="C144" s="353" t="s">
        <v>25</v>
      </c>
      <c r="D144" s="323"/>
      <c r="E144" s="323"/>
      <c r="F144" s="323"/>
      <c r="G144" s="323"/>
      <c r="H144" s="323"/>
      <c r="I144" s="363"/>
    </row>
    <row r="145" spans="3:9">
      <c r="C145" s="353" t="s">
        <v>26</v>
      </c>
      <c r="D145" s="323"/>
      <c r="E145" s="323"/>
      <c r="F145" s="323"/>
      <c r="G145" s="323"/>
      <c r="H145" s="323"/>
      <c r="I145" s="363"/>
    </row>
    <row r="146" spans="3:9">
      <c r="C146" s="78" t="s">
        <v>28</v>
      </c>
      <c r="D146" s="73"/>
      <c r="E146" s="73"/>
      <c r="F146" s="73"/>
      <c r="G146" s="73"/>
      <c r="H146" s="73"/>
      <c r="I146" s="82"/>
    </row>
    <row r="147" spans="3:9">
      <c r="D147" s="86"/>
      <c r="E147" s="86"/>
      <c r="F147" s="86"/>
      <c r="G147" s="86"/>
      <c r="H147" s="86"/>
      <c r="I147" s="341"/>
    </row>
    <row r="148" spans="3:9">
      <c r="C148" s="78" t="s">
        <v>29</v>
      </c>
      <c r="D148" s="73"/>
      <c r="E148" s="73"/>
      <c r="F148" s="73"/>
      <c r="G148" s="73"/>
      <c r="H148" s="73"/>
      <c r="I148" s="82"/>
    </row>
    <row r="149" spans="3:9">
      <c r="C149" s="320"/>
    </row>
  </sheetData>
  <customSheetViews>
    <customSheetView guid="{25D20C57-7074-492D-BCCB-387F60F6C446}" scale="80" showGridLines="0" fitToPage="1">
      <selection activeCell="K15" sqref="K15"/>
      <pageMargins left="0.59055118110236227" right="0.59055118110236227" top="0.98425196850393704" bottom="0.55118110236220474" header="0.51181102362204722" footer="0.27559055118110237"/>
      <printOptions horizontalCentered="1"/>
      <pageSetup paperSize="9" scale="51" fitToHeight="0" orientation="portrait" r:id="rId1"/>
      <headerFooter alignWithMargins="0">
        <oddFooter>&amp;L
&amp;R&amp;"Times New Roman,Normal"&amp;8Preparado pela EEM
Página &amp;P de &amp;N
&amp;D-&amp;T
&amp;F-&amp;A</oddFooter>
      </headerFooter>
    </customSheetView>
  </customSheetViews>
  <mergeCells count="18">
    <mergeCell ref="C2:J2"/>
    <mergeCell ref="C5:C6"/>
    <mergeCell ref="D5:D6"/>
    <mergeCell ref="E5:F5"/>
    <mergeCell ref="G5:G6"/>
    <mergeCell ref="H5:H6"/>
    <mergeCell ref="I5:I6"/>
    <mergeCell ref="J5:J6"/>
    <mergeCell ref="C121:I121"/>
    <mergeCell ref="H49:H50"/>
    <mergeCell ref="I49:I50"/>
    <mergeCell ref="C46:J46"/>
    <mergeCell ref="J49:J50"/>
    <mergeCell ref="C85:I85"/>
    <mergeCell ref="C49:C50"/>
    <mergeCell ref="D49:D50"/>
    <mergeCell ref="E49:F49"/>
    <mergeCell ref="G49:G50"/>
  </mergeCells>
  <hyperlinks>
    <hyperlink ref="A1" location="ÍNDICE!B2" display="Índice"/>
  </hyperlinks>
  <printOptions horizontalCentered="1"/>
  <pageMargins left="0.59055118110236227" right="0.59055118110236227" top="0.98425196850393704" bottom="0.55118110236220474" header="0.51181102362204722" footer="0.27559055118110237"/>
  <pageSetup paperSize="9" scale="48" fitToHeight="0" orientation="portrait" r:id="rId2"/>
  <headerFooter alignWithMargins="0">
    <oddFooter>&amp;L
&amp;R&amp;"Times New Roman,Normal"&amp;8Preparado pela EEM
Página &amp;P de &amp;N
&amp;D-&amp;T
&amp;F-&amp;A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GridLines="0" topLeftCell="A43" zoomScale="80" zoomScaleNormal="80" zoomScaleSheetLayoutView="75" workbookViewId="0">
      <selection activeCell="P26" sqref="P26"/>
    </sheetView>
  </sheetViews>
  <sheetFormatPr defaultColWidth="9.140625" defaultRowHeight="12.75"/>
  <cols>
    <col min="1" max="1" width="10.140625" style="158" customWidth="1"/>
    <col min="2" max="2" width="1.5703125" style="158" customWidth="1"/>
    <col min="3" max="3" width="63" style="303" bestFit="1" customWidth="1"/>
    <col min="4" max="8" width="16.7109375" style="303" customWidth="1"/>
    <col min="9" max="9" width="14.7109375" style="303" customWidth="1"/>
    <col min="10" max="10" width="18.5703125" style="303" customWidth="1"/>
    <col min="11" max="13" width="20.5703125" style="158" customWidth="1"/>
    <col min="14" max="16384" width="9.140625" style="158"/>
  </cols>
  <sheetData>
    <row r="1" spans="1:13" ht="42" customHeight="1">
      <c r="A1" s="557" t="s">
        <v>318</v>
      </c>
    </row>
    <row r="2" spans="1:13" ht="15.75" customHeight="1">
      <c r="A2" s="557"/>
      <c r="C2" s="1537" t="s">
        <v>834</v>
      </c>
      <c r="D2" s="1537"/>
      <c r="E2" s="1537"/>
      <c r="F2" s="1537"/>
      <c r="G2" s="1537"/>
      <c r="H2" s="1537"/>
      <c r="I2" s="1537"/>
      <c r="J2" s="1537"/>
      <c r="K2" s="1537"/>
      <c r="L2" s="1537"/>
      <c r="M2" s="1537"/>
    </row>
    <row r="3" spans="1:13" ht="15.75">
      <c r="A3" s="557"/>
      <c r="C3" s="1064"/>
      <c r="D3" s="1064"/>
      <c r="E3" s="1064"/>
      <c r="F3" s="1064"/>
      <c r="G3" s="1064"/>
      <c r="H3" s="1064"/>
      <c r="I3" s="1064"/>
      <c r="J3" s="1064"/>
    </row>
    <row r="4" spans="1:13" ht="15">
      <c r="A4" s="557"/>
      <c r="C4" s="1146" t="s">
        <v>797</v>
      </c>
      <c r="D4" s="1147"/>
      <c r="E4" s="1147"/>
      <c r="F4" s="1147"/>
      <c r="G4" s="1147"/>
      <c r="H4" s="1147"/>
      <c r="I4" s="1147"/>
      <c r="J4" s="1147"/>
      <c r="K4" s="1147"/>
      <c r="L4" s="1147"/>
      <c r="M4" s="1148" t="s">
        <v>824</v>
      </c>
    </row>
    <row r="5" spans="1:13" ht="15" customHeight="1">
      <c r="A5" s="557"/>
      <c r="C5" s="1544" t="s">
        <v>835</v>
      </c>
      <c r="D5" s="1543" t="s">
        <v>825</v>
      </c>
      <c r="E5" s="1543"/>
      <c r="F5" s="1543" t="s">
        <v>826</v>
      </c>
      <c r="G5" s="1543"/>
      <c r="H5" s="1543" t="s">
        <v>827</v>
      </c>
      <c r="I5" s="1543"/>
      <c r="J5" s="1543" t="s">
        <v>828</v>
      </c>
      <c r="K5" s="1543"/>
      <c r="L5" s="1543" t="s">
        <v>829</v>
      </c>
      <c r="M5" s="1543"/>
    </row>
    <row r="6" spans="1:13" ht="45">
      <c r="A6" s="557"/>
      <c r="C6" s="1544"/>
      <c r="D6" s="1149" t="s">
        <v>830</v>
      </c>
      <c r="E6" s="1149" t="s">
        <v>831</v>
      </c>
      <c r="F6" s="1149" t="s">
        <v>830</v>
      </c>
      <c r="G6" s="1149" t="s">
        <v>831</v>
      </c>
      <c r="H6" s="1149" t="s">
        <v>830</v>
      </c>
      <c r="I6" s="1149" t="s">
        <v>831</v>
      </c>
      <c r="J6" s="1149" t="s">
        <v>830</v>
      </c>
      <c r="K6" s="1149" t="s">
        <v>831</v>
      </c>
      <c r="L6" s="1149" t="s">
        <v>830</v>
      </c>
      <c r="M6" s="1149" t="s">
        <v>831</v>
      </c>
    </row>
    <row r="7" spans="1:13" ht="15">
      <c r="A7" s="557"/>
      <c r="C7" s="344"/>
      <c r="D7" s="344"/>
      <c r="E7" s="344"/>
      <c r="F7" s="344"/>
      <c r="G7" s="344"/>
      <c r="H7" s="344"/>
      <c r="I7" s="344"/>
      <c r="J7" s="361"/>
    </row>
    <row r="8" spans="1:13" ht="15">
      <c r="A8" s="557"/>
      <c r="C8" s="362" t="s">
        <v>8</v>
      </c>
      <c r="D8" s="1020"/>
      <c r="E8" s="1020"/>
      <c r="F8" s="1020"/>
      <c r="G8" s="1020"/>
      <c r="H8" s="1020"/>
      <c r="I8" s="1021"/>
      <c r="J8" s="1021"/>
      <c r="K8" s="1021"/>
      <c r="L8" s="1021"/>
      <c r="M8" s="1021"/>
    </row>
    <row r="9" spans="1:13" ht="15">
      <c r="A9" s="557"/>
      <c r="C9" s="353" t="s">
        <v>9</v>
      </c>
      <c r="D9" s="318"/>
      <c r="E9" s="318"/>
      <c r="F9" s="318"/>
      <c r="G9" s="318"/>
      <c r="H9" s="318"/>
      <c r="I9" s="318"/>
      <c r="J9" s="318"/>
      <c r="K9" s="318"/>
      <c r="L9" s="318"/>
      <c r="M9" s="318"/>
    </row>
    <row r="10" spans="1:13" ht="15">
      <c r="A10" s="557"/>
      <c r="C10" s="353" t="s">
        <v>10</v>
      </c>
      <c r="D10" s="318"/>
      <c r="E10" s="318"/>
      <c r="F10" s="318"/>
      <c r="G10" s="318"/>
      <c r="H10" s="318"/>
      <c r="I10" s="318"/>
      <c r="J10" s="318"/>
      <c r="K10" s="318"/>
      <c r="L10" s="318"/>
      <c r="M10" s="318"/>
    </row>
    <row r="11" spans="1:13" ht="15">
      <c r="A11" s="557"/>
      <c r="C11" s="353"/>
      <c r="D11" s="318"/>
      <c r="E11" s="318"/>
      <c r="F11" s="318"/>
      <c r="G11" s="318"/>
      <c r="H11" s="318"/>
      <c r="I11" s="318"/>
      <c r="J11" s="318"/>
      <c r="K11" s="318"/>
      <c r="L11" s="318"/>
      <c r="M11" s="318"/>
    </row>
    <row r="12" spans="1:13" ht="15">
      <c r="A12" s="557"/>
      <c r="C12" s="78" t="s">
        <v>11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5">
      <c r="A13" s="557"/>
      <c r="C13" s="364"/>
      <c r="D13" s="313"/>
      <c r="E13" s="313"/>
      <c r="F13" s="313"/>
      <c r="G13" s="313"/>
      <c r="H13" s="313"/>
      <c r="I13" s="313"/>
      <c r="J13" s="1022"/>
      <c r="K13" s="1022"/>
      <c r="L13" s="1022"/>
      <c r="M13" s="1022"/>
    </row>
    <row r="14" spans="1:13" ht="15">
      <c r="A14" s="557"/>
      <c r="C14" s="364" t="s">
        <v>12</v>
      </c>
      <c r="D14" s="313"/>
      <c r="E14" s="313"/>
      <c r="F14" s="313"/>
      <c r="G14" s="313"/>
      <c r="H14" s="313"/>
      <c r="I14" s="313"/>
      <c r="J14" s="327"/>
      <c r="K14" s="327"/>
      <c r="L14" s="327"/>
      <c r="M14" s="327"/>
    </row>
    <row r="15" spans="1:13" ht="15">
      <c r="A15" s="557"/>
      <c r="C15" s="353" t="s">
        <v>13</v>
      </c>
      <c r="D15" s="318"/>
      <c r="E15" s="318"/>
      <c r="F15" s="318"/>
      <c r="G15" s="318"/>
      <c r="H15" s="318"/>
      <c r="I15" s="318"/>
      <c r="J15" s="318"/>
      <c r="K15" s="318"/>
      <c r="L15" s="318"/>
      <c r="M15" s="318"/>
    </row>
    <row r="16" spans="1:13" ht="15">
      <c r="A16" s="557"/>
      <c r="C16" s="353" t="s">
        <v>14</v>
      </c>
      <c r="D16" s="318"/>
      <c r="E16" s="318"/>
      <c r="F16" s="318"/>
      <c r="G16" s="318"/>
      <c r="H16" s="318"/>
      <c r="I16" s="318"/>
      <c r="J16" s="318"/>
      <c r="K16" s="318"/>
      <c r="L16" s="318"/>
      <c r="M16" s="318"/>
    </row>
    <row r="17" spans="1:13" ht="15">
      <c r="A17" s="557"/>
      <c r="C17" s="353" t="s">
        <v>15</v>
      </c>
      <c r="D17" s="327"/>
      <c r="E17" s="327"/>
      <c r="F17" s="327"/>
      <c r="G17" s="327"/>
      <c r="H17" s="327"/>
      <c r="I17" s="327"/>
      <c r="J17" s="318"/>
      <c r="K17" s="318"/>
      <c r="L17" s="318"/>
      <c r="M17" s="318"/>
    </row>
    <row r="18" spans="1:13" ht="15">
      <c r="A18" s="557"/>
      <c r="C18" s="235" t="s">
        <v>53</v>
      </c>
      <c r="D18" s="318"/>
      <c r="E18" s="318"/>
      <c r="F18" s="318"/>
      <c r="G18" s="318"/>
      <c r="H18" s="318"/>
      <c r="I18" s="318"/>
      <c r="J18" s="318"/>
      <c r="K18" s="318"/>
      <c r="L18" s="318"/>
      <c r="M18" s="318"/>
    </row>
    <row r="19" spans="1:13" ht="15">
      <c r="A19" s="557"/>
      <c r="C19" s="235" t="s">
        <v>54</v>
      </c>
      <c r="D19" s="318"/>
      <c r="E19" s="318"/>
      <c r="F19" s="318"/>
      <c r="G19" s="318"/>
      <c r="H19" s="318"/>
      <c r="I19" s="318"/>
      <c r="J19" s="318"/>
      <c r="K19" s="318"/>
      <c r="L19" s="318"/>
      <c r="M19" s="318"/>
    </row>
    <row r="20" spans="1:13" ht="15">
      <c r="A20" s="557"/>
      <c r="C20" s="235" t="s">
        <v>50</v>
      </c>
      <c r="D20" s="318"/>
      <c r="E20" s="318"/>
      <c r="F20" s="318"/>
      <c r="G20" s="318"/>
      <c r="H20" s="318"/>
      <c r="I20" s="318"/>
      <c r="J20" s="318"/>
      <c r="K20" s="318"/>
      <c r="L20" s="318"/>
      <c r="M20" s="318"/>
    </row>
    <row r="21" spans="1:13" ht="15">
      <c r="A21" s="557"/>
      <c r="C21" s="235" t="s">
        <v>51</v>
      </c>
      <c r="D21" s="318"/>
      <c r="E21" s="318"/>
      <c r="F21" s="318"/>
      <c r="G21" s="318"/>
      <c r="H21" s="318"/>
      <c r="I21" s="318"/>
      <c r="J21" s="318"/>
      <c r="K21" s="318"/>
      <c r="L21" s="318"/>
      <c r="M21" s="318"/>
    </row>
    <row r="22" spans="1:13" ht="15">
      <c r="A22" s="557"/>
      <c r="C22" s="235" t="s">
        <v>21</v>
      </c>
      <c r="D22" s="318"/>
      <c r="E22" s="318"/>
      <c r="F22" s="318"/>
      <c r="G22" s="318"/>
      <c r="H22" s="318"/>
      <c r="I22" s="318"/>
      <c r="J22" s="318"/>
      <c r="K22" s="318"/>
      <c r="L22" s="318"/>
      <c r="M22" s="318"/>
    </row>
    <row r="23" spans="1:13" ht="15">
      <c r="A23" s="557"/>
      <c r="C23" s="353" t="s">
        <v>22</v>
      </c>
      <c r="D23" s="318"/>
      <c r="E23" s="318"/>
      <c r="F23" s="318"/>
      <c r="G23" s="318"/>
      <c r="H23" s="318"/>
      <c r="I23" s="318"/>
      <c r="J23" s="318"/>
      <c r="K23" s="318"/>
      <c r="L23" s="318"/>
      <c r="M23" s="318"/>
    </row>
    <row r="24" spans="1:13" ht="15">
      <c r="A24" s="557"/>
      <c r="C24" s="353" t="s">
        <v>23</v>
      </c>
      <c r="D24" s="318"/>
      <c r="E24" s="318"/>
      <c r="F24" s="318"/>
      <c r="G24" s="318"/>
      <c r="H24" s="318"/>
      <c r="I24" s="318"/>
      <c r="J24" s="318"/>
      <c r="K24" s="318"/>
      <c r="L24" s="318"/>
      <c r="M24" s="318"/>
    </row>
    <row r="25" spans="1:13" ht="15">
      <c r="A25" s="557"/>
      <c r="C25" s="353" t="s">
        <v>24</v>
      </c>
      <c r="D25" s="318"/>
      <c r="E25" s="318"/>
      <c r="F25" s="318"/>
      <c r="G25" s="318"/>
      <c r="H25" s="318"/>
      <c r="I25" s="318"/>
      <c r="J25" s="318"/>
      <c r="K25" s="318"/>
      <c r="L25" s="318"/>
      <c r="M25" s="318"/>
    </row>
    <row r="26" spans="1:13" ht="15">
      <c r="A26" s="557"/>
      <c r="C26" s="353" t="s">
        <v>25</v>
      </c>
      <c r="D26" s="318"/>
      <c r="E26" s="318"/>
      <c r="F26" s="318"/>
      <c r="G26" s="318"/>
      <c r="H26" s="318"/>
      <c r="I26" s="318"/>
      <c r="J26" s="318"/>
      <c r="K26" s="318"/>
      <c r="L26" s="318"/>
      <c r="M26" s="318"/>
    </row>
    <row r="27" spans="1:13" ht="15">
      <c r="A27" s="557"/>
      <c r="C27" s="353" t="s">
        <v>26</v>
      </c>
      <c r="D27" s="318"/>
      <c r="E27" s="318"/>
      <c r="F27" s="318"/>
      <c r="G27" s="318"/>
      <c r="H27" s="318"/>
      <c r="I27" s="318"/>
      <c r="J27" s="318"/>
      <c r="K27" s="318"/>
      <c r="L27" s="318"/>
      <c r="M27" s="318"/>
    </row>
    <row r="28" spans="1:13" ht="15">
      <c r="A28" s="557"/>
      <c r="C28" s="353" t="s">
        <v>27</v>
      </c>
      <c r="D28" s="327"/>
      <c r="E28" s="327"/>
      <c r="F28" s="327"/>
      <c r="G28" s="327"/>
      <c r="H28" s="327"/>
      <c r="I28" s="327"/>
      <c r="J28" s="318"/>
      <c r="K28" s="318"/>
      <c r="L28" s="318"/>
      <c r="M28" s="318"/>
    </row>
    <row r="29" spans="1:13" ht="15">
      <c r="A29" s="557"/>
      <c r="C29" s="1016" t="s">
        <v>324</v>
      </c>
      <c r="D29" s="327"/>
      <c r="E29" s="327"/>
      <c r="F29" s="327"/>
      <c r="G29" s="327"/>
      <c r="H29" s="327"/>
      <c r="I29" s="327"/>
      <c r="J29" s="318"/>
      <c r="K29" s="318"/>
      <c r="L29" s="318"/>
      <c r="M29" s="318"/>
    </row>
    <row r="30" spans="1:13" ht="15">
      <c r="A30" s="557"/>
      <c r="C30" s="235" t="s">
        <v>53</v>
      </c>
      <c r="D30" s="318"/>
      <c r="E30" s="318"/>
      <c r="F30" s="318"/>
      <c r="G30" s="318"/>
      <c r="H30" s="318"/>
      <c r="I30" s="318"/>
      <c r="J30" s="318"/>
      <c r="K30" s="318"/>
      <c r="L30" s="318"/>
      <c r="M30" s="318"/>
    </row>
    <row r="31" spans="1:13" ht="15">
      <c r="A31" s="557"/>
      <c r="C31" s="235" t="s">
        <v>54</v>
      </c>
      <c r="D31" s="318"/>
      <c r="E31" s="318"/>
      <c r="F31" s="318"/>
      <c r="G31" s="318"/>
      <c r="H31" s="318"/>
      <c r="I31" s="318"/>
      <c r="J31" s="318"/>
      <c r="K31" s="318"/>
      <c r="L31" s="318"/>
      <c r="M31" s="318"/>
    </row>
    <row r="32" spans="1:13" ht="15">
      <c r="A32" s="557"/>
      <c r="C32" s="235" t="s">
        <v>50</v>
      </c>
      <c r="D32" s="318"/>
      <c r="E32" s="318"/>
      <c r="F32" s="318"/>
      <c r="G32" s="318"/>
      <c r="H32" s="318"/>
      <c r="I32" s="318"/>
      <c r="J32" s="318"/>
      <c r="K32" s="318"/>
      <c r="L32" s="318"/>
      <c r="M32" s="318"/>
    </row>
    <row r="33" spans="1:13" ht="15">
      <c r="A33" s="557"/>
      <c r="C33" s="235" t="s">
        <v>51</v>
      </c>
      <c r="D33" s="318"/>
      <c r="E33" s="318"/>
      <c r="F33" s="318"/>
      <c r="G33" s="318"/>
      <c r="H33" s="318"/>
      <c r="I33" s="318"/>
      <c r="J33" s="318"/>
      <c r="K33" s="318"/>
      <c r="L33" s="318"/>
      <c r="M33" s="318"/>
    </row>
    <row r="34" spans="1:13" ht="15">
      <c r="A34" s="557"/>
      <c r="C34" s="235" t="s">
        <v>21</v>
      </c>
      <c r="D34" s="318"/>
      <c r="E34" s="318"/>
      <c r="F34" s="318"/>
      <c r="G34" s="318"/>
      <c r="H34" s="318"/>
      <c r="I34" s="318"/>
      <c r="J34" s="318"/>
      <c r="K34" s="318"/>
      <c r="L34" s="318"/>
      <c r="M34" s="318"/>
    </row>
    <row r="35" spans="1:13" ht="15">
      <c r="A35" s="557"/>
      <c r="C35" s="1016" t="s">
        <v>10</v>
      </c>
      <c r="D35" s="318"/>
      <c r="E35" s="318"/>
      <c r="F35" s="318"/>
      <c r="G35" s="318"/>
      <c r="H35" s="318"/>
      <c r="I35" s="318"/>
      <c r="J35" s="318"/>
      <c r="K35" s="318"/>
      <c r="L35" s="318"/>
      <c r="M35" s="318"/>
    </row>
    <row r="36" spans="1:13" ht="18.75" customHeight="1">
      <c r="A36" s="557"/>
      <c r="C36" s="78" t="s">
        <v>28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3" ht="15">
      <c r="A37" s="557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1:13" ht="19.5" customHeight="1">
      <c r="A38" s="557"/>
      <c r="C38" s="78" t="s">
        <v>29</v>
      </c>
      <c r="D38" s="73"/>
      <c r="E38" s="73"/>
      <c r="F38" s="73"/>
      <c r="G38" s="81"/>
      <c r="H38" s="73"/>
      <c r="I38" s="73"/>
      <c r="J38" s="73"/>
      <c r="K38" s="73"/>
      <c r="L38" s="73"/>
      <c r="M38" s="73"/>
    </row>
    <row r="39" spans="1:13" ht="15">
      <c r="A39" s="557"/>
      <c r="K39" s="303"/>
      <c r="L39" s="303"/>
      <c r="M39" s="303"/>
    </row>
    <row r="40" spans="1:13" ht="15">
      <c r="A40" s="557"/>
      <c r="C40" s="319" t="s">
        <v>832</v>
      </c>
      <c r="D40" s="342"/>
      <c r="E40" s="342"/>
      <c r="F40" s="342"/>
      <c r="G40" s="342"/>
      <c r="H40" s="342"/>
      <c r="I40" s="342"/>
      <c r="J40" s="342"/>
      <c r="K40" s="342"/>
      <c r="L40" s="342"/>
      <c r="M40" s="342"/>
    </row>
    <row r="41" spans="1:13" ht="15">
      <c r="A41" s="557"/>
      <c r="C41" s="83" t="s">
        <v>833</v>
      </c>
      <c r="D41" s="342"/>
      <c r="E41" s="342"/>
      <c r="F41" s="342"/>
      <c r="G41" s="342"/>
      <c r="H41" s="342"/>
      <c r="I41" s="342"/>
      <c r="J41" s="342"/>
      <c r="K41" s="342"/>
      <c r="L41" s="342"/>
      <c r="M41" s="342"/>
    </row>
    <row r="42" spans="1:13" ht="15">
      <c r="A42" s="557"/>
      <c r="C42" s="83" t="s">
        <v>579</v>
      </c>
      <c r="D42" s="342"/>
      <c r="E42" s="342"/>
      <c r="F42" s="342"/>
      <c r="G42" s="342"/>
      <c r="H42" s="342"/>
      <c r="I42" s="342"/>
      <c r="J42" s="342"/>
      <c r="K42" s="342"/>
      <c r="L42" s="342"/>
      <c r="M42" s="342"/>
    </row>
    <row r="43" spans="1:13" ht="15">
      <c r="A43" s="557"/>
      <c r="C43" s="320" t="s">
        <v>385</v>
      </c>
    </row>
    <row r="44" spans="1:13" ht="15">
      <c r="A44" s="557"/>
    </row>
  </sheetData>
  <mergeCells count="7">
    <mergeCell ref="L5:M5"/>
    <mergeCell ref="C2:M2"/>
    <mergeCell ref="D5:E5"/>
    <mergeCell ref="F5:G5"/>
    <mergeCell ref="H5:I5"/>
    <mergeCell ref="J5:K5"/>
    <mergeCell ref="C5:C6"/>
  </mergeCells>
  <hyperlinks>
    <hyperlink ref="A1" location="ÍNDICE!B2" display="Índice"/>
  </hyperlinks>
  <printOptions horizontalCentered="1"/>
  <pageMargins left="0.59055118110236227" right="0.59055118110236227" top="0.98425196850393704" bottom="0.55118110236220474" header="0.51181102362204722" footer="0.27559055118110237"/>
  <pageSetup paperSize="9" scale="48" fitToHeight="0" orientation="portrait" r:id="rId1"/>
  <headerFooter alignWithMargins="0">
    <oddFooter>&amp;L
&amp;R&amp;"Times New Roman,Normal"&amp;8Preparado pela EEM
Página &amp;P de &amp;N
&amp;D-&amp;T
&amp;F-&amp;A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1"/>
  <sheetViews>
    <sheetView showGridLines="0" topLeftCell="A67" zoomScale="70" zoomScaleNormal="70" zoomScaleSheetLayoutView="75" workbookViewId="0">
      <selection activeCell="C1" sqref="C1:R1048576"/>
    </sheetView>
  </sheetViews>
  <sheetFormatPr defaultColWidth="9.140625" defaultRowHeight="12.75"/>
  <cols>
    <col min="1" max="1" width="10.140625" style="158" customWidth="1"/>
    <col min="2" max="2" width="1.5703125" style="158" customWidth="1"/>
    <col min="3" max="3" width="63" style="303" bestFit="1" customWidth="1"/>
    <col min="4" max="8" width="16.7109375" style="303" customWidth="1"/>
    <col min="9" max="9" width="14.7109375" style="303" customWidth="1"/>
    <col min="10" max="10" width="18.5703125" style="303" customWidth="1"/>
    <col min="11" max="18" width="9.140625" style="303"/>
    <col min="19" max="16384" width="9.140625" style="158"/>
  </cols>
  <sheetData>
    <row r="1" spans="1:10" ht="42" customHeight="1">
      <c r="A1" s="557" t="s">
        <v>318</v>
      </c>
    </row>
    <row r="2" spans="1:10" ht="47.25" customHeight="1">
      <c r="C2" s="1545" t="s">
        <v>728</v>
      </c>
      <c r="D2" s="1545"/>
      <c r="E2" s="1545"/>
      <c r="F2" s="1545"/>
      <c r="G2" s="1545"/>
      <c r="H2" s="1545"/>
      <c r="I2" s="1545"/>
      <c r="J2" s="1545"/>
    </row>
    <row r="3" spans="1:10" ht="15.75">
      <c r="C3" s="1202"/>
      <c r="D3" s="1202"/>
      <c r="E3" s="1202"/>
      <c r="F3" s="1202"/>
      <c r="G3" s="1202"/>
      <c r="H3" s="1202"/>
      <c r="I3" s="1202"/>
      <c r="J3" s="1202"/>
    </row>
    <row r="4" spans="1:10" ht="25.5">
      <c r="C4" s="270" t="s">
        <v>381</v>
      </c>
      <c r="D4" s="1007"/>
      <c r="E4" s="221"/>
      <c r="F4" s="1008"/>
      <c r="G4" s="1007"/>
      <c r="H4" s="1007"/>
      <c r="I4" s="1009"/>
      <c r="J4" s="268" t="s">
        <v>0</v>
      </c>
    </row>
    <row r="5" spans="1:10" ht="24.95" customHeight="1">
      <c r="C5" s="1538" t="s">
        <v>323</v>
      </c>
      <c r="D5" s="1539" t="s">
        <v>1</v>
      </c>
      <c r="E5" s="1468" t="s">
        <v>2</v>
      </c>
      <c r="F5" s="1469"/>
      <c r="G5" s="1470" t="s">
        <v>3</v>
      </c>
      <c r="H5" s="1455" t="s">
        <v>4</v>
      </c>
      <c r="I5" s="1541" t="s">
        <v>476</v>
      </c>
      <c r="J5" s="1459" t="s">
        <v>5</v>
      </c>
    </row>
    <row r="6" spans="1:10" ht="28.5">
      <c r="C6" s="1465"/>
      <c r="D6" s="1540"/>
      <c r="E6" s="1199" t="s">
        <v>6</v>
      </c>
      <c r="F6" s="1199" t="s">
        <v>7</v>
      </c>
      <c r="G6" s="1471"/>
      <c r="H6" s="1456"/>
      <c r="I6" s="1542"/>
      <c r="J6" s="1460"/>
    </row>
    <row r="7" spans="1:10" ht="9" customHeight="1">
      <c r="C7" s="344"/>
      <c r="D7" s="344"/>
      <c r="E7" s="344"/>
      <c r="F7" s="344"/>
      <c r="G7" s="344"/>
      <c r="H7" s="344"/>
      <c r="I7" s="344"/>
      <c r="J7" s="361"/>
    </row>
    <row r="8" spans="1:10">
      <c r="C8" s="362" t="s">
        <v>8</v>
      </c>
      <c r="D8" s="1020"/>
      <c r="E8" s="1020"/>
      <c r="F8" s="1020"/>
      <c r="G8" s="1020"/>
      <c r="H8" s="1020"/>
      <c r="I8" s="1021"/>
      <c r="J8" s="1021"/>
    </row>
    <row r="9" spans="1:10">
      <c r="C9" s="353" t="s">
        <v>9</v>
      </c>
      <c r="D9" s="318"/>
      <c r="E9" s="318"/>
      <c r="F9" s="318"/>
      <c r="G9" s="318"/>
      <c r="H9" s="318"/>
      <c r="I9" s="318"/>
      <c r="J9" s="318"/>
    </row>
    <row r="10" spans="1:10">
      <c r="C10" s="353" t="s">
        <v>10</v>
      </c>
      <c r="D10" s="318"/>
      <c r="E10" s="318"/>
      <c r="F10" s="318"/>
      <c r="G10" s="318"/>
      <c r="H10" s="318"/>
      <c r="I10" s="318"/>
      <c r="J10" s="318"/>
    </row>
    <row r="11" spans="1:10">
      <c r="C11" s="353"/>
      <c r="D11" s="318"/>
      <c r="E11" s="318"/>
      <c r="F11" s="318"/>
      <c r="G11" s="318"/>
      <c r="H11" s="318"/>
      <c r="I11" s="318"/>
      <c r="J11" s="318"/>
    </row>
    <row r="12" spans="1:10" ht="21.75" customHeight="1">
      <c r="C12" s="78" t="s">
        <v>11</v>
      </c>
      <c r="D12" s="35"/>
      <c r="E12" s="35"/>
      <c r="F12" s="35"/>
      <c r="G12" s="35"/>
      <c r="H12" s="35"/>
      <c r="I12" s="35"/>
      <c r="J12" s="35"/>
    </row>
    <row r="13" spans="1:10">
      <c r="C13" s="364"/>
      <c r="D13" s="313"/>
      <c r="E13" s="313"/>
      <c r="F13" s="313"/>
      <c r="G13" s="313"/>
      <c r="H13" s="313"/>
      <c r="I13" s="313"/>
      <c r="J13" s="1022"/>
    </row>
    <row r="14" spans="1:10">
      <c r="C14" s="364" t="s">
        <v>12</v>
      </c>
      <c r="D14" s="313"/>
      <c r="E14" s="313"/>
      <c r="F14" s="313"/>
      <c r="G14" s="313"/>
      <c r="H14" s="313"/>
      <c r="I14" s="313"/>
      <c r="J14" s="327"/>
    </row>
    <row r="15" spans="1:10">
      <c r="C15" s="353" t="s">
        <v>13</v>
      </c>
      <c r="D15" s="318"/>
      <c r="E15" s="318"/>
      <c r="F15" s="318"/>
      <c r="G15" s="318"/>
      <c r="H15" s="318"/>
      <c r="I15" s="318"/>
      <c r="J15" s="318"/>
    </row>
    <row r="16" spans="1:10">
      <c r="C16" s="353" t="s">
        <v>14</v>
      </c>
      <c r="D16" s="318"/>
      <c r="E16" s="318"/>
      <c r="F16" s="318"/>
      <c r="G16" s="318"/>
      <c r="H16" s="318"/>
      <c r="I16" s="318"/>
      <c r="J16" s="318"/>
    </row>
    <row r="17" spans="3:10">
      <c r="C17" s="353" t="s">
        <v>15</v>
      </c>
      <c r="D17" s="327"/>
      <c r="E17" s="327"/>
      <c r="F17" s="327"/>
      <c r="G17" s="327"/>
      <c r="H17" s="327"/>
      <c r="I17" s="327"/>
      <c r="J17" s="318"/>
    </row>
    <row r="18" spans="3:10">
      <c r="C18" s="235" t="s">
        <v>53</v>
      </c>
      <c r="D18" s="318"/>
      <c r="E18" s="318"/>
      <c r="F18" s="318"/>
      <c r="G18" s="318"/>
      <c r="H18" s="318"/>
      <c r="I18" s="318"/>
      <c r="J18" s="318"/>
    </row>
    <row r="19" spans="3:10">
      <c r="C19" s="235" t="s">
        <v>54</v>
      </c>
      <c r="D19" s="318"/>
      <c r="E19" s="318"/>
      <c r="F19" s="318"/>
      <c r="G19" s="318"/>
      <c r="H19" s="318"/>
      <c r="I19" s="318"/>
      <c r="J19" s="318"/>
    </row>
    <row r="20" spans="3:10">
      <c r="C20" s="235" t="s">
        <v>50</v>
      </c>
      <c r="D20" s="318"/>
      <c r="E20" s="318"/>
      <c r="F20" s="318"/>
      <c r="G20" s="318"/>
      <c r="H20" s="318"/>
      <c r="I20" s="318"/>
      <c r="J20" s="318"/>
    </row>
    <row r="21" spans="3:10">
      <c r="C21" s="235" t="s">
        <v>51</v>
      </c>
      <c r="D21" s="318"/>
      <c r="E21" s="318"/>
      <c r="F21" s="318"/>
      <c r="G21" s="318"/>
      <c r="H21" s="318"/>
      <c r="I21" s="318"/>
      <c r="J21" s="318"/>
    </row>
    <row r="22" spans="3:10">
      <c r="C22" s="235" t="s">
        <v>21</v>
      </c>
      <c r="D22" s="318"/>
      <c r="E22" s="318"/>
      <c r="F22" s="318"/>
      <c r="G22" s="318"/>
      <c r="H22" s="318"/>
      <c r="I22" s="318"/>
      <c r="J22" s="318"/>
    </row>
    <row r="23" spans="3:10">
      <c r="C23" s="353" t="s">
        <v>22</v>
      </c>
      <c r="D23" s="318"/>
      <c r="E23" s="318"/>
      <c r="F23" s="318"/>
      <c r="G23" s="318"/>
      <c r="H23" s="318"/>
      <c r="I23" s="318"/>
      <c r="J23" s="318"/>
    </row>
    <row r="24" spans="3:10">
      <c r="C24" s="353" t="s">
        <v>23</v>
      </c>
      <c r="D24" s="318"/>
      <c r="E24" s="318"/>
      <c r="F24" s="318"/>
      <c r="G24" s="318"/>
      <c r="H24" s="318"/>
      <c r="I24" s="318"/>
      <c r="J24" s="318"/>
    </row>
    <row r="25" spans="3:10">
      <c r="C25" s="353" t="s">
        <v>24</v>
      </c>
      <c r="D25" s="318"/>
      <c r="E25" s="318"/>
      <c r="F25" s="318"/>
      <c r="G25" s="318"/>
      <c r="H25" s="318"/>
      <c r="I25" s="318"/>
      <c r="J25" s="318"/>
    </row>
    <row r="26" spans="3:10">
      <c r="C26" s="353" t="s">
        <v>25</v>
      </c>
      <c r="D26" s="318"/>
      <c r="E26" s="318"/>
      <c r="F26" s="318"/>
      <c r="G26" s="318"/>
      <c r="H26" s="318"/>
      <c r="I26" s="318"/>
      <c r="J26" s="318"/>
    </row>
    <row r="27" spans="3:10">
      <c r="C27" s="353" t="s">
        <v>26</v>
      </c>
      <c r="D27" s="318"/>
      <c r="E27" s="318"/>
      <c r="F27" s="318"/>
      <c r="G27" s="318"/>
      <c r="H27" s="318"/>
      <c r="I27" s="318"/>
      <c r="J27" s="318"/>
    </row>
    <row r="28" spans="3:10">
      <c r="C28" s="353" t="s">
        <v>27</v>
      </c>
      <c r="D28" s="327"/>
      <c r="E28" s="327"/>
      <c r="F28" s="327"/>
      <c r="G28" s="327"/>
      <c r="H28" s="327"/>
      <c r="I28" s="327"/>
      <c r="J28" s="318"/>
    </row>
    <row r="29" spans="3:10">
      <c r="C29" s="1016" t="s">
        <v>324</v>
      </c>
      <c r="D29" s="327"/>
      <c r="E29" s="327"/>
      <c r="F29" s="327"/>
      <c r="G29" s="327"/>
      <c r="H29" s="327"/>
      <c r="I29" s="327"/>
      <c r="J29" s="318"/>
    </row>
    <row r="30" spans="3:10">
      <c r="C30" s="235" t="s">
        <v>53</v>
      </c>
      <c r="D30" s="318"/>
      <c r="E30" s="318"/>
      <c r="F30" s="318"/>
      <c r="G30" s="318"/>
      <c r="H30" s="318"/>
      <c r="I30" s="318"/>
      <c r="J30" s="318"/>
    </row>
    <row r="31" spans="3:10">
      <c r="C31" s="235" t="s">
        <v>54</v>
      </c>
      <c r="D31" s="318"/>
      <c r="E31" s="318"/>
      <c r="F31" s="318"/>
      <c r="G31" s="318"/>
      <c r="H31" s="318"/>
      <c r="I31" s="318"/>
      <c r="J31" s="318"/>
    </row>
    <row r="32" spans="3:10">
      <c r="C32" s="235" t="s">
        <v>50</v>
      </c>
      <c r="D32" s="318"/>
      <c r="E32" s="318"/>
      <c r="F32" s="318"/>
      <c r="G32" s="318"/>
      <c r="H32" s="318"/>
      <c r="I32" s="318"/>
      <c r="J32" s="318"/>
    </row>
    <row r="33" spans="1:21">
      <c r="C33" s="235" t="s">
        <v>51</v>
      </c>
      <c r="D33" s="318"/>
      <c r="E33" s="318"/>
      <c r="F33" s="318"/>
      <c r="G33" s="318"/>
      <c r="H33" s="318"/>
      <c r="I33" s="318"/>
      <c r="J33" s="318"/>
    </row>
    <row r="34" spans="1:21" ht="15.75">
      <c r="C34" s="235" t="s">
        <v>21</v>
      </c>
      <c r="D34" s="318"/>
      <c r="E34" s="318"/>
      <c r="F34" s="318"/>
      <c r="G34" s="318"/>
      <c r="H34" s="318"/>
      <c r="I34" s="318"/>
      <c r="J34" s="318"/>
      <c r="O34" s="1369"/>
      <c r="P34" s="1369"/>
      <c r="Q34" s="1369"/>
      <c r="R34" s="1369"/>
      <c r="S34" s="1369"/>
      <c r="T34" s="1369"/>
      <c r="U34" s="1369"/>
    </row>
    <row r="35" spans="1:21" ht="15.75">
      <c r="C35" s="1016" t="s">
        <v>10</v>
      </c>
      <c r="D35" s="318"/>
      <c r="E35" s="318"/>
      <c r="F35" s="318"/>
      <c r="G35" s="318"/>
      <c r="H35" s="318"/>
      <c r="I35" s="318"/>
      <c r="J35" s="318"/>
      <c r="O35" s="1474"/>
      <c r="P35" s="1474"/>
      <c r="Q35" s="1474"/>
      <c r="R35" s="1474"/>
    </row>
    <row r="36" spans="1:21" ht="21.75" customHeight="1">
      <c r="C36" s="78" t="s">
        <v>28</v>
      </c>
      <c r="D36" s="35"/>
      <c r="E36" s="35"/>
      <c r="F36" s="35"/>
      <c r="G36" s="35"/>
      <c r="H36" s="35"/>
      <c r="I36" s="35"/>
      <c r="J36" s="35"/>
      <c r="O36" s="1369"/>
      <c r="P36" s="1369"/>
      <c r="Q36" s="1369"/>
      <c r="R36" s="1369"/>
      <c r="S36" s="1369"/>
      <c r="T36" s="1369"/>
      <c r="U36" s="1369"/>
    </row>
    <row r="37" spans="1:21" ht="6" customHeight="1">
      <c r="D37" s="84"/>
      <c r="E37" s="84"/>
      <c r="F37" s="84"/>
      <c r="G37" s="84"/>
      <c r="H37" s="84"/>
      <c r="I37" s="84"/>
      <c r="J37" s="84"/>
    </row>
    <row r="38" spans="1:21" ht="21.75" customHeight="1">
      <c r="C38" s="78" t="s">
        <v>29</v>
      </c>
      <c r="D38" s="73"/>
      <c r="E38" s="73"/>
      <c r="F38" s="73"/>
      <c r="G38" s="81"/>
      <c r="H38" s="73"/>
      <c r="I38" s="73"/>
      <c r="J38" s="73"/>
    </row>
    <row r="46" spans="1:21" ht="36" customHeight="1">
      <c r="A46" s="439"/>
      <c r="C46" s="1545" t="s">
        <v>729</v>
      </c>
      <c r="D46" s="1545"/>
      <c r="E46" s="1545"/>
      <c r="F46" s="1545"/>
      <c r="G46" s="1545"/>
      <c r="H46" s="1545"/>
      <c r="I46" s="1545"/>
      <c r="J46" s="1024"/>
    </row>
    <row r="47" spans="1:21" ht="18">
      <c r="C47" s="1202"/>
      <c r="D47" s="1202"/>
      <c r="E47" s="1202"/>
      <c r="F47" s="1202"/>
      <c r="G47" s="1202"/>
      <c r="H47" s="1202"/>
      <c r="I47" s="1202"/>
      <c r="J47" s="1024"/>
    </row>
    <row r="48" spans="1:21" ht="25.5">
      <c r="C48" s="270" t="s">
        <v>381</v>
      </c>
      <c r="D48" s="219"/>
      <c r="E48" s="220"/>
      <c r="F48" s="221"/>
      <c r="G48" s="223"/>
      <c r="H48" s="268" t="s">
        <v>0</v>
      </c>
      <c r="I48" s="268"/>
    </row>
    <row r="49" spans="3:10" ht="50.1" customHeight="1">
      <c r="C49" s="79" t="s">
        <v>325</v>
      </c>
      <c r="D49" s="75" t="s">
        <v>1</v>
      </c>
      <c r="E49" s="71" t="s">
        <v>30</v>
      </c>
      <c r="F49" s="71" t="s">
        <v>4</v>
      </c>
      <c r="G49" s="71" t="s">
        <v>476</v>
      </c>
      <c r="H49" s="71" t="s">
        <v>5</v>
      </c>
      <c r="I49" s="71" t="s">
        <v>52</v>
      </c>
      <c r="J49" s="80"/>
    </row>
    <row r="50" spans="3:10" ht="9" customHeight="1">
      <c r="C50" s="344"/>
      <c r="D50" s="344"/>
      <c r="E50" s="361"/>
      <c r="F50" s="361"/>
      <c r="G50" s="361"/>
      <c r="H50" s="361"/>
      <c r="I50" s="361"/>
      <c r="J50" s="376"/>
    </row>
    <row r="51" spans="3:10">
      <c r="C51" s="362" t="s">
        <v>8</v>
      </c>
      <c r="D51" s="322"/>
      <c r="E51" s="322"/>
      <c r="F51" s="322"/>
      <c r="G51" s="322"/>
      <c r="H51" s="322"/>
      <c r="I51" s="322"/>
      <c r="J51" s="1025"/>
    </row>
    <row r="52" spans="3:10">
      <c r="C52" s="353" t="s">
        <v>9</v>
      </c>
      <c r="D52" s="323"/>
      <c r="E52" s="323"/>
      <c r="F52" s="323"/>
      <c r="G52" s="323"/>
      <c r="H52" s="323"/>
      <c r="I52" s="363"/>
      <c r="J52" s="1025"/>
    </row>
    <row r="53" spans="3:10">
      <c r="C53" s="353" t="s">
        <v>10</v>
      </c>
      <c r="D53" s="323"/>
      <c r="E53" s="323"/>
      <c r="F53" s="323"/>
      <c r="G53" s="323"/>
      <c r="H53" s="323"/>
      <c r="I53" s="363"/>
      <c r="J53" s="1025"/>
    </row>
    <row r="54" spans="3:10">
      <c r="C54" s="353"/>
      <c r="D54" s="323"/>
      <c r="E54" s="323"/>
      <c r="F54" s="323"/>
      <c r="G54" s="323"/>
      <c r="H54" s="323"/>
      <c r="I54" s="706"/>
      <c r="J54" s="1025"/>
    </row>
    <row r="55" spans="3:10" ht="21.75" customHeight="1">
      <c r="C55" s="78" t="s">
        <v>11</v>
      </c>
      <c r="D55" s="73"/>
      <c r="E55" s="73"/>
      <c r="F55" s="73"/>
      <c r="G55" s="73"/>
      <c r="H55" s="73"/>
      <c r="I55" s="82"/>
      <c r="J55" s="1025"/>
    </row>
    <row r="56" spans="3:10">
      <c r="C56" s="364"/>
      <c r="D56" s="324"/>
      <c r="E56" s="324"/>
      <c r="F56" s="324"/>
      <c r="G56" s="324"/>
      <c r="H56" s="324"/>
      <c r="I56" s="707"/>
      <c r="J56" s="1025"/>
    </row>
    <row r="57" spans="3:10">
      <c r="C57" s="364" t="s">
        <v>12</v>
      </c>
      <c r="D57" s="324"/>
      <c r="E57" s="324"/>
      <c r="F57" s="324"/>
      <c r="G57" s="324"/>
      <c r="H57" s="324"/>
      <c r="I57" s="707"/>
      <c r="J57" s="1025"/>
    </row>
    <row r="58" spans="3:10">
      <c r="C58" s="353" t="s">
        <v>13</v>
      </c>
      <c r="D58" s="323"/>
      <c r="E58" s="323"/>
      <c r="F58" s="323"/>
      <c r="G58" s="323"/>
      <c r="H58" s="323"/>
      <c r="I58" s="363"/>
      <c r="J58" s="1025"/>
    </row>
    <row r="59" spans="3:10">
      <c r="C59" s="353" t="s">
        <v>14</v>
      </c>
      <c r="D59" s="323"/>
      <c r="E59" s="323"/>
      <c r="F59" s="323"/>
      <c r="G59" s="323"/>
      <c r="H59" s="323"/>
      <c r="I59" s="363"/>
      <c r="J59" s="1025"/>
    </row>
    <row r="60" spans="3:10">
      <c r="C60" s="353" t="s">
        <v>15</v>
      </c>
      <c r="D60" s="323"/>
      <c r="E60" s="323"/>
      <c r="F60" s="323"/>
      <c r="G60" s="323"/>
      <c r="H60" s="323"/>
      <c r="I60" s="363"/>
      <c r="J60" s="1025"/>
    </row>
    <row r="61" spans="3:10">
      <c r="C61" s="235" t="s">
        <v>53</v>
      </c>
      <c r="D61" s="323"/>
      <c r="E61" s="323"/>
      <c r="F61" s="323"/>
      <c r="G61" s="323"/>
      <c r="H61" s="323"/>
      <c r="I61" s="363"/>
      <c r="J61" s="1025"/>
    </row>
    <row r="62" spans="3:10">
      <c r="C62" s="235" t="s">
        <v>54</v>
      </c>
      <c r="D62" s="323"/>
      <c r="E62" s="323"/>
      <c r="F62" s="323"/>
      <c r="G62" s="323"/>
      <c r="H62" s="323"/>
      <c r="I62" s="363"/>
      <c r="J62" s="1025"/>
    </row>
    <row r="63" spans="3:10">
      <c r="C63" s="235" t="s">
        <v>50</v>
      </c>
      <c r="D63" s="323"/>
      <c r="E63" s="323"/>
      <c r="F63" s="323"/>
      <c r="G63" s="323"/>
      <c r="H63" s="323"/>
      <c r="I63" s="363"/>
      <c r="J63" s="1025"/>
    </row>
    <row r="64" spans="3:10">
      <c r="C64" s="235" t="s">
        <v>51</v>
      </c>
      <c r="D64" s="323"/>
      <c r="E64" s="323"/>
      <c r="F64" s="323"/>
      <c r="G64" s="323"/>
      <c r="H64" s="323"/>
      <c r="I64" s="363"/>
      <c r="J64" s="1025"/>
    </row>
    <row r="65" spans="3:10">
      <c r="C65" s="235" t="s">
        <v>21</v>
      </c>
      <c r="D65" s="323"/>
      <c r="E65" s="323"/>
      <c r="F65" s="323"/>
      <c r="G65" s="323"/>
      <c r="H65" s="323"/>
      <c r="I65" s="363"/>
      <c r="J65" s="1025"/>
    </row>
    <row r="66" spans="3:10">
      <c r="C66" s="353" t="s">
        <v>22</v>
      </c>
      <c r="D66" s="323"/>
      <c r="E66" s="323"/>
      <c r="F66" s="323"/>
      <c r="G66" s="323"/>
      <c r="H66" s="323"/>
      <c r="I66" s="363"/>
      <c r="J66" s="1025"/>
    </row>
    <row r="67" spans="3:10">
      <c r="C67" s="353" t="s">
        <v>23</v>
      </c>
      <c r="D67" s="323"/>
      <c r="E67" s="323"/>
      <c r="F67" s="323"/>
      <c r="G67" s="323"/>
      <c r="H67" s="323"/>
      <c r="I67" s="363"/>
      <c r="J67" s="1025"/>
    </row>
    <row r="68" spans="3:10">
      <c r="C68" s="353" t="s">
        <v>24</v>
      </c>
      <c r="D68" s="323"/>
      <c r="E68" s="323"/>
      <c r="F68" s="323"/>
      <c r="G68" s="323"/>
      <c r="H68" s="323"/>
      <c r="I68" s="363"/>
      <c r="J68" s="1025"/>
    </row>
    <row r="69" spans="3:10">
      <c r="C69" s="353" t="s">
        <v>25</v>
      </c>
      <c r="D69" s="323"/>
      <c r="E69" s="323"/>
      <c r="F69" s="323"/>
      <c r="G69" s="323"/>
      <c r="H69" s="323"/>
      <c r="I69" s="363"/>
      <c r="J69" s="1025"/>
    </row>
    <row r="70" spans="3:10">
      <c r="C70" s="353" t="s">
        <v>26</v>
      </c>
      <c r="D70" s="323"/>
      <c r="E70" s="323"/>
      <c r="F70" s="323"/>
      <c r="G70" s="323"/>
      <c r="H70" s="323"/>
      <c r="I70" s="363"/>
      <c r="J70" s="1025"/>
    </row>
    <row r="71" spans="3:10" ht="21.75" customHeight="1">
      <c r="C71" s="78" t="s">
        <v>28</v>
      </c>
      <c r="D71" s="73"/>
      <c r="E71" s="73"/>
      <c r="F71" s="73"/>
      <c r="G71" s="73"/>
      <c r="H71" s="73"/>
      <c r="I71" s="82"/>
      <c r="J71" s="1025"/>
    </row>
    <row r="72" spans="3:10" ht="6" customHeight="1">
      <c r="D72" s="86"/>
      <c r="E72" s="86"/>
      <c r="F72" s="86"/>
      <c r="G72" s="86"/>
      <c r="H72" s="86"/>
    </row>
    <row r="73" spans="3:10" ht="21.75" customHeight="1">
      <c r="C73" s="78" t="s">
        <v>29</v>
      </c>
      <c r="D73" s="73"/>
      <c r="E73" s="73"/>
      <c r="F73" s="73"/>
      <c r="G73" s="73"/>
      <c r="H73" s="73"/>
      <c r="I73" s="1025"/>
    </row>
    <row r="81" spans="3:9">
      <c r="C81" s="1023"/>
      <c r="D81" s="696"/>
      <c r="E81" s="696"/>
      <c r="F81" s="696"/>
      <c r="G81" s="696"/>
      <c r="H81" s="696"/>
      <c r="I81" s="696"/>
    </row>
  </sheetData>
  <customSheetViews>
    <customSheetView guid="{25D20C57-7074-492D-BCCB-387F60F6C446}" scale="70" showGridLines="0" fitToPage="1">
      <selection activeCell="K15" sqref="K15"/>
      <pageMargins left="0.59055118110236227" right="0.59055118110236227" top="0.98425196850393704" bottom="0.55118110236220474" header="0.51181102362204722" footer="0.27559055118110237"/>
      <printOptions horizontalCentered="1"/>
      <pageSetup paperSize="9" scale="51" fitToHeight="0" orientation="portrait" r:id="rId1"/>
      <headerFooter alignWithMargins="0">
        <oddFooter>&amp;L
&amp;R&amp;"Times New Roman,Normal"&amp;8Preparado pela EEM
Página &amp;P de &amp;N
&amp;D-&amp;T
&amp;F-&amp;A</oddFooter>
      </headerFooter>
    </customSheetView>
  </customSheetViews>
  <mergeCells count="12">
    <mergeCell ref="C2:J2"/>
    <mergeCell ref="C46:I46"/>
    <mergeCell ref="C5:C6"/>
    <mergeCell ref="D5:D6"/>
    <mergeCell ref="H5:H6"/>
    <mergeCell ref="E5:F5"/>
    <mergeCell ref="G5:G6"/>
    <mergeCell ref="O34:U34"/>
    <mergeCell ref="O35:R35"/>
    <mergeCell ref="O36:U36"/>
    <mergeCell ref="I5:I6"/>
    <mergeCell ref="J5:J6"/>
  </mergeCells>
  <hyperlinks>
    <hyperlink ref="A1" location="ÍNDICE!B2" display="Índice"/>
  </hyperlinks>
  <printOptions horizontalCentered="1"/>
  <pageMargins left="0.59055118110236227" right="0.59055118110236227" top="0.98425196850393704" bottom="0.55118110236220474" header="0.51181102362204722" footer="0.27559055118110237"/>
  <pageSetup paperSize="9" scale="31" fitToHeight="0" orientation="portrait" r:id="rId2"/>
  <headerFooter alignWithMargins="0">
    <oddFooter>&amp;L
&amp;R&amp;"Times New Roman,Normal"&amp;8Preparado pela EEM
Página &amp;P de &amp;N
&amp;D-&amp;T
&amp;F-&amp;A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0"/>
  <sheetViews>
    <sheetView showGridLines="0" topLeftCell="A145" zoomScale="80" zoomScaleNormal="80" zoomScaleSheetLayoutView="50" workbookViewId="0">
      <selection activeCell="C1" sqref="C1"/>
    </sheetView>
  </sheetViews>
  <sheetFormatPr defaultColWidth="9.140625" defaultRowHeight="12.75"/>
  <cols>
    <col min="1" max="1" width="10.140625" style="158" customWidth="1"/>
    <col min="2" max="2" width="1.5703125" style="158" customWidth="1"/>
    <col min="3" max="3" width="63" style="303" bestFit="1" customWidth="1"/>
    <col min="4" max="9" width="16.7109375" style="303" customWidth="1"/>
    <col min="10" max="10" width="16.5703125" style="303" bestFit="1" customWidth="1"/>
    <col min="11" max="12" width="9.140625" style="303"/>
    <col min="13" max="16384" width="9.140625" style="158"/>
  </cols>
  <sheetData>
    <row r="1" spans="1:17" ht="42" customHeight="1">
      <c r="A1" s="557" t="s">
        <v>318</v>
      </c>
      <c r="N1" s="1369"/>
      <c r="O1" s="1369"/>
      <c r="P1" s="1369"/>
      <c r="Q1" s="1369"/>
    </row>
    <row r="2" spans="1:17" ht="15.75">
      <c r="A2" s="557"/>
      <c r="C2" s="1545" t="s">
        <v>772</v>
      </c>
      <c r="D2" s="1545"/>
      <c r="E2" s="1545"/>
      <c r="F2" s="1545"/>
      <c r="G2" s="1545"/>
      <c r="H2" s="1545"/>
      <c r="I2" s="1545"/>
      <c r="J2" s="1545"/>
      <c r="N2" s="996"/>
      <c r="O2" s="996"/>
      <c r="P2" s="996"/>
      <c r="Q2" s="996"/>
    </row>
    <row r="3" spans="1:17" ht="15.75">
      <c r="A3" s="557"/>
      <c r="C3" s="1202"/>
      <c r="D3" s="1202"/>
      <c r="E3" s="1202"/>
      <c r="F3" s="1202"/>
      <c r="G3" s="1202"/>
      <c r="H3" s="1202"/>
      <c r="I3" s="1202"/>
      <c r="J3" s="1202"/>
      <c r="N3" s="996"/>
      <c r="O3" s="996"/>
      <c r="P3" s="996"/>
      <c r="Q3" s="996"/>
    </row>
    <row r="4" spans="1:17" ht="25.5">
      <c r="A4" s="557"/>
      <c r="C4" s="270" t="s">
        <v>381</v>
      </c>
      <c r="D4" s="1007"/>
      <c r="E4" s="221"/>
      <c r="F4" s="1008"/>
      <c r="G4" s="1007"/>
      <c r="H4" s="1007"/>
      <c r="I4" s="1009"/>
      <c r="J4" s="268" t="s">
        <v>0</v>
      </c>
      <c r="N4" s="996"/>
      <c r="O4" s="996"/>
      <c r="P4" s="996"/>
      <c r="Q4" s="996"/>
    </row>
    <row r="5" spans="1:17" ht="15.75">
      <c r="A5" s="557"/>
      <c r="C5" s="1538" t="s">
        <v>289</v>
      </c>
      <c r="D5" s="1539" t="s">
        <v>1</v>
      </c>
      <c r="E5" s="1468" t="s">
        <v>2</v>
      </c>
      <c r="F5" s="1469"/>
      <c r="G5" s="1470" t="s">
        <v>3</v>
      </c>
      <c r="H5" s="1455" t="s">
        <v>4</v>
      </c>
      <c r="I5" s="1457" t="s">
        <v>476</v>
      </c>
      <c r="J5" s="1459" t="s">
        <v>5</v>
      </c>
      <c r="N5" s="996"/>
      <c r="O5" s="996"/>
      <c r="P5" s="996"/>
      <c r="Q5" s="996"/>
    </row>
    <row r="6" spans="1:17" ht="28.5">
      <c r="A6" s="557"/>
      <c r="C6" s="1546"/>
      <c r="D6" s="1540"/>
      <c r="E6" s="1199" t="s">
        <v>6</v>
      </c>
      <c r="F6" s="1199" t="s">
        <v>7</v>
      </c>
      <c r="G6" s="1471"/>
      <c r="H6" s="1456"/>
      <c r="I6" s="1458"/>
      <c r="J6" s="1460"/>
      <c r="N6" s="996"/>
      <c r="O6" s="996"/>
      <c r="P6" s="996"/>
      <c r="Q6" s="996"/>
    </row>
    <row r="7" spans="1:17" ht="15.75">
      <c r="A7" s="557"/>
      <c r="C7" s="344"/>
      <c r="D7" s="344"/>
      <c r="E7" s="361"/>
      <c r="F7" s="361"/>
      <c r="G7" s="361"/>
      <c r="H7" s="1010"/>
      <c r="I7" s="344"/>
      <c r="J7" s="361"/>
      <c r="N7" s="996"/>
      <c r="O7" s="996"/>
      <c r="P7" s="996"/>
      <c r="Q7" s="996"/>
    </row>
    <row r="8" spans="1:17" ht="15.75">
      <c r="A8" s="557"/>
      <c r="C8" s="362" t="s">
        <v>8</v>
      </c>
      <c r="D8" s="317"/>
      <c r="E8" s="1011"/>
      <c r="F8" s="1011"/>
      <c r="G8" s="1011"/>
      <c r="H8" s="1012"/>
      <c r="I8" s="1013"/>
      <c r="J8" s="1011"/>
      <c r="N8" s="996"/>
      <c r="O8" s="996"/>
      <c r="P8" s="996"/>
      <c r="Q8" s="996"/>
    </row>
    <row r="9" spans="1:17" ht="15.75">
      <c r="A9" s="557"/>
      <c r="C9" s="353" t="s">
        <v>9</v>
      </c>
      <c r="D9" s="318"/>
      <c r="E9" s="318"/>
      <c r="F9" s="318"/>
      <c r="G9" s="318"/>
      <c r="H9" s="318"/>
      <c r="I9" s="318"/>
      <c r="J9" s="1015"/>
      <c r="N9" s="996"/>
      <c r="O9" s="996"/>
      <c r="P9" s="996"/>
      <c r="Q9" s="996"/>
    </row>
    <row r="10" spans="1:17" ht="15.75">
      <c r="A10" s="557"/>
      <c r="C10" s="353" t="s">
        <v>10</v>
      </c>
      <c r="D10" s="318"/>
      <c r="E10" s="318"/>
      <c r="F10" s="318"/>
      <c r="G10" s="318"/>
      <c r="H10" s="318"/>
      <c r="I10" s="318"/>
      <c r="J10" s="1015"/>
      <c r="N10" s="996"/>
      <c r="O10" s="996"/>
      <c r="P10" s="996"/>
      <c r="Q10" s="996"/>
    </row>
    <row r="11" spans="1:17" ht="15.75">
      <c r="A11" s="557"/>
      <c r="C11" s="353"/>
      <c r="D11" s="318"/>
      <c r="E11" s="318"/>
      <c r="F11" s="318"/>
      <c r="G11" s="318"/>
      <c r="H11" s="318"/>
      <c r="I11" s="318"/>
      <c r="J11" s="1015"/>
      <c r="N11" s="996"/>
      <c r="O11" s="996"/>
      <c r="P11" s="996"/>
      <c r="Q11" s="996"/>
    </row>
    <row r="12" spans="1:17" ht="15.75">
      <c r="A12" s="557"/>
      <c r="C12" s="78" t="s">
        <v>11</v>
      </c>
      <c r="D12" s="35"/>
      <c r="E12" s="35"/>
      <c r="F12" s="35"/>
      <c r="G12" s="35"/>
      <c r="H12" s="35"/>
      <c r="I12" s="35"/>
      <c r="J12" s="73"/>
      <c r="N12" s="996"/>
      <c r="O12" s="996"/>
      <c r="P12" s="996"/>
      <c r="Q12" s="996"/>
    </row>
    <row r="13" spans="1:17" ht="15.75">
      <c r="A13" s="557"/>
      <c r="C13" s="364"/>
      <c r="D13" s="313"/>
      <c r="E13" s="313"/>
      <c r="F13" s="313"/>
      <c r="G13" s="313"/>
      <c r="H13" s="313"/>
      <c r="I13" s="313"/>
      <c r="J13" s="327"/>
      <c r="N13" s="996"/>
      <c r="O13" s="996"/>
      <c r="P13" s="996"/>
      <c r="Q13" s="996"/>
    </row>
    <row r="14" spans="1:17" ht="15.75">
      <c r="A14" s="557"/>
      <c r="C14" s="364" t="s">
        <v>12</v>
      </c>
      <c r="D14" s="313"/>
      <c r="E14" s="313"/>
      <c r="F14" s="313"/>
      <c r="G14" s="313"/>
      <c r="H14" s="313"/>
      <c r="I14" s="313"/>
      <c r="J14" s="327"/>
      <c r="N14" s="996"/>
      <c r="O14" s="996"/>
      <c r="P14" s="996"/>
      <c r="Q14" s="996"/>
    </row>
    <row r="15" spans="1:17" ht="15.75">
      <c r="A15" s="557"/>
      <c r="C15" s="353" t="s">
        <v>13</v>
      </c>
      <c r="D15" s="318"/>
      <c r="E15" s="318"/>
      <c r="F15" s="318"/>
      <c r="G15" s="318"/>
      <c r="H15" s="318"/>
      <c r="I15" s="318"/>
      <c r="J15" s="1015"/>
      <c r="N15" s="996"/>
      <c r="O15" s="996"/>
      <c r="P15" s="996"/>
      <c r="Q15" s="996"/>
    </row>
    <row r="16" spans="1:17" ht="15.75">
      <c r="A16" s="557"/>
      <c r="C16" s="353" t="s">
        <v>14</v>
      </c>
      <c r="D16" s="318"/>
      <c r="E16" s="318"/>
      <c r="F16" s="318"/>
      <c r="G16" s="318"/>
      <c r="H16" s="318"/>
      <c r="I16" s="318"/>
      <c r="J16" s="1015"/>
      <c r="N16" s="996"/>
      <c r="O16" s="996"/>
      <c r="P16" s="996"/>
      <c r="Q16" s="996"/>
    </row>
    <row r="17" spans="1:17" ht="15.75">
      <c r="A17" s="557"/>
      <c r="C17" s="353" t="s">
        <v>15</v>
      </c>
      <c r="D17" s="313"/>
      <c r="E17" s="318"/>
      <c r="F17" s="318"/>
      <c r="G17" s="318"/>
      <c r="H17" s="318"/>
      <c r="I17" s="318"/>
      <c r="J17" s="327"/>
      <c r="N17" s="996"/>
      <c r="O17" s="996"/>
      <c r="P17" s="996"/>
      <c r="Q17" s="996"/>
    </row>
    <row r="18" spans="1:17" ht="15.75">
      <c r="A18" s="557"/>
      <c r="C18" s="235" t="s">
        <v>55</v>
      </c>
      <c r="D18" s="318"/>
      <c r="E18" s="318"/>
      <c r="F18" s="318"/>
      <c r="G18" s="318"/>
      <c r="H18" s="318"/>
      <c r="I18" s="318"/>
      <c r="J18" s="1015"/>
      <c r="N18" s="996"/>
      <c r="O18" s="996"/>
      <c r="P18" s="996"/>
      <c r="Q18" s="996"/>
    </row>
    <row r="19" spans="1:17" ht="15.75">
      <c r="A19" s="557"/>
      <c r="C19" s="235" t="s">
        <v>56</v>
      </c>
      <c r="D19" s="318"/>
      <c r="E19" s="318"/>
      <c r="F19" s="318"/>
      <c r="G19" s="318"/>
      <c r="H19" s="318"/>
      <c r="I19" s="318"/>
      <c r="J19" s="1015"/>
      <c r="N19" s="996"/>
      <c r="O19" s="996"/>
      <c r="P19" s="996"/>
      <c r="Q19" s="996"/>
    </row>
    <row r="20" spans="1:17" ht="15.75">
      <c r="A20" s="557"/>
      <c r="C20" s="235" t="s">
        <v>57</v>
      </c>
      <c r="D20" s="318"/>
      <c r="E20" s="318"/>
      <c r="F20" s="318"/>
      <c r="G20" s="318"/>
      <c r="H20" s="318"/>
      <c r="I20" s="318"/>
      <c r="J20" s="1015"/>
      <c r="N20" s="996"/>
      <c r="O20" s="996"/>
      <c r="P20" s="996"/>
      <c r="Q20" s="996"/>
    </row>
    <row r="21" spans="1:17" ht="15.75">
      <c r="A21" s="557"/>
      <c r="C21" s="235" t="s">
        <v>58</v>
      </c>
      <c r="D21" s="318"/>
      <c r="E21" s="318"/>
      <c r="F21" s="318"/>
      <c r="G21" s="318"/>
      <c r="H21" s="318"/>
      <c r="I21" s="318"/>
      <c r="J21" s="1015"/>
      <c r="N21" s="996"/>
      <c r="O21" s="996"/>
      <c r="P21" s="996"/>
      <c r="Q21" s="996"/>
    </row>
    <row r="22" spans="1:17" ht="15.75">
      <c r="A22" s="557"/>
      <c r="C22" s="235" t="s">
        <v>59</v>
      </c>
      <c r="D22" s="318"/>
      <c r="E22" s="318"/>
      <c r="F22" s="318"/>
      <c r="G22" s="318"/>
      <c r="H22" s="318"/>
      <c r="I22" s="318"/>
      <c r="J22" s="1015"/>
      <c r="N22" s="996"/>
      <c r="O22" s="996"/>
      <c r="P22" s="996"/>
      <c r="Q22" s="996"/>
    </row>
    <row r="23" spans="1:17" ht="15.75">
      <c r="A23" s="557"/>
      <c r="C23" s="235" t="s">
        <v>60</v>
      </c>
      <c r="D23" s="318"/>
      <c r="E23" s="318"/>
      <c r="F23" s="318"/>
      <c r="G23" s="318"/>
      <c r="H23" s="318"/>
      <c r="I23" s="318"/>
      <c r="J23" s="1015"/>
      <c r="N23" s="996"/>
      <c r="O23" s="996"/>
      <c r="P23" s="996"/>
      <c r="Q23" s="996"/>
    </row>
    <row r="24" spans="1:17" ht="15.75">
      <c r="A24" s="557"/>
      <c r="C24" s="235" t="s">
        <v>21</v>
      </c>
      <c r="D24" s="318"/>
      <c r="E24" s="318"/>
      <c r="F24" s="318"/>
      <c r="G24" s="318"/>
      <c r="H24" s="318"/>
      <c r="I24" s="318"/>
      <c r="J24" s="1015"/>
      <c r="N24" s="996"/>
      <c r="O24" s="996"/>
      <c r="P24" s="996"/>
      <c r="Q24" s="996"/>
    </row>
    <row r="25" spans="1:17" ht="15.75">
      <c r="A25" s="557"/>
      <c r="C25" s="353" t="s">
        <v>22</v>
      </c>
      <c r="D25" s="318"/>
      <c r="E25" s="318"/>
      <c r="F25" s="318"/>
      <c r="G25" s="318"/>
      <c r="H25" s="318"/>
      <c r="I25" s="318"/>
      <c r="J25" s="1015"/>
      <c r="N25" s="996"/>
      <c r="O25" s="996"/>
      <c r="P25" s="996"/>
      <c r="Q25" s="996"/>
    </row>
    <row r="26" spans="1:17" ht="15.75">
      <c r="A26" s="557"/>
      <c r="C26" s="353" t="s">
        <v>23</v>
      </c>
      <c r="D26" s="318"/>
      <c r="E26" s="318"/>
      <c r="F26" s="318"/>
      <c r="G26" s="318"/>
      <c r="H26" s="318"/>
      <c r="I26" s="318"/>
      <c r="J26" s="1015"/>
      <c r="N26" s="996"/>
      <c r="O26" s="996"/>
      <c r="P26" s="996"/>
      <c r="Q26" s="996"/>
    </row>
    <row r="27" spans="1:17" ht="15.75">
      <c r="A27" s="557"/>
      <c r="C27" s="353" t="s">
        <v>24</v>
      </c>
      <c r="D27" s="318"/>
      <c r="E27" s="318"/>
      <c r="F27" s="318"/>
      <c r="G27" s="318"/>
      <c r="H27" s="318"/>
      <c r="I27" s="318"/>
      <c r="J27" s="1015"/>
      <c r="N27" s="996"/>
      <c r="O27" s="996"/>
      <c r="P27" s="996"/>
      <c r="Q27" s="996"/>
    </row>
    <row r="28" spans="1:17" ht="15.75">
      <c r="A28" s="557"/>
      <c r="C28" s="353" t="s">
        <v>25</v>
      </c>
      <c r="D28" s="318"/>
      <c r="E28" s="318"/>
      <c r="F28" s="318"/>
      <c r="G28" s="318"/>
      <c r="H28" s="318"/>
      <c r="I28" s="318"/>
      <c r="J28" s="1015"/>
      <c r="N28" s="996"/>
      <c r="O28" s="996"/>
      <c r="P28" s="996"/>
      <c r="Q28" s="996"/>
    </row>
    <row r="29" spans="1:17" ht="15.75">
      <c r="A29" s="557"/>
      <c r="C29" s="353" t="s">
        <v>26</v>
      </c>
      <c r="D29" s="318"/>
      <c r="E29" s="318"/>
      <c r="F29" s="318"/>
      <c r="G29" s="318"/>
      <c r="H29" s="318"/>
      <c r="I29" s="318"/>
      <c r="J29" s="1015"/>
      <c r="N29" s="996"/>
      <c r="O29" s="996"/>
      <c r="P29" s="996"/>
      <c r="Q29" s="996"/>
    </row>
    <row r="30" spans="1:17" ht="15.75">
      <c r="A30" s="557"/>
      <c r="C30" s="353" t="s">
        <v>27</v>
      </c>
      <c r="D30" s="313"/>
      <c r="E30" s="318"/>
      <c r="F30" s="318"/>
      <c r="G30" s="318"/>
      <c r="H30" s="318"/>
      <c r="I30" s="318"/>
      <c r="J30" s="327"/>
      <c r="N30" s="996"/>
      <c r="O30" s="996"/>
      <c r="P30" s="996"/>
      <c r="Q30" s="996"/>
    </row>
    <row r="31" spans="1:17" ht="15.75">
      <c r="A31" s="557"/>
      <c r="C31" s="1016" t="s">
        <v>61</v>
      </c>
      <c r="D31" s="313"/>
      <c r="E31" s="318"/>
      <c r="F31" s="318"/>
      <c r="G31" s="318"/>
      <c r="H31" s="318"/>
      <c r="I31" s="318"/>
      <c r="J31" s="327"/>
      <c r="N31" s="996"/>
      <c r="O31" s="996"/>
      <c r="P31" s="996"/>
      <c r="Q31" s="996"/>
    </row>
    <row r="32" spans="1:17" ht="15.75">
      <c r="A32" s="557"/>
      <c r="C32" s="235" t="s">
        <v>55</v>
      </c>
      <c r="D32" s="318"/>
      <c r="E32" s="318"/>
      <c r="F32" s="318"/>
      <c r="G32" s="318"/>
      <c r="H32" s="318"/>
      <c r="I32" s="318"/>
      <c r="J32" s="1015"/>
      <c r="N32" s="996"/>
      <c r="O32" s="996"/>
      <c r="P32" s="996"/>
      <c r="Q32" s="996"/>
    </row>
    <row r="33" spans="1:17" ht="15.75">
      <c r="A33" s="557"/>
      <c r="C33" s="235" t="s">
        <v>56</v>
      </c>
      <c r="D33" s="318"/>
      <c r="E33" s="318"/>
      <c r="F33" s="318"/>
      <c r="G33" s="318"/>
      <c r="H33" s="318"/>
      <c r="I33" s="318"/>
      <c r="J33" s="1015"/>
      <c r="N33" s="996"/>
      <c r="O33" s="996"/>
      <c r="P33" s="996"/>
      <c r="Q33" s="996"/>
    </row>
    <row r="34" spans="1:17" ht="15.75">
      <c r="A34" s="557"/>
      <c r="C34" s="235" t="s">
        <v>57</v>
      </c>
      <c r="D34" s="318"/>
      <c r="E34" s="318"/>
      <c r="F34" s="318"/>
      <c r="G34" s="318"/>
      <c r="H34" s="318"/>
      <c r="I34" s="318"/>
      <c r="J34" s="1015"/>
      <c r="N34" s="996"/>
      <c r="O34" s="996"/>
      <c r="P34" s="996"/>
      <c r="Q34" s="996"/>
    </row>
    <row r="35" spans="1:17" ht="15.75">
      <c r="A35" s="557"/>
      <c r="C35" s="235" t="s">
        <v>58</v>
      </c>
      <c r="D35" s="318"/>
      <c r="E35" s="318"/>
      <c r="F35" s="318"/>
      <c r="G35" s="318"/>
      <c r="H35" s="318"/>
      <c r="I35" s="318"/>
      <c r="J35" s="1015"/>
      <c r="N35" s="996"/>
      <c r="O35" s="996"/>
      <c r="P35" s="996"/>
      <c r="Q35" s="996"/>
    </row>
    <row r="36" spans="1:17" ht="15.75">
      <c r="A36" s="557"/>
      <c r="C36" s="235" t="s">
        <v>59</v>
      </c>
      <c r="D36" s="318"/>
      <c r="E36" s="318"/>
      <c r="F36" s="318"/>
      <c r="G36" s="318"/>
      <c r="H36" s="318"/>
      <c r="I36" s="318"/>
      <c r="J36" s="1015"/>
      <c r="N36" s="996"/>
      <c r="O36" s="996"/>
      <c r="P36" s="996"/>
      <c r="Q36" s="996"/>
    </row>
    <row r="37" spans="1:17" ht="15.75">
      <c r="A37" s="557"/>
      <c r="C37" s="235" t="s">
        <v>60</v>
      </c>
      <c r="D37" s="318"/>
      <c r="E37" s="318"/>
      <c r="F37" s="318"/>
      <c r="G37" s="318"/>
      <c r="H37" s="318"/>
      <c r="I37" s="318"/>
      <c r="J37" s="1015"/>
      <c r="N37" s="996"/>
      <c r="O37" s="996"/>
      <c r="P37" s="996"/>
      <c r="Q37" s="996"/>
    </row>
    <row r="38" spans="1:17" ht="15.75">
      <c r="A38" s="557"/>
      <c r="C38" s="235" t="s">
        <v>21</v>
      </c>
      <c r="D38" s="318"/>
      <c r="E38" s="318"/>
      <c r="F38" s="318"/>
      <c r="G38" s="318"/>
      <c r="H38" s="318"/>
      <c r="I38" s="318"/>
      <c r="J38" s="1015"/>
      <c r="N38" s="996"/>
      <c r="O38" s="996"/>
      <c r="P38" s="996"/>
      <c r="Q38" s="996"/>
    </row>
    <row r="39" spans="1:17" ht="15.75">
      <c r="A39" s="557"/>
      <c r="C39" s="1016" t="s">
        <v>10</v>
      </c>
      <c r="D39" s="318"/>
      <c r="E39" s="318"/>
      <c r="F39" s="318"/>
      <c r="G39" s="318"/>
      <c r="H39" s="318"/>
      <c r="I39" s="318"/>
      <c r="J39" s="1015"/>
      <c r="N39" s="996"/>
      <c r="O39" s="996"/>
      <c r="P39" s="996"/>
      <c r="Q39" s="996"/>
    </row>
    <row r="40" spans="1:17" ht="15.75">
      <c r="A40" s="557"/>
      <c r="C40" s="78" t="s">
        <v>28</v>
      </c>
      <c r="D40" s="35"/>
      <c r="E40" s="35"/>
      <c r="F40" s="35"/>
      <c r="G40" s="35"/>
      <c r="H40" s="35"/>
      <c r="I40" s="35"/>
      <c r="J40" s="73"/>
      <c r="N40" s="996"/>
      <c r="O40" s="996"/>
      <c r="P40" s="996"/>
      <c r="Q40" s="996"/>
    </row>
    <row r="41" spans="1:17" ht="15.75">
      <c r="A41" s="557"/>
      <c r="D41" s="84"/>
      <c r="E41" s="84"/>
      <c r="F41" s="84"/>
      <c r="G41" s="84"/>
      <c r="H41" s="84"/>
      <c r="I41" s="84"/>
      <c r="J41" s="84"/>
      <c r="N41" s="996"/>
      <c r="O41" s="996"/>
      <c r="P41" s="996"/>
      <c r="Q41" s="996"/>
    </row>
    <row r="42" spans="1:17" ht="15.75">
      <c r="A42" s="557"/>
      <c r="C42" s="78" t="s">
        <v>29</v>
      </c>
      <c r="D42" s="73"/>
      <c r="E42" s="73"/>
      <c r="F42" s="73"/>
      <c r="G42" s="73"/>
      <c r="H42" s="73"/>
      <c r="I42" s="73"/>
      <c r="J42" s="73"/>
      <c r="N42" s="996"/>
      <c r="O42" s="996"/>
      <c r="P42" s="996"/>
      <c r="Q42" s="996"/>
    </row>
    <row r="43" spans="1:17" ht="15.75">
      <c r="A43" s="557"/>
      <c r="N43" s="996"/>
      <c r="O43" s="996"/>
      <c r="P43" s="996"/>
      <c r="Q43" s="996"/>
    </row>
    <row r="44" spans="1:17" ht="15.75">
      <c r="A44" s="557"/>
      <c r="C44" s="1023"/>
      <c r="D44" s="84"/>
      <c r="E44" s="84"/>
      <c r="F44" s="84"/>
      <c r="G44" s="84"/>
      <c r="H44" s="84"/>
      <c r="I44" s="84"/>
      <c r="J44" s="84"/>
      <c r="N44" s="996"/>
      <c r="O44" s="996"/>
      <c r="P44" s="996"/>
      <c r="Q44" s="996"/>
    </row>
    <row r="45" spans="1:17" ht="15.75">
      <c r="A45" s="557"/>
      <c r="C45" s="319" t="s">
        <v>832</v>
      </c>
      <c r="D45" s="342"/>
      <c r="E45" s="342"/>
      <c r="F45" s="342"/>
      <c r="G45" s="342"/>
      <c r="H45" s="342"/>
      <c r="I45" s="342"/>
      <c r="J45" s="342"/>
      <c r="N45" s="996"/>
      <c r="O45" s="996"/>
      <c r="P45" s="996"/>
      <c r="Q45" s="996"/>
    </row>
    <row r="46" spans="1:17" ht="15.75">
      <c r="A46" s="557"/>
      <c r="C46" s="83" t="s">
        <v>833</v>
      </c>
      <c r="D46" s="342"/>
      <c r="E46" s="342"/>
      <c r="F46" s="342"/>
      <c r="G46" s="342"/>
      <c r="H46" s="342"/>
      <c r="I46" s="342"/>
      <c r="J46" s="342"/>
      <c r="N46" s="996"/>
      <c r="O46" s="996"/>
      <c r="P46" s="996"/>
      <c r="Q46" s="996"/>
    </row>
    <row r="47" spans="1:17" ht="15.75">
      <c r="A47" s="557"/>
      <c r="C47" s="83" t="s">
        <v>447</v>
      </c>
      <c r="D47" s="342"/>
      <c r="E47" s="342"/>
      <c r="F47" s="342"/>
      <c r="G47" s="342"/>
      <c r="H47" s="342"/>
      <c r="I47" s="342"/>
      <c r="J47" s="342"/>
      <c r="N47" s="996"/>
      <c r="O47" s="996"/>
      <c r="P47" s="996"/>
      <c r="Q47" s="996"/>
    </row>
    <row r="48" spans="1:17" ht="15.75">
      <c r="A48" s="557"/>
      <c r="C48" s="320" t="s">
        <v>385</v>
      </c>
      <c r="N48" s="996"/>
      <c r="O48" s="996"/>
      <c r="P48" s="996"/>
      <c r="Q48" s="996"/>
    </row>
    <row r="49" spans="1:19" ht="15.75">
      <c r="A49" s="557"/>
      <c r="N49" s="996"/>
      <c r="O49" s="996"/>
      <c r="P49" s="996"/>
      <c r="Q49" s="996"/>
    </row>
    <row r="50" spans="1:19" ht="15.75">
      <c r="A50" s="557"/>
      <c r="N50" s="996"/>
      <c r="O50" s="996"/>
      <c r="P50" s="996"/>
      <c r="Q50" s="996"/>
    </row>
    <row r="51" spans="1:19" ht="15.75">
      <c r="C51" s="1545" t="s">
        <v>773</v>
      </c>
      <c r="D51" s="1545"/>
      <c r="E51" s="1545"/>
      <c r="F51" s="1545"/>
      <c r="G51" s="1545"/>
      <c r="H51" s="1545"/>
      <c r="I51" s="1545"/>
      <c r="J51" s="1545"/>
      <c r="N51" s="1369"/>
      <c r="O51" s="1369"/>
      <c r="P51" s="1369"/>
    </row>
    <row r="52" spans="1:19" ht="15.75">
      <c r="C52" s="1202"/>
      <c r="D52" s="1202"/>
      <c r="E52" s="1202"/>
      <c r="F52" s="1202"/>
      <c r="G52" s="1202"/>
      <c r="H52" s="1202"/>
      <c r="I52" s="1202"/>
      <c r="J52" s="1202"/>
      <c r="N52" s="1369"/>
      <c r="O52" s="1369"/>
      <c r="P52" s="1369"/>
    </row>
    <row r="53" spans="1:19" ht="25.5">
      <c r="C53" s="270" t="s">
        <v>381</v>
      </c>
      <c r="D53" s="1007"/>
      <c r="E53" s="221"/>
      <c r="F53" s="1008"/>
      <c r="G53" s="1007"/>
      <c r="H53" s="1007"/>
      <c r="I53" s="1009"/>
      <c r="J53" s="268" t="s">
        <v>0</v>
      </c>
      <c r="N53" s="1369"/>
      <c r="O53" s="1369"/>
      <c r="P53" s="1369"/>
      <c r="Q53" s="1369"/>
      <c r="R53" s="1369"/>
      <c r="S53" s="1369"/>
    </row>
    <row r="54" spans="1:19" ht="24.95" customHeight="1">
      <c r="C54" s="1538" t="s">
        <v>289</v>
      </c>
      <c r="D54" s="1539" t="s">
        <v>1</v>
      </c>
      <c r="E54" s="1468" t="s">
        <v>2</v>
      </c>
      <c r="F54" s="1469"/>
      <c r="G54" s="1470" t="s">
        <v>3</v>
      </c>
      <c r="H54" s="1455" t="s">
        <v>4</v>
      </c>
      <c r="I54" s="1457" t="s">
        <v>476</v>
      </c>
      <c r="J54" s="1459" t="s">
        <v>5</v>
      </c>
    </row>
    <row r="55" spans="1:19" ht="28.5">
      <c r="C55" s="1546"/>
      <c r="D55" s="1540"/>
      <c r="E55" s="1199" t="s">
        <v>6</v>
      </c>
      <c r="F55" s="1199" t="s">
        <v>7</v>
      </c>
      <c r="G55" s="1471"/>
      <c r="H55" s="1456"/>
      <c r="I55" s="1458"/>
      <c r="J55" s="1460"/>
    </row>
    <row r="56" spans="1:19" ht="9" customHeight="1">
      <c r="C56" s="344"/>
      <c r="D56" s="344"/>
      <c r="E56" s="361"/>
      <c r="F56" s="361"/>
      <c r="G56" s="361"/>
      <c r="H56" s="1010"/>
      <c r="I56" s="344"/>
      <c r="J56" s="361"/>
    </row>
    <row r="57" spans="1:19">
      <c r="C57" s="362" t="s">
        <v>8</v>
      </c>
      <c r="D57" s="317"/>
      <c r="E57" s="1011"/>
      <c r="F57" s="1011"/>
      <c r="G57" s="1011"/>
      <c r="H57" s="1012"/>
      <c r="I57" s="1013"/>
      <c r="J57" s="1011"/>
    </row>
    <row r="58" spans="1:19">
      <c r="C58" s="353" t="s">
        <v>9</v>
      </c>
      <c r="D58" s="318"/>
      <c r="E58" s="318"/>
      <c r="F58" s="318"/>
      <c r="G58" s="318"/>
      <c r="H58" s="318"/>
      <c r="I58" s="318"/>
      <c r="J58" s="1015"/>
    </row>
    <row r="59" spans="1:19">
      <c r="C59" s="353" t="s">
        <v>10</v>
      </c>
      <c r="D59" s="318"/>
      <c r="E59" s="318"/>
      <c r="F59" s="318"/>
      <c r="G59" s="318"/>
      <c r="H59" s="318"/>
      <c r="I59" s="318"/>
      <c r="J59" s="1015"/>
    </row>
    <row r="60" spans="1:19">
      <c r="C60" s="353"/>
      <c r="D60" s="318"/>
      <c r="E60" s="318"/>
      <c r="F60" s="318"/>
      <c r="G60" s="318"/>
      <c r="H60" s="318"/>
      <c r="I60" s="318"/>
      <c r="J60" s="1015"/>
    </row>
    <row r="61" spans="1:19" ht="21.75" customHeight="1">
      <c r="C61" s="78" t="s">
        <v>11</v>
      </c>
      <c r="D61" s="35"/>
      <c r="E61" s="35"/>
      <c r="F61" s="35"/>
      <c r="G61" s="35"/>
      <c r="H61" s="35"/>
      <c r="I61" s="35"/>
      <c r="J61" s="73"/>
    </row>
    <row r="62" spans="1:19">
      <c r="C62" s="364"/>
      <c r="D62" s="313"/>
      <c r="E62" s="313"/>
      <c r="F62" s="313"/>
      <c r="G62" s="313"/>
      <c r="H62" s="313"/>
      <c r="I62" s="313"/>
      <c r="J62" s="327"/>
    </row>
    <row r="63" spans="1:19">
      <c r="C63" s="364" t="s">
        <v>12</v>
      </c>
      <c r="D63" s="313"/>
      <c r="E63" s="313"/>
      <c r="F63" s="313"/>
      <c r="G63" s="313"/>
      <c r="H63" s="313"/>
      <c r="I63" s="313"/>
      <c r="J63" s="327"/>
    </row>
    <row r="64" spans="1:19">
      <c r="C64" s="353" t="s">
        <v>13</v>
      </c>
      <c r="D64" s="318"/>
      <c r="E64" s="318"/>
      <c r="F64" s="318"/>
      <c r="G64" s="318"/>
      <c r="H64" s="318"/>
      <c r="I64" s="318"/>
      <c r="J64" s="1015"/>
    </row>
    <row r="65" spans="3:10">
      <c r="C65" s="353" t="s">
        <v>14</v>
      </c>
      <c r="D65" s="318"/>
      <c r="E65" s="318"/>
      <c r="F65" s="318"/>
      <c r="G65" s="318"/>
      <c r="H65" s="318"/>
      <c r="I65" s="318"/>
      <c r="J65" s="1015"/>
    </row>
    <row r="66" spans="3:10">
      <c r="C66" s="353" t="s">
        <v>15</v>
      </c>
      <c r="D66" s="313"/>
      <c r="E66" s="318"/>
      <c r="F66" s="318"/>
      <c r="G66" s="318"/>
      <c r="H66" s="318"/>
      <c r="I66" s="318"/>
      <c r="J66" s="327"/>
    </row>
    <row r="67" spans="3:10">
      <c r="C67" s="235" t="s">
        <v>55</v>
      </c>
      <c r="D67" s="318"/>
      <c r="E67" s="318"/>
      <c r="F67" s="318"/>
      <c r="G67" s="318"/>
      <c r="H67" s="318"/>
      <c r="I67" s="318"/>
      <c r="J67" s="1015"/>
    </row>
    <row r="68" spans="3:10">
      <c r="C68" s="235" t="s">
        <v>56</v>
      </c>
      <c r="D68" s="318"/>
      <c r="E68" s="318"/>
      <c r="F68" s="318"/>
      <c r="G68" s="318"/>
      <c r="H68" s="318"/>
      <c r="I68" s="318"/>
      <c r="J68" s="1015"/>
    </row>
    <row r="69" spans="3:10">
      <c r="C69" s="235" t="s">
        <v>57</v>
      </c>
      <c r="D69" s="318"/>
      <c r="E69" s="318"/>
      <c r="F69" s="318"/>
      <c r="G69" s="318"/>
      <c r="H69" s="318"/>
      <c r="I69" s="318"/>
      <c r="J69" s="1015"/>
    </row>
    <row r="70" spans="3:10">
      <c r="C70" s="235" t="s">
        <v>58</v>
      </c>
      <c r="D70" s="318"/>
      <c r="E70" s="318"/>
      <c r="F70" s="318"/>
      <c r="G70" s="318"/>
      <c r="H70" s="318"/>
      <c r="I70" s="318"/>
      <c r="J70" s="1015"/>
    </row>
    <row r="71" spans="3:10">
      <c r="C71" s="235" t="s">
        <v>59</v>
      </c>
      <c r="D71" s="318"/>
      <c r="E71" s="318"/>
      <c r="F71" s="318"/>
      <c r="G71" s="318"/>
      <c r="H71" s="318"/>
      <c r="I71" s="318"/>
      <c r="J71" s="1015"/>
    </row>
    <row r="72" spans="3:10">
      <c r="C72" s="235" t="s">
        <v>60</v>
      </c>
      <c r="D72" s="318"/>
      <c r="E72" s="318"/>
      <c r="F72" s="318"/>
      <c r="G72" s="318"/>
      <c r="H72" s="318"/>
      <c r="I72" s="318"/>
      <c r="J72" s="1015"/>
    </row>
    <row r="73" spans="3:10">
      <c r="C73" s="235" t="s">
        <v>21</v>
      </c>
      <c r="D73" s="318"/>
      <c r="E73" s="318"/>
      <c r="F73" s="318"/>
      <c r="G73" s="318"/>
      <c r="H73" s="318"/>
      <c r="I73" s="318"/>
      <c r="J73" s="1015"/>
    </row>
    <row r="74" spans="3:10">
      <c r="C74" s="353" t="s">
        <v>22</v>
      </c>
      <c r="D74" s="318"/>
      <c r="E74" s="318"/>
      <c r="F74" s="318"/>
      <c r="G74" s="318"/>
      <c r="H74" s="318"/>
      <c r="I74" s="318"/>
      <c r="J74" s="1015"/>
    </row>
    <row r="75" spans="3:10">
      <c r="C75" s="353" t="s">
        <v>23</v>
      </c>
      <c r="D75" s="318"/>
      <c r="E75" s="318"/>
      <c r="F75" s="318"/>
      <c r="G75" s="318"/>
      <c r="H75" s="318"/>
      <c r="I75" s="318"/>
      <c r="J75" s="1015"/>
    </row>
    <row r="76" spans="3:10">
      <c r="C76" s="353" t="s">
        <v>24</v>
      </c>
      <c r="D76" s="318"/>
      <c r="E76" s="318"/>
      <c r="F76" s="318"/>
      <c r="G76" s="318"/>
      <c r="H76" s="318"/>
      <c r="I76" s="318"/>
      <c r="J76" s="1015"/>
    </row>
    <row r="77" spans="3:10">
      <c r="C77" s="353" t="s">
        <v>25</v>
      </c>
      <c r="D77" s="318"/>
      <c r="E77" s="318"/>
      <c r="F77" s="318"/>
      <c r="G77" s="318"/>
      <c r="H77" s="318"/>
      <c r="I77" s="318"/>
      <c r="J77" s="1015"/>
    </row>
    <row r="78" spans="3:10">
      <c r="C78" s="353" t="s">
        <v>26</v>
      </c>
      <c r="D78" s="318"/>
      <c r="E78" s="318"/>
      <c r="F78" s="318"/>
      <c r="G78" s="318"/>
      <c r="H78" s="318"/>
      <c r="I78" s="318"/>
      <c r="J78" s="1015"/>
    </row>
    <row r="79" spans="3:10">
      <c r="C79" s="353" t="s">
        <v>27</v>
      </c>
      <c r="D79" s="313"/>
      <c r="E79" s="318"/>
      <c r="F79" s="318"/>
      <c r="G79" s="318"/>
      <c r="H79" s="318"/>
      <c r="I79" s="318"/>
      <c r="J79" s="327"/>
    </row>
    <row r="80" spans="3:10">
      <c r="C80" s="1016" t="s">
        <v>61</v>
      </c>
      <c r="D80" s="313"/>
      <c r="E80" s="318"/>
      <c r="F80" s="318"/>
      <c r="G80" s="318"/>
      <c r="H80" s="318"/>
      <c r="I80" s="318"/>
      <c r="J80" s="327"/>
    </row>
    <row r="81" spans="1:10">
      <c r="C81" s="235" t="s">
        <v>55</v>
      </c>
      <c r="D81" s="318"/>
      <c r="E81" s="318"/>
      <c r="F81" s="318"/>
      <c r="G81" s="318"/>
      <c r="H81" s="318"/>
      <c r="I81" s="318"/>
      <c r="J81" s="1015"/>
    </row>
    <row r="82" spans="1:10">
      <c r="C82" s="235" t="s">
        <v>56</v>
      </c>
      <c r="D82" s="318"/>
      <c r="E82" s="318"/>
      <c r="F82" s="318"/>
      <c r="G82" s="318"/>
      <c r="H82" s="318"/>
      <c r="I82" s="318"/>
      <c r="J82" s="1015"/>
    </row>
    <row r="83" spans="1:10">
      <c r="C83" s="235" t="s">
        <v>57</v>
      </c>
      <c r="D83" s="318"/>
      <c r="E83" s="318"/>
      <c r="F83" s="318"/>
      <c r="G83" s="318"/>
      <c r="H83" s="318"/>
      <c r="I83" s="318"/>
      <c r="J83" s="1015"/>
    </row>
    <row r="84" spans="1:10">
      <c r="C84" s="235" t="s">
        <v>58</v>
      </c>
      <c r="D84" s="318"/>
      <c r="E84" s="318"/>
      <c r="F84" s="318"/>
      <c r="G84" s="318"/>
      <c r="H84" s="318"/>
      <c r="I84" s="318"/>
      <c r="J84" s="1015"/>
    </row>
    <row r="85" spans="1:10">
      <c r="C85" s="235" t="s">
        <v>59</v>
      </c>
      <c r="D85" s="318"/>
      <c r="E85" s="318"/>
      <c r="F85" s="318"/>
      <c r="G85" s="318"/>
      <c r="H85" s="318"/>
      <c r="I85" s="318"/>
      <c r="J85" s="1015"/>
    </row>
    <row r="86" spans="1:10">
      <c r="C86" s="235" t="s">
        <v>60</v>
      </c>
      <c r="D86" s="318"/>
      <c r="E86" s="318"/>
      <c r="F86" s="318"/>
      <c r="G86" s="318"/>
      <c r="H86" s="318"/>
      <c r="I86" s="318"/>
      <c r="J86" s="1015"/>
    </row>
    <row r="87" spans="1:10">
      <c r="C87" s="235" t="s">
        <v>21</v>
      </c>
      <c r="D87" s="318"/>
      <c r="E87" s="318"/>
      <c r="F87" s="318"/>
      <c r="G87" s="318"/>
      <c r="H87" s="318"/>
      <c r="I87" s="318"/>
      <c r="J87" s="1015"/>
    </row>
    <row r="88" spans="1:10">
      <c r="C88" s="1016" t="s">
        <v>10</v>
      </c>
      <c r="D88" s="318"/>
      <c r="E88" s="318"/>
      <c r="F88" s="318"/>
      <c r="G88" s="318"/>
      <c r="H88" s="318"/>
      <c r="I88" s="318"/>
      <c r="J88" s="1015"/>
    </row>
    <row r="89" spans="1:10" ht="21.75" customHeight="1">
      <c r="C89" s="78" t="s">
        <v>28</v>
      </c>
      <c r="D89" s="35"/>
      <c r="E89" s="35"/>
      <c r="F89" s="35"/>
      <c r="G89" s="35"/>
      <c r="H89" s="35"/>
      <c r="I89" s="35"/>
      <c r="J89" s="73"/>
    </row>
    <row r="90" spans="1:10" ht="6" customHeight="1">
      <c r="D90" s="84"/>
      <c r="E90" s="84"/>
      <c r="F90" s="84"/>
      <c r="G90" s="84"/>
      <c r="H90" s="84"/>
      <c r="I90" s="84"/>
      <c r="J90" s="84"/>
    </row>
    <row r="91" spans="1:10" ht="21.75" customHeight="1">
      <c r="C91" s="78" t="s">
        <v>29</v>
      </c>
      <c r="D91" s="73"/>
      <c r="E91" s="73"/>
      <c r="F91" s="73"/>
      <c r="G91" s="73"/>
      <c r="H91" s="73"/>
      <c r="I91" s="73"/>
      <c r="J91" s="73"/>
    </row>
    <row r="94" spans="1:10">
      <c r="C94" s="320"/>
      <c r="D94" s="343"/>
      <c r="E94" s="343"/>
      <c r="F94" s="343"/>
      <c r="G94" s="343"/>
      <c r="H94" s="343"/>
      <c r="I94" s="343"/>
      <c r="J94" s="343"/>
    </row>
    <row r="96" spans="1:10" ht="36" customHeight="1">
      <c r="A96" s="440"/>
      <c r="C96" s="1545" t="s">
        <v>775</v>
      </c>
      <c r="D96" s="1545"/>
      <c r="E96" s="1545"/>
      <c r="F96" s="1545"/>
      <c r="G96" s="1545"/>
      <c r="H96" s="1545"/>
      <c r="I96" s="1545"/>
    </row>
    <row r="97" spans="3:10" ht="25.5">
      <c r="C97" s="270" t="s">
        <v>381</v>
      </c>
      <c r="D97" s="219"/>
      <c r="E97" s="220"/>
      <c r="F97" s="221"/>
      <c r="G97" s="223"/>
      <c r="H97" s="268" t="s">
        <v>0</v>
      </c>
      <c r="I97" s="268"/>
    </row>
    <row r="98" spans="3:10" ht="50.1" customHeight="1">
      <c r="C98" s="79" t="s">
        <v>62</v>
      </c>
      <c r="D98" s="75" t="s">
        <v>1</v>
      </c>
      <c r="E98" s="71" t="s">
        <v>30</v>
      </c>
      <c r="F98" s="71" t="s">
        <v>4</v>
      </c>
      <c r="G98" s="71" t="s">
        <v>476</v>
      </c>
      <c r="H98" s="71" t="s">
        <v>5</v>
      </c>
      <c r="I98" s="71" t="s">
        <v>31</v>
      </c>
      <c r="J98" s="80"/>
    </row>
    <row r="99" spans="3:10" ht="9" customHeight="1">
      <c r="C99" s="344"/>
      <c r="D99" s="344"/>
      <c r="E99" s="361"/>
      <c r="F99" s="361"/>
      <c r="G99" s="361"/>
    </row>
    <row r="100" spans="3:10">
      <c r="C100" s="362" t="s">
        <v>8</v>
      </c>
      <c r="D100" s="322"/>
      <c r="E100" s="322"/>
      <c r="F100" s="322"/>
      <c r="G100" s="322"/>
      <c r="H100" s="322"/>
      <c r="I100" s="322"/>
    </row>
    <row r="101" spans="3:10">
      <c r="C101" s="353" t="s">
        <v>9</v>
      </c>
      <c r="D101" s="323"/>
      <c r="E101" s="323"/>
      <c r="F101" s="323"/>
      <c r="G101" s="323"/>
      <c r="H101" s="323"/>
      <c r="I101" s="363"/>
      <c r="J101" s="696"/>
    </row>
    <row r="102" spans="3:10">
      <c r="C102" s="353" t="s">
        <v>10</v>
      </c>
      <c r="D102" s="323"/>
      <c r="E102" s="323"/>
      <c r="F102" s="323"/>
      <c r="G102" s="323"/>
      <c r="H102" s="323"/>
      <c r="I102" s="363"/>
      <c r="J102" s="696"/>
    </row>
    <row r="103" spans="3:10">
      <c r="C103" s="353"/>
      <c r="D103" s="323"/>
      <c r="E103" s="323"/>
      <c r="F103" s="323"/>
      <c r="G103" s="323"/>
      <c r="H103" s="323"/>
      <c r="I103" s="706"/>
      <c r="J103" s="696"/>
    </row>
    <row r="104" spans="3:10" ht="21.75" customHeight="1">
      <c r="C104" s="78" t="s">
        <v>11</v>
      </c>
      <c r="D104" s="73"/>
      <c r="E104" s="73"/>
      <c r="F104" s="73"/>
      <c r="G104" s="73"/>
      <c r="H104" s="73"/>
      <c r="I104" s="82"/>
      <c r="J104" s="696"/>
    </row>
    <row r="105" spans="3:10">
      <c r="C105" s="364"/>
      <c r="D105" s="324"/>
      <c r="E105" s="324"/>
      <c r="F105" s="324"/>
      <c r="G105" s="324"/>
      <c r="H105" s="324"/>
      <c r="I105" s="707"/>
      <c r="J105" s="696"/>
    </row>
    <row r="106" spans="3:10">
      <c r="C106" s="364" t="s">
        <v>12</v>
      </c>
      <c r="D106" s="324"/>
      <c r="E106" s="324"/>
      <c r="F106" s="324"/>
      <c r="G106" s="324"/>
      <c r="H106" s="324"/>
      <c r="I106" s="707"/>
      <c r="J106" s="696"/>
    </row>
    <row r="107" spans="3:10">
      <c r="C107" s="353" t="s">
        <v>13</v>
      </c>
      <c r="D107" s="323"/>
      <c r="E107" s="323"/>
      <c r="F107" s="323"/>
      <c r="G107" s="323"/>
      <c r="H107" s="323"/>
      <c r="I107" s="363"/>
      <c r="J107" s="696"/>
    </row>
    <row r="108" spans="3:10">
      <c r="C108" s="353" t="s">
        <v>14</v>
      </c>
      <c r="D108" s="323"/>
      <c r="E108" s="323"/>
      <c r="F108" s="323"/>
      <c r="G108" s="323"/>
      <c r="H108" s="323"/>
      <c r="I108" s="363"/>
      <c r="J108" s="696"/>
    </row>
    <row r="109" spans="3:10">
      <c r="C109" s="353" t="s">
        <v>15</v>
      </c>
      <c r="D109" s="324"/>
      <c r="E109" s="323"/>
      <c r="F109" s="323"/>
      <c r="G109" s="323"/>
      <c r="H109" s="324"/>
      <c r="I109" s="363"/>
      <c r="J109" s="696"/>
    </row>
    <row r="110" spans="3:10">
      <c r="C110" s="235" t="s">
        <v>55</v>
      </c>
      <c r="D110" s="323"/>
      <c r="E110" s="323"/>
      <c r="F110" s="323"/>
      <c r="G110" s="323"/>
      <c r="H110" s="323"/>
      <c r="I110" s="363"/>
      <c r="J110" s="696"/>
    </row>
    <row r="111" spans="3:10">
      <c r="C111" s="235" t="s">
        <v>56</v>
      </c>
      <c r="D111" s="323"/>
      <c r="E111" s="323"/>
      <c r="F111" s="323"/>
      <c r="G111" s="323"/>
      <c r="H111" s="323"/>
      <c r="I111" s="363"/>
      <c r="J111" s="696"/>
    </row>
    <row r="112" spans="3:10">
      <c r="C112" s="235" t="s">
        <v>57</v>
      </c>
      <c r="D112" s="323"/>
      <c r="E112" s="323"/>
      <c r="F112" s="323"/>
      <c r="G112" s="323"/>
      <c r="H112" s="323"/>
      <c r="I112" s="363"/>
      <c r="J112" s="696"/>
    </row>
    <row r="113" spans="3:10">
      <c r="C113" s="235" t="s">
        <v>58</v>
      </c>
      <c r="D113" s="323"/>
      <c r="E113" s="323"/>
      <c r="F113" s="323"/>
      <c r="G113" s="323"/>
      <c r="H113" s="323"/>
      <c r="I113" s="363"/>
      <c r="J113" s="696"/>
    </row>
    <row r="114" spans="3:10">
      <c r="C114" s="235" t="s">
        <v>59</v>
      </c>
      <c r="D114" s="323"/>
      <c r="E114" s="323"/>
      <c r="F114" s="323"/>
      <c r="G114" s="323"/>
      <c r="H114" s="323"/>
      <c r="I114" s="363"/>
      <c r="J114" s="696"/>
    </row>
    <row r="115" spans="3:10">
      <c r="C115" s="235" t="s">
        <v>60</v>
      </c>
      <c r="D115" s="323"/>
      <c r="E115" s="323"/>
      <c r="F115" s="323"/>
      <c r="G115" s="323"/>
      <c r="H115" s="323"/>
      <c r="I115" s="363"/>
      <c r="J115" s="696"/>
    </row>
    <row r="116" spans="3:10">
      <c r="C116" s="235" t="s">
        <v>21</v>
      </c>
      <c r="D116" s="323"/>
      <c r="E116" s="323"/>
      <c r="F116" s="323"/>
      <c r="G116" s="323"/>
      <c r="H116" s="323"/>
      <c r="I116" s="363"/>
      <c r="J116" s="696"/>
    </row>
    <row r="117" spans="3:10">
      <c r="C117" s="353" t="s">
        <v>22</v>
      </c>
      <c r="D117" s="323"/>
      <c r="E117" s="323"/>
      <c r="F117" s="323"/>
      <c r="G117" s="323"/>
      <c r="H117" s="323"/>
      <c r="I117" s="363"/>
      <c r="J117" s="696"/>
    </row>
    <row r="118" spans="3:10">
      <c r="C118" s="353" t="s">
        <v>23</v>
      </c>
      <c r="D118" s="323"/>
      <c r="E118" s="323"/>
      <c r="F118" s="323"/>
      <c r="G118" s="323"/>
      <c r="H118" s="323"/>
      <c r="I118" s="363"/>
      <c r="J118" s="696"/>
    </row>
    <row r="119" spans="3:10">
      <c r="C119" s="353" t="s">
        <v>24</v>
      </c>
      <c r="D119" s="323"/>
      <c r="E119" s="323"/>
      <c r="F119" s="323"/>
      <c r="G119" s="323"/>
      <c r="H119" s="323"/>
      <c r="I119" s="363"/>
      <c r="J119" s="696"/>
    </row>
    <row r="120" spans="3:10">
      <c r="C120" s="353" t="s">
        <v>25</v>
      </c>
      <c r="D120" s="323"/>
      <c r="E120" s="323"/>
      <c r="F120" s="323"/>
      <c r="G120" s="323"/>
      <c r="H120" s="323"/>
      <c r="I120" s="363"/>
      <c r="J120" s="696"/>
    </row>
    <row r="121" spans="3:10">
      <c r="C121" s="353" t="s">
        <v>26</v>
      </c>
      <c r="D121" s="323"/>
      <c r="E121" s="323"/>
      <c r="F121" s="323"/>
      <c r="G121" s="323"/>
      <c r="H121" s="323"/>
      <c r="I121" s="363"/>
      <c r="J121" s="696"/>
    </row>
    <row r="122" spans="3:10" ht="21.75" customHeight="1">
      <c r="C122" s="78" t="s">
        <v>28</v>
      </c>
      <c r="D122" s="73"/>
      <c r="E122" s="73"/>
      <c r="F122" s="73"/>
      <c r="G122" s="73"/>
      <c r="H122" s="73"/>
      <c r="I122" s="82"/>
      <c r="J122" s="696"/>
    </row>
    <row r="123" spans="3:10" ht="6" customHeight="1">
      <c r="D123" s="86"/>
      <c r="E123" s="86"/>
      <c r="F123" s="86"/>
      <c r="G123" s="86"/>
      <c r="H123" s="86"/>
      <c r="I123" s="341"/>
      <c r="J123" s="696"/>
    </row>
    <row r="124" spans="3:10" ht="21.75" customHeight="1">
      <c r="C124" s="78" t="s">
        <v>29</v>
      </c>
      <c r="D124" s="73"/>
      <c r="E124" s="73"/>
      <c r="F124" s="73"/>
      <c r="G124" s="73"/>
      <c r="H124" s="73"/>
      <c r="I124" s="82"/>
      <c r="J124" s="696"/>
    </row>
    <row r="126" spans="3:10">
      <c r="C126" s="1023"/>
      <c r="D126" s="696"/>
      <c r="E126" s="696"/>
      <c r="F126" s="696"/>
      <c r="G126" s="696"/>
      <c r="H126" s="696"/>
      <c r="I126" s="696"/>
    </row>
    <row r="127" spans="3:10">
      <c r="C127" s="319" t="s">
        <v>832</v>
      </c>
      <c r="D127" s="83"/>
      <c r="E127" s="83"/>
      <c r="F127" s="83"/>
      <c r="G127" s="83"/>
      <c r="H127" s="83"/>
    </row>
    <row r="128" spans="3:10">
      <c r="C128" s="83" t="s">
        <v>833</v>
      </c>
      <c r="D128" s="83"/>
      <c r="E128" s="83"/>
      <c r="F128" s="83"/>
      <c r="G128" s="83"/>
      <c r="H128" s="83"/>
    </row>
    <row r="129" spans="3:10">
      <c r="C129" s="83" t="s">
        <v>447</v>
      </c>
      <c r="D129" s="83"/>
      <c r="E129" s="83"/>
      <c r="F129" s="83"/>
      <c r="G129" s="83"/>
      <c r="H129" s="83"/>
    </row>
    <row r="130" spans="3:10">
      <c r="C130" s="320" t="s">
        <v>385</v>
      </c>
      <c r="D130" s="696"/>
      <c r="E130" s="696"/>
      <c r="F130" s="696"/>
      <c r="G130" s="696"/>
      <c r="H130" s="696"/>
    </row>
    <row r="131" spans="3:10">
      <c r="D131" s="696"/>
      <c r="E131" s="696"/>
      <c r="F131" s="696"/>
      <c r="G131" s="696"/>
      <c r="H131" s="696"/>
      <c r="I131" s="696"/>
    </row>
    <row r="132" spans="3:10" ht="15.75">
      <c r="C132" s="1545" t="s">
        <v>774</v>
      </c>
      <c r="D132" s="1545"/>
      <c r="E132" s="1545"/>
      <c r="F132" s="1545"/>
      <c r="G132" s="1545"/>
      <c r="H132" s="1545"/>
      <c r="I132" s="1545"/>
    </row>
    <row r="133" spans="3:10" ht="25.5">
      <c r="C133" s="270" t="s">
        <v>381</v>
      </c>
      <c r="D133" s="219"/>
      <c r="E133" s="220"/>
      <c r="F133" s="221"/>
      <c r="G133" s="223"/>
      <c r="H133" s="268" t="s">
        <v>0</v>
      </c>
      <c r="I133" s="268"/>
      <c r="J133" s="997"/>
    </row>
    <row r="134" spans="3:10" ht="42.75">
      <c r="C134" s="79" t="s">
        <v>62</v>
      </c>
      <c r="D134" s="75" t="s">
        <v>1</v>
      </c>
      <c r="E134" s="71" t="s">
        <v>30</v>
      </c>
      <c r="F134" s="71" t="s">
        <v>4</v>
      </c>
      <c r="G134" s="71" t="s">
        <v>476</v>
      </c>
      <c r="H134" s="71" t="s">
        <v>5</v>
      </c>
      <c r="I134" s="71" t="s">
        <v>31</v>
      </c>
    </row>
    <row r="135" spans="3:10">
      <c r="C135" s="344"/>
      <c r="D135" s="344"/>
      <c r="E135" s="361"/>
      <c r="F135" s="361"/>
      <c r="G135" s="361"/>
    </row>
    <row r="136" spans="3:10">
      <c r="C136" s="362" t="s">
        <v>8</v>
      </c>
      <c r="D136" s="322"/>
      <c r="E136" s="322"/>
      <c r="F136" s="322"/>
      <c r="G136" s="322"/>
      <c r="H136" s="322"/>
      <c r="I136" s="322"/>
    </row>
    <row r="137" spans="3:10">
      <c r="C137" s="353" t="s">
        <v>9</v>
      </c>
      <c r="D137" s="323"/>
      <c r="E137" s="323"/>
      <c r="F137" s="323"/>
      <c r="G137" s="323"/>
      <c r="H137" s="323"/>
      <c r="I137" s="363"/>
    </row>
    <row r="138" spans="3:10">
      <c r="C138" s="353" t="s">
        <v>10</v>
      </c>
      <c r="D138" s="323"/>
      <c r="E138" s="323"/>
      <c r="F138" s="323"/>
      <c r="G138" s="323"/>
      <c r="H138" s="323"/>
      <c r="I138" s="363"/>
    </row>
    <row r="139" spans="3:10">
      <c r="C139" s="353"/>
      <c r="D139" s="323"/>
      <c r="E139" s="323"/>
      <c r="F139" s="323"/>
      <c r="G139" s="323"/>
      <c r="H139" s="323"/>
      <c r="I139" s="706"/>
    </row>
    <row r="140" spans="3:10">
      <c r="C140" s="78" t="s">
        <v>11</v>
      </c>
      <c r="D140" s="73"/>
      <c r="E140" s="73"/>
      <c r="F140" s="73"/>
      <c r="G140" s="73"/>
      <c r="H140" s="73"/>
      <c r="I140" s="82"/>
    </row>
    <row r="141" spans="3:10">
      <c r="C141" s="364"/>
      <c r="D141" s="324"/>
      <c r="E141" s="324"/>
      <c r="F141" s="324"/>
      <c r="G141" s="324"/>
      <c r="H141" s="324"/>
      <c r="I141" s="707"/>
    </row>
    <row r="142" spans="3:10">
      <c r="C142" s="364" t="s">
        <v>12</v>
      </c>
      <c r="D142" s="324"/>
      <c r="E142" s="324"/>
      <c r="F142" s="324"/>
      <c r="G142" s="324"/>
      <c r="H142" s="324"/>
      <c r="I142" s="707"/>
    </row>
    <row r="143" spans="3:10">
      <c r="C143" s="353" t="s">
        <v>13</v>
      </c>
      <c r="D143" s="323"/>
      <c r="E143" s="323"/>
      <c r="F143" s="323"/>
      <c r="G143" s="323"/>
      <c r="H143" s="323"/>
      <c r="I143" s="363"/>
    </row>
    <row r="144" spans="3:10">
      <c r="C144" s="353" t="s">
        <v>14</v>
      </c>
      <c r="D144" s="323"/>
      <c r="E144" s="323"/>
      <c r="F144" s="323"/>
      <c r="G144" s="323"/>
      <c r="H144" s="323"/>
      <c r="I144" s="363"/>
    </row>
    <row r="145" spans="3:9">
      <c r="C145" s="353" t="s">
        <v>15</v>
      </c>
      <c r="D145" s="324"/>
      <c r="E145" s="323"/>
      <c r="F145" s="323"/>
      <c r="G145" s="323"/>
      <c r="H145" s="324"/>
      <c r="I145" s="363"/>
    </row>
    <row r="146" spans="3:9">
      <c r="C146" s="235" t="s">
        <v>55</v>
      </c>
      <c r="D146" s="323"/>
      <c r="E146" s="323"/>
      <c r="F146" s="323"/>
      <c r="G146" s="323"/>
      <c r="H146" s="323"/>
      <c r="I146" s="363"/>
    </row>
    <row r="147" spans="3:9">
      <c r="C147" s="235" t="s">
        <v>56</v>
      </c>
      <c r="D147" s="323"/>
      <c r="E147" s="323"/>
      <c r="F147" s="323"/>
      <c r="G147" s="323"/>
      <c r="H147" s="323"/>
      <c r="I147" s="363"/>
    </row>
    <row r="148" spans="3:9">
      <c r="C148" s="235" t="s">
        <v>57</v>
      </c>
      <c r="D148" s="323"/>
      <c r="E148" s="323"/>
      <c r="F148" s="323"/>
      <c r="G148" s="323"/>
      <c r="H148" s="323"/>
      <c r="I148" s="363"/>
    </row>
    <row r="149" spans="3:9">
      <c r="C149" s="235" t="s">
        <v>58</v>
      </c>
      <c r="D149" s="323"/>
      <c r="E149" s="323"/>
      <c r="F149" s="323"/>
      <c r="G149" s="323"/>
      <c r="H149" s="323"/>
      <c r="I149" s="363"/>
    </row>
    <row r="150" spans="3:9">
      <c r="C150" s="235" t="s">
        <v>59</v>
      </c>
      <c r="D150" s="323"/>
      <c r="E150" s="323"/>
      <c r="F150" s="323"/>
      <c r="G150" s="323"/>
      <c r="H150" s="323"/>
      <c r="I150" s="363"/>
    </row>
    <row r="151" spans="3:9">
      <c r="C151" s="235" t="s">
        <v>60</v>
      </c>
      <c r="D151" s="323"/>
      <c r="E151" s="323"/>
      <c r="F151" s="323"/>
      <c r="G151" s="323"/>
      <c r="H151" s="323"/>
      <c r="I151" s="363"/>
    </row>
    <row r="152" spans="3:9">
      <c r="C152" s="235" t="s">
        <v>21</v>
      </c>
      <c r="D152" s="323"/>
      <c r="E152" s="323"/>
      <c r="F152" s="323"/>
      <c r="G152" s="323"/>
      <c r="H152" s="323"/>
      <c r="I152" s="363"/>
    </row>
    <row r="153" spans="3:9">
      <c r="C153" s="353" t="s">
        <v>22</v>
      </c>
      <c r="D153" s="323"/>
      <c r="E153" s="323"/>
      <c r="F153" s="323"/>
      <c r="G153" s="323"/>
      <c r="H153" s="323"/>
      <c r="I153" s="363"/>
    </row>
    <row r="154" spans="3:9">
      <c r="C154" s="353" t="s">
        <v>23</v>
      </c>
      <c r="D154" s="323"/>
      <c r="E154" s="323"/>
      <c r="F154" s="323"/>
      <c r="G154" s="323"/>
      <c r="H154" s="323"/>
      <c r="I154" s="363"/>
    </row>
    <row r="155" spans="3:9">
      <c r="C155" s="353" t="s">
        <v>24</v>
      </c>
      <c r="D155" s="323"/>
      <c r="E155" s="323"/>
      <c r="F155" s="323"/>
      <c r="G155" s="323"/>
      <c r="H155" s="323"/>
      <c r="I155" s="363"/>
    </row>
    <row r="156" spans="3:9">
      <c r="C156" s="353" t="s">
        <v>25</v>
      </c>
      <c r="D156" s="323"/>
      <c r="E156" s="323"/>
      <c r="F156" s="323"/>
      <c r="G156" s="323"/>
      <c r="H156" s="323"/>
      <c r="I156" s="363"/>
    </row>
    <row r="157" spans="3:9">
      <c r="C157" s="353" t="s">
        <v>26</v>
      </c>
      <c r="D157" s="323"/>
      <c r="E157" s="323"/>
      <c r="F157" s="323"/>
      <c r="G157" s="323"/>
      <c r="H157" s="323"/>
      <c r="I157" s="363"/>
    </row>
    <row r="158" spans="3:9">
      <c r="C158" s="78" t="s">
        <v>28</v>
      </c>
      <c r="D158" s="73"/>
      <c r="E158" s="73"/>
      <c r="F158" s="73"/>
      <c r="G158" s="73"/>
      <c r="H158" s="73"/>
      <c r="I158" s="82"/>
    </row>
    <row r="159" spans="3:9">
      <c r="D159" s="86"/>
      <c r="E159" s="86"/>
      <c r="F159" s="86"/>
      <c r="G159" s="86"/>
      <c r="H159" s="86"/>
      <c r="I159" s="341"/>
    </row>
    <row r="160" spans="3:9">
      <c r="C160" s="78" t="s">
        <v>29</v>
      </c>
      <c r="D160" s="73"/>
      <c r="E160" s="73"/>
      <c r="F160" s="73"/>
      <c r="G160" s="73"/>
      <c r="H160" s="73"/>
      <c r="I160" s="82"/>
    </row>
  </sheetData>
  <customSheetViews>
    <customSheetView guid="{25D20C57-7074-492D-BCCB-387F60F6C446}" scale="80" showGridLines="0" fitToPage="1">
      <selection activeCell="K15" sqref="K15"/>
      <pageMargins left="0.59055118110236227" right="0.59055118110236227" top="0.98425196850393704" bottom="0.55118110236220474" header="0.51181102362204722" footer="0.27559055118110237"/>
      <printOptions horizontalCentered="1"/>
      <pageSetup paperSize="9" scale="51" fitToHeight="0" orientation="portrait" r:id="rId1"/>
      <headerFooter alignWithMargins="0">
        <oddFooter>&amp;L
&amp;R&amp;"Times New Roman,Normal"&amp;8Preparado pela EEM
Página &amp;P de &amp;N
&amp;D-&amp;T
&amp;F-&amp;A</oddFooter>
      </headerFooter>
    </customSheetView>
  </customSheetViews>
  <mergeCells count="22">
    <mergeCell ref="N1:Q1"/>
    <mergeCell ref="N51:P51"/>
    <mergeCell ref="N52:P52"/>
    <mergeCell ref="N53:S53"/>
    <mergeCell ref="G54:G55"/>
    <mergeCell ref="H54:H55"/>
    <mergeCell ref="I54:I55"/>
    <mergeCell ref="C51:J51"/>
    <mergeCell ref="J54:J55"/>
    <mergeCell ref="C54:C55"/>
    <mergeCell ref="D54:D55"/>
    <mergeCell ref="E54:F54"/>
    <mergeCell ref="C132:I132"/>
    <mergeCell ref="C2:J2"/>
    <mergeCell ref="C5:C6"/>
    <mergeCell ref="D5:D6"/>
    <mergeCell ref="E5:F5"/>
    <mergeCell ref="G5:G6"/>
    <mergeCell ref="H5:H6"/>
    <mergeCell ref="I5:I6"/>
    <mergeCell ref="J5:J6"/>
    <mergeCell ref="C96:I96"/>
  </mergeCells>
  <hyperlinks>
    <hyperlink ref="A1" location="ÍNDICE!B2" display="Índice"/>
  </hyperlinks>
  <printOptions horizontalCentered="1"/>
  <pageMargins left="0.59055118110236227" right="0.59055118110236227" top="0.98425196850393704" bottom="0.55118110236220474" header="0.51181102362204722" footer="0.27559055118110237"/>
  <pageSetup paperSize="9" scale="33" fitToHeight="0" orientation="portrait" r:id="rId2"/>
  <headerFooter alignWithMargins="0">
    <oddFooter>&amp;L
&amp;R&amp;"Times New Roman,Normal"&amp;8Preparado pela EEM
Página &amp;P de &amp;N
&amp;D-&amp;T
&amp;F-&amp;A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7"/>
  <sheetViews>
    <sheetView showGridLines="0" zoomScale="85" zoomScaleNormal="85" zoomScaleSheetLayoutView="50" workbookViewId="0">
      <selection activeCell="C5" sqref="C5:C6"/>
    </sheetView>
  </sheetViews>
  <sheetFormatPr defaultColWidth="9.140625" defaultRowHeight="12.75"/>
  <cols>
    <col min="1" max="1" width="10.140625" style="303" customWidth="1"/>
    <col min="2" max="2" width="1.5703125" style="303" customWidth="1"/>
    <col min="3" max="3" width="63" style="303" bestFit="1" customWidth="1"/>
    <col min="4" max="9" width="16.7109375" style="303" customWidth="1"/>
    <col min="10" max="10" width="16.5703125" style="303" bestFit="1" customWidth="1"/>
    <col min="11" max="16384" width="9.140625" style="303"/>
  </cols>
  <sheetData>
    <row r="1" spans="1:21" ht="42" customHeight="1">
      <c r="A1" s="1093" t="s">
        <v>318</v>
      </c>
    </row>
    <row r="2" spans="1:21" ht="36" customHeight="1">
      <c r="C2" s="1545" t="s">
        <v>730</v>
      </c>
      <c r="D2" s="1545"/>
      <c r="E2" s="1545"/>
      <c r="F2" s="1545"/>
      <c r="G2" s="1545"/>
      <c r="H2" s="1545"/>
      <c r="I2" s="1545"/>
      <c r="J2" s="1545"/>
    </row>
    <row r="3" spans="1:21" ht="15.75">
      <c r="C3" s="1202"/>
      <c r="D3" s="1202"/>
      <c r="E3" s="1202"/>
      <c r="F3" s="1202"/>
      <c r="G3" s="1202"/>
      <c r="H3" s="1202"/>
      <c r="I3" s="1202"/>
      <c r="J3" s="1202"/>
      <c r="N3" s="1474"/>
      <c r="O3" s="1474"/>
      <c r="P3" s="1474"/>
      <c r="Q3" s="1474"/>
      <c r="R3" s="1474"/>
    </row>
    <row r="4" spans="1:21" ht="25.5">
      <c r="C4" s="270" t="s">
        <v>381</v>
      </c>
      <c r="D4" s="1007"/>
      <c r="E4" s="221"/>
      <c r="F4" s="1008"/>
      <c r="G4" s="1007"/>
      <c r="H4" s="1007"/>
      <c r="I4" s="1009"/>
      <c r="J4" s="268" t="s">
        <v>0</v>
      </c>
      <c r="N4" s="1474"/>
      <c r="O4" s="1474"/>
      <c r="P4" s="1474"/>
      <c r="Q4" s="1474"/>
    </row>
    <row r="5" spans="1:21" ht="24.95" customHeight="1">
      <c r="C5" s="1538" t="s">
        <v>289</v>
      </c>
      <c r="D5" s="1539" t="s">
        <v>1</v>
      </c>
      <c r="E5" s="1468" t="s">
        <v>2</v>
      </c>
      <c r="F5" s="1469"/>
      <c r="G5" s="1470" t="s">
        <v>3</v>
      </c>
      <c r="H5" s="1455" t="s">
        <v>4</v>
      </c>
      <c r="I5" s="1541" t="s">
        <v>476</v>
      </c>
      <c r="J5" s="1459" t="s">
        <v>5</v>
      </c>
      <c r="N5" s="1474"/>
      <c r="O5" s="1474"/>
      <c r="P5" s="1474"/>
      <c r="Q5" s="1474"/>
      <c r="R5" s="1474"/>
      <c r="S5" s="1474"/>
      <c r="T5" s="1474"/>
      <c r="U5" s="1474"/>
    </row>
    <row r="6" spans="1:21" ht="28.5">
      <c r="C6" s="1546"/>
      <c r="D6" s="1540"/>
      <c r="E6" s="1199" t="s">
        <v>6</v>
      </c>
      <c r="F6" s="1199" t="s">
        <v>7</v>
      </c>
      <c r="G6" s="1471"/>
      <c r="H6" s="1456"/>
      <c r="I6" s="1542"/>
      <c r="J6" s="1460"/>
      <c r="N6" s="1474"/>
      <c r="O6" s="1474"/>
      <c r="P6" s="1474"/>
      <c r="Q6" s="1474"/>
      <c r="R6" s="1474"/>
    </row>
    <row r="7" spans="1:21" ht="9" customHeight="1">
      <c r="C7" s="344"/>
      <c r="D7" s="344"/>
      <c r="E7" s="361"/>
      <c r="F7" s="361"/>
      <c r="G7" s="361"/>
      <c r="H7" s="1010"/>
      <c r="I7" s="344"/>
      <c r="J7" s="361"/>
    </row>
    <row r="8" spans="1:21">
      <c r="C8" s="362" t="s">
        <v>8</v>
      </c>
      <c r="D8" s="317"/>
      <c r="E8" s="1011"/>
      <c r="F8" s="1011"/>
      <c r="G8" s="1011"/>
      <c r="H8" s="1012"/>
      <c r="I8" s="1013"/>
      <c r="J8" s="1011"/>
    </row>
    <row r="9" spans="1:21">
      <c r="C9" s="353" t="s">
        <v>9</v>
      </c>
      <c r="D9" s="318"/>
      <c r="E9" s="318"/>
      <c r="F9" s="318"/>
      <c r="G9" s="318"/>
      <c r="H9" s="318"/>
      <c r="I9" s="318"/>
      <c r="J9" s="1015"/>
    </row>
    <row r="10" spans="1:21">
      <c r="C10" s="353" t="s">
        <v>10</v>
      </c>
      <c r="D10" s="318"/>
      <c r="E10" s="318"/>
      <c r="F10" s="318"/>
      <c r="G10" s="318"/>
      <c r="H10" s="318"/>
      <c r="I10" s="318"/>
      <c r="J10" s="1015"/>
    </row>
    <row r="11" spans="1:21">
      <c r="C11" s="353"/>
      <c r="D11" s="318"/>
      <c r="E11" s="318"/>
      <c r="F11" s="318"/>
      <c r="G11" s="318"/>
      <c r="H11" s="318"/>
      <c r="I11" s="318"/>
      <c r="J11" s="1015"/>
    </row>
    <row r="12" spans="1:21" ht="21.75" customHeight="1">
      <c r="C12" s="78" t="s">
        <v>11</v>
      </c>
      <c r="D12" s="35"/>
      <c r="E12" s="35"/>
      <c r="F12" s="35"/>
      <c r="G12" s="35"/>
      <c r="H12" s="35"/>
      <c r="I12" s="35"/>
      <c r="J12" s="73"/>
    </row>
    <row r="13" spans="1:21">
      <c r="C13" s="364"/>
      <c r="D13" s="313"/>
      <c r="E13" s="313"/>
      <c r="F13" s="313"/>
      <c r="G13" s="313"/>
      <c r="H13" s="313"/>
      <c r="I13" s="313"/>
      <c r="J13" s="327"/>
    </row>
    <row r="14" spans="1:21">
      <c r="C14" s="364" t="s">
        <v>12</v>
      </c>
      <c r="D14" s="313"/>
      <c r="E14" s="313"/>
      <c r="F14" s="313"/>
      <c r="G14" s="313"/>
      <c r="H14" s="313"/>
      <c r="I14" s="313"/>
      <c r="J14" s="327"/>
    </row>
    <row r="15" spans="1:21">
      <c r="C15" s="353" t="s">
        <v>13</v>
      </c>
      <c r="D15" s="318"/>
      <c r="E15" s="318"/>
      <c r="F15" s="318"/>
      <c r="G15" s="318"/>
      <c r="H15" s="318"/>
      <c r="I15" s="318"/>
      <c r="J15" s="1015"/>
    </row>
    <row r="16" spans="1:21">
      <c r="C16" s="353" t="s">
        <v>14</v>
      </c>
      <c r="D16" s="318"/>
      <c r="E16" s="318"/>
      <c r="F16" s="318"/>
      <c r="G16" s="318"/>
      <c r="H16" s="318"/>
      <c r="I16" s="318"/>
      <c r="J16" s="1015"/>
    </row>
    <row r="17" spans="3:10">
      <c r="C17" s="353" t="s">
        <v>15</v>
      </c>
      <c r="D17" s="313"/>
      <c r="E17" s="318"/>
      <c r="F17" s="318"/>
      <c r="G17" s="318"/>
      <c r="H17" s="318"/>
      <c r="I17" s="318"/>
      <c r="J17" s="327"/>
    </row>
    <row r="18" spans="3:10">
      <c r="C18" s="235" t="s">
        <v>55</v>
      </c>
      <c r="D18" s="318"/>
      <c r="E18" s="318"/>
      <c r="F18" s="318"/>
      <c r="G18" s="318"/>
      <c r="H18" s="318"/>
      <c r="I18" s="318"/>
      <c r="J18" s="1015"/>
    </row>
    <row r="19" spans="3:10">
      <c r="C19" s="235" t="s">
        <v>56</v>
      </c>
      <c r="D19" s="318"/>
      <c r="E19" s="318"/>
      <c r="F19" s="318"/>
      <c r="G19" s="318"/>
      <c r="H19" s="318"/>
      <c r="I19" s="318"/>
      <c r="J19" s="1015"/>
    </row>
    <row r="20" spans="3:10">
      <c r="C20" s="235" t="s">
        <v>57</v>
      </c>
      <c r="D20" s="318"/>
      <c r="E20" s="318"/>
      <c r="F20" s="318"/>
      <c r="G20" s="318"/>
      <c r="H20" s="318"/>
      <c r="I20" s="318"/>
      <c r="J20" s="1015"/>
    </row>
    <row r="21" spans="3:10">
      <c r="C21" s="235" t="s">
        <v>58</v>
      </c>
      <c r="D21" s="318"/>
      <c r="E21" s="318"/>
      <c r="F21" s="318"/>
      <c r="G21" s="318"/>
      <c r="H21" s="318"/>
      <c r="I21" s="318"/>
      <c r="J21" s="1015"/>
    </row>
    <row r="22" spans="3:10">
      <c r="C22" s="235" t="s">
        <v>59</v>
      </c>
      <c r="D22" s="318"/>
      <c r="E22" s="318"/>
      <c r="F22" s="318"/>
      <c r="G22" s="318"/>
      <c r="H22" s="318"/>
      <c r="I22" s="318"/>
      <c r="J22" s="1015"/>
    </row>
    <row r="23" spans="3:10">
      <c r="C23" s="235" t="s">
        <v>60</v>
      </c>
      <c r="D23" s="318"/>
      <c r="E23" s="318"/>
      <c r="F23" s="318"/>
      <c r="G23" s="318"/>
      <c r="H23" s="318"/>
      <c r="I23" s="318"/>
      <c r="J23" s="1015"/>
    </row>
    <row r="24" spans="3:10">
      <c r="C24" s="235" t="s">
        <v>21</v>
      </c>
      <c r="D24" s="318"/>
      <c r="E24" s="318"/>
      <c r="F24" s="318"/>
      <c r="G24" s="318"/>
      <c r="H24" s="318"/>
      <c r="I24" s="318"/>
      <c r="J24" s="1015"/>
    </row>
    <row r="25" spans="3:10">
      <c r="C25" s="353" t="s">
        <v>22</v>
      </c>
      <c r="D25" s="318"/>
      <c r="E25" s="318"/>
      <c r="F25" s="318"/>
      <c r="G25" s="318"/>
      <c r="H25" s="318"/>
      <c r="I25" s="318"/>
      <c r="J25" s="1015"/>
    </row>
    <row r="26" spans="3:10">
      <c r="C26" s="353" t="s">
        <v>23</v>
      </c>
      <c r="D26" s="318"/>
      <c r="E26" s="318"/>
      <c r="F26" s="318"/>
      <c r="G26" s="318"/>
      <c r="H26" s="318"/>
      <c r="I26" s="318"/>
      <c r="J26" s="1015"/>
    </row>
    <row r="27" spans="3:10">
      <c r="C27" s="353" t="s">
        <v>24</v>
      </c>
      <c r="D27" s="318"/>
      <c r="E27" s="318"/>
      <c r="F27" s="318"/>
      <c r="G27" s="318"/>
      <c r="H27" s="318"/>
      <c r="I27" s="318"/>
      <c r="J27" s="1015"/>
    </row>
    <row r="28" spans="3:10">
      <c r="C28" s="353" t="s">
        <v>25</v>
      </c>
      <c r="D28" s="318"/>
      <c r="E28" s="318"/>
      <c r="F28" s="318"/>
      <c r="G28" s="318"/>
      <c r="H28" s="318"/>
      <c r="I28" s="318"/>
      <c r="J28" s="1015"/>
    </row>
    <row r="29" spans="3:10">
      <c r="C29" s="353" t="s">
        <v>26</v>
      </c>
      <c r="D29" s="318"/>
      <c r="E29" s="318"/>
      <c r="F29" s="318"/>
      <c r="G29" s="318"/>
      <c r="H29" s="318"/>
      <c r="I29" s="318"/>
      <c r="J29" s="1015"/>
    </row>
    <row r="30" spans="3:10">
      <c r="C30" s="353" t="s">
        <v>27</v>
      </c>
      <c r="D30" s="313"/>
      <c r="E30" s="318"/>
      <c r="F30" s="318"/>
      <c r="G30" s="318"/>
      <c r="H30" s="318"/>
      <c r="I30" s="318"/>
      <c r="J30" s="327"/>
    </row>
    <row r="31" spans="3:10">
      <c r="C31" s="1016" t="s">
        <v>61</v>
      </c>
      <c r="D31" s="313"/>
      <c r="E31" s="318"/>
      <c r="F31" s="318"/>
      <c r="G31" s="318"/>
      <c r="H31" s="318"/>
      <c r="I31" s="318"/>
      <c r="J31" s="327"/>
    </row>
    <row r="32" spans="3:10">
      <c r="C32" s="235" t="s">
        <v>55</v>
      </c>
      <c r="D32" s="318"/>
      <c r="E32" s="318"/>
      <c r="F32" s="318"/>
      <c r="G32" s="318"/>
      <c r="H32" s="318"/>
      <c r="I32" s="318"/>
      <c r="J32" s="1015"/>
    </row>
    <row r="33" spans="1:10">
      <c r="C33" s="235" t="s">
        <v>56</v>
      </c>
      <c r="D33" s="318"/>
      <c r="E33" s="318"/>
      <c r="F33" s="318"/>
      <c r="G33" s="318"/>
      <c r="H33" s="318"/>
      <c r="I33" s="318"/>
      <c r="J33" s="1015"/>
    </row>
    <row r="34" spans="1:10">
      <c r="C34" s="235" t="s">
        <v>57</v>
      </c>
      <c r="D34" s="318"/>
      <c r="E34" s="318"/>
      <c r="F34" s="318"/>
      <c r="G34" s="318"/>
      <c r="H34" s="318"/>
      <c r="I34" s="318"/>
      <c r="J34" s="1015"/>
    </row>
    <row r="35" spans="1:10">
      <c r="C35" s="235" t="s">
        <v>58</v>
      </c>
      <c r="D35" s="318"/>
      <c r="E35" s="318"/>
      <c r="F35" s="318"/>
      <c r="G35" s="318"/>
      <c r="H35" s="318"/>
      <c r="I35" s="318"/>
      <c r="J35" s="1015"/>
    </row>
    <row r="36" spans="1:10">
      <c r="C36" s="235" t="s">
        <v>59</v>
      </c>
      <c r="D36" s="318"/>
      <c r="E36" s="318"/>
      <c r="F36" s="318"/>
      <c r="G36" s="318"/>
      <c r="H36" s="318"/>
      <c r="I36" s="318"/>
      <c r="J36" s="1015"/>
    </row>
    <row r="37" spans="1:10">
      <c r="C37" s="235" t="s">
        <v>60</v>
      </c>
      <c r="D37" s="318"/>
      <c r="E37" s="318"/>
      <c r="F37" s="318"/>
      <c r="G37" s="318"/>
      <c r="H37" s="318"/>
      <c r="I37" s="318"/>
      <c r="J37" s="1015"/>
    </row>
    <row r="38" spans="1:10">
      <c r="C38" s="235" t="s">
        <v>21</v>
      </c>
      <c r="D38" s="318"/>
      <c r="E38" s="318"/>
      <c r="F38" s="318"/>
      <c r="G38" s="318"/>
      <c r="H38" s="318"/>
      <c r="I38" s="318"/>
      <c r="J38" s="1015"/>
    </row>
    <row r="39" spans="1:10">
      <c r="C39" s="1016" t="s">
        <v>10</v>
      </c>
      <c r="D39" s="318"/>
      <c r="E39" s="318"/>
      <c r="F39" s="318"/>
      <c r="G39" s="318"/>
      <c r="H39" s="318"/>
      <c r="I39" s="318"/>
      <c r="J39" s="1015"/>
    </row>
    <row r="40" spans="1:10" ht="21.75" customHeight="1">
      <c r="C40" s="78" t="s">
        <v>28</v>
      </c>
      <c r="D40" s="35"/>
      <c r="E40" s="35"/>
      <c r="F40" s="35"/>
      <c r="G40" s="35"/>
      <c r="H40" s="35"/>
      <c r="I40" s="35"/>
      <c r="J40" s="73"/>
    </row>
    <row r="41" spans="1:10" ht="6" customHeight="1">
      <c r="D41" s="84"/>
      <c r="E41" s="84"/>
      <c r="F41" s="84"/>
      <c r="G41" s="84"/>
      <c r="H41" s="84"/>
      <c r="I41" s="84"/>
      <c r="J41" s="84"/>
    </row>
    <row r="42" spans="1:10" ht="21.75" customHeight="1">
      <c r="C42" s="78" t="s">
        <v>29</v>
      </c>
      <c r="D42" s="73"/>
      <c r="E42" s="73"/>
      <c r="F42" s="73"/>
      <c r="G42" s="73"/>
      <c r="H42" s="73"/>
      <c r="I42" s="73"/>
      <c r="J42" s="73"/>
    </row>
    <row r="48" spans="1:10" ht="36" customHeight="1">
      <c r="A48" s="1227"/>
      <c r="C48" s="1545" t="s">
        <v>731</v>
      </c>
      <c r="D48" s="1545"/>
      <c r="E48" s="1545"/>
      <c r="F48" s="1545"/>
      <c r="G48" s="1545"/>
      <c r="H48" s="1545"/>
      <c r="I48" s="1545"/>
    </row>
    <row r="49" spans="3:10" ht="15.75">
      <c r="C49" s="1202"/>
      <c r="D49" s="1202"/>
      <c r="E49" s="1202"/>
      <c r="F49" s="1202"/>
      <c r="G49" s="1202"/>
      <c r="H49" s="1202"/>
      <c r="I49" s="1202"/>
    </row>
    <row r="50" spans="3:10" ht="25.5">
      <c r="C50" s="270" t="s">
        <v>381</v>
      </c>
      <c r="D50" s="219"/>
      <c r="E50" s="220"/>
      <c r="F50" s="221"/>
      <c r="G50" s="223"/>
      <c r="H50" s="268" t="s">
        <v>0</v>
      </c>
      <c r="I50" s="268"/>
    </row>
    <row r="51" spans="3:10" ht="50.1" customHeight="1">
      <c r="C51" s="79" t="s">
        <v>62</v>
      </c>
      <c r="D51" s="75" t="s">
        <v>1</v>
      </c>
      <c r="E51" s="71" t="s">
        <v>30</v>
      </c>
      <c r="F51" s="71" t="s">
        <v>4</v>
      </c>
      <c r="G51" s="71" t="s">
        <v>476</v>
      </c>
      <c r="H51" s="71" t="s">
        <v>5</v>
      </c>
      <c r="I51" s="71" t="s">
        <v>31</v>
      </c>
      <c r="J51" s="80"/>
    </row>
    <row r="52" spans="3:10" ht="9" customHeight="1">
      <c r="C52" s="344"/>
      <c r="D52" s="344"/>
      <c r="E52" s="361"/>
      <c r="F52" s="361"/>
      <c r="G52" s="361"/>
    </row>
    <row r="53" spans="3:10">
      <c r="C53" s="362" t="s">
        <v>8</v>
      </c>
      <c r="D53" s="322"/>
      <c r="E53" s="322"/>
      <c r="F53" s="322"/>
      <c r="G53" s="322"/>
      <c r="H53" s="322"/>
      <c r="I53" s="322"/>
    </row>
    <row r="54" spans="3:10">
      <c r="C54" s="353" t="s">
        <v>9</v>
      </c>
      <c r="D54" s="323"/>
      <c r="E54" s="323"/>
      <c r="F54" s="323"/>
      <c r="G54" s="323"/>
      <c r="H54" s="323"/>
      <c r="I54" s="363"/>
      <c r="J54" s="696"/>
    </row>
    <row r="55" spans="3:10">
      <c r="C55" s="353" t="s">
        <v>10</v>
      </c>
      <c r="D55" s="323"/>
      <c r="E55" s="323"/>
      <c r="F55" s="323"/>
      <c r="G55" s="323"/>
      <c r="H55" s="323"/>
      <c r="I55" s="363"/>
      <c r="J55" s="696"/>
    </row>
    <row r="56" spans="3:10">
      <c r="C56" s="353"/>
      <c r="D56" s="323"/>
      <c r="E56" s="323"/>
      <c r="F56" s="323"/>
      <c r="G56" s="323"/>
      <c r="H56" s="323"/>
      <c r="I56" s="706"/>
      <c r="J56" s="696"/>
    </row>
    <row r="57" spans="3:10" ht="21.75" customHeight="1">
      <c r="C57" s="78" t="s">
        <v>11</v>
      </c>
      <c r="D57" s="73"/>
      <c r="E57" s="73"/>
      <c r="F57" s="73"/>
      <c r="G57" s="73"/>
      <c r="H57" s="73"/>
      <c r="I57" s="82"/>
      <c r="J57" s="696"/>
    </row>
    <row r="58" spans="3:10">
      <c r="C58" s="364"/>
      <c r="D58" s="324"/>
      <c r="E58" s="324"/>
      <c r="F58" s="324"/>
      <c r="G58" s="324"/>
      <c r="H58" s="324"/>
      <c r="I58" s="707"/>
      <c r="J58" s="696"/>
    </row>
    <row r="59" spans="3:10">
      <c r="C59" s="364" t="s">
        <v>12</v>
      </c>
      <c r="D59" s="324"/>
      <c r="E59" s="324"/>
      <c r="F59" s="324"/>
      <c r="G59" s="324"/>
      <c r="H59" s="324"/>
      <c r="I59" s="707"/>
      <c r="J59" s="696"/>
    </row>
    <row r="60" spans="3:10">
      <c r="C60" s="353" t="s">
        <v>13</v>
      </c>
      <c r="D60" s="323"/>
      <c r="E60" s="323"/>
      <c r="F60" s="323"/>
      <c r="G60" s="323"/>
      <c r="H60" s="323"/>
      <c r="I60" s="363"/>
      <c r="J60" s="696"/>
    </row>
    <row r="61" spans="3:10">
      <c r="C61" s="353" t="s">
        <v>14</v>
      </c>
      <c r="D61" s="323"/>
      <c r="E61" s="323"/>
      <c r="F61" s="323"/>
      <c r="G61" s="323"/>
      <c r="H61" s="323"/>
      <c r="I61" s="363"/>
      <c r="J61" s="696"/>
    </row>
    <row r="62" spans="3:10">
      <c r="C62" s="353" t="s">
        <v>15</v>
      </c>
      <c r="D62" s="323"/>
      <c r="E62" s="323"/>
      <c r="F62" s="323"/>
      <c r="G62" s="323"/>
      <c r="H62" s="324"/>
      <c r="I62" s="363"/>
      <c r="J62" s="696"/>
    </row>
    <row r="63" spans="3:10">
      <c r="C63" s="235" t="s">
        <v>55</v>
      </c>
      <c r="D63" s="323"/>
      <c r="E63" s="323"/>
      <c r="F63" s="323"/>
      <c r="G63" s="323"/>
      <c r="H63" s="323"/>
      <c r="I63" s="363"/>
      <c r="J63" s="696"/>
    </row>
    <row r="64" spans="3:10">
      <c r="C64" s="235" t="s">
        <v>56</v>
      </c>
      <c r="D64" s="323"/>
      <c r="E64" s="323"/>
      <c r="F64" s="323"/>
      <c r="G64" s="323"/>
      <c r="H64" s="323"/>
      <c r="I64" s="363"/>
      <c r="J64" s="696"/>
    </row>
    <row r="65" spans="3:10">
      <c r="C65" s="235" t="s">
        <v>57</v>
      </c>
      <c r="D65" s="323"/>
      <c r="E65" s="323"/>
      <c r="F65" s="323"/>
      <c r="G65" s="323"/>
      <c r="H65" s="323"/>
      <c r="I65" s="363"/>
      <c r="J65" s="696"/>
    </row>
    <row r="66" spans="3:10">
      <c r="C66" s="235" t="s">
        <v>58</v>
      </c>
      <c r="D66" s="323"/>
      <c r="E66" s="323"/>
      <c r="F66" s="323"/>
      <c r="G66" s="323"/>
      <c r="H66" s="323"/>
      <c r="I66" s="363"/>
      <c r="J66" s="696"/>
    </row>
    <row r="67" spans="3:10">
      <c r="C67" s="235" t="s">
        <v>59</v>
      </c>
      <c r="D67" s="323"/>
      <c r="E67" s="323"/>
      <c r="F67" s="323"/>
      <c r="G67" s="323"/>
      <c r="H67" s="323"/>
      <c r="I67" s="363"/>
      <c r="J67" s="696"/>
    </row>
    <row r="68" spans="3:10">
      <c r="C68" s="235" t="s">
        <v>60</v>
      </c>
      <c r="D68" s="323"/>
      <c r="E68" s="323"/>
      <c r="F68" s="323"/>
      <c r="G68" s="323"/>
      <c r="H68" s="323"/>
      <c r="I68" s="363"/>
      <c r="J68" s="696"/>
    </row>
    <row r="69" spans="3:10">
      <c r="C69" s="235" t="s">
        <v>21</v>
      </c>
      <c r="D69" s="323"/>
      <c r="E69" s="323"/>
      <c r="F69" s="323"/>
      <c r="G69" s="323"/>
      <c r="H69" s="323"/>
      <c r="I69" s="363"/>
      <c r="J69" s="696"/>
    </row>
    <row r="70" spans="3:10">
      <c r="C70" s="353" t="s">
        <v>22</v>
      </c>
      <c r="D70" s="323"/>
      <c r="E70" s="323"/>
      <c r="F70" s="323"/>
      <c r="G70" s="323"/>
      <c r="H70" s="323"/>
      <c r="I70" s="363"/>
      <c r="J70" s="696"/>
    </row>
    <row r="71" spans="3:10">
      <c r="C71" s="353" t="s">
        <v>23</v>
      </c>
      <c r="D71" s="323"/>
      <c r="E71" s="323"/>
      <c r="F71" s="323"/>
      <c r="G71" s="323"/>
      <c r="H71" s="323"/>
      <c r="I71" s="363"/>
      <c r="J71" s="696"/>
    </row>
    <row r="72" spans="3:10">
      <c r="C72" s="353" t="s">
        <v>24</v>
      </c>
      <c r="D72" s="323"/>
      <c r="E72" s="323"/>
      <c r="F72" s="323"/>
      <c r="G72" s="323"/>
      <c r="H72" s="323"/>
      <c r="I72" s="363"/>
      <c r="J72" s="696"/>
    </row>
    <row r="73" spans="3:10">
      <c r="C73" s="353" t="s">
        <v>25</v>
      </c>
      <c r="D73" s="323"/>
      <c r="E73" s="323"/>
      <c r="F73" s="323"/>
      <c r="G73" s="323"/>
      <c r="H73" s="323"/>
      <c r="I73" s="363"/>
      <c r="J73" s="696"/>
    </row>
    <row r="74" spans="3:10">
      <c r="C74" s="353" t="s">
        <v>26</v>
      </c>
      <c r="D74" s="323"/>
      <c r="E74" s="323"/>
      <c r="F74" s="323"/>
      <c r="G74" s="323"/>
      <c r="H74" s="323"/>
      <c r="I74" s="363"/>
      <c r="J74" s="696"/>
    </row>
    <row r="75" spans="3:10" ht="21.75" customHeight="1">
      <c r="C75" s="78" t="s">
        <v>28</v>
      </c>
      <c r="D75" s="73"/>
      <c r="E75" s="73"/>
      <c r="F75" s="73"/>
      <c r="G75" s="73"/>
      <c r="H75" s="73"/>
      <c r="I75" s="82"/>
      <c r="J75" s="696"/>
    </row>
    <row r="76" spans="3:10" ht="6" customHeight="1">
      <c r="D76" s="86"/>
      <c r="E76" s="86"/>
      <c r="F76" s="86"/>
      <c r="G76" s="86"/>
      <c r="H76" s="86"/>
      <c r="I76" s="341"/>
      <c r="J76" s="696"/>
    </row>
    <row r="77" spans="3:10" ht="21.75" customHeight="1">
      <c r="C77" s="78" t="s">
        <v>29</v>
      </c>
      <c r="D77" s="73"/>
      <c r="E77" s="73"/>
      <c r="F77" s="73"/>
      <c r="G77" s="73"/>
      <c r="H77" s="73"/>
      <c r="J77" s="696"/>
    </row>
    <row r="79" spans="3:10">
      <c r="C79" s="1023"/>
      <c r="D79" s="696"/>
      <c r="E79" s="696"/>
      <c r="F79" s="696"/>
      <c r="G79" s="696"/>
      <c r="H79" s="696"/>
      <c r="I79" s="696"/>
    </row>
    <row r="80" spans="3:10">
      <c r="C80" s="1023"/>
      <c r="D80" s="696"/>
      <c r="E80" s="696"/>
      <c r="F80" s="696"/>
      <c r="G80" s="696"/>
      <c r="H80" s="696"/>
      <c r="I80" s="696"/>
    </row>
    <row r="81" spans="3:10">
      <c r="C81" s="1023"/>
      <c r="D81" s="696"/>
      <c r="E81" s="696"/>
      <c r="F81" s="696"/>
      <c r="G81" s="696"/>
      <c r="H81" s="696"/>
      <c r="I81" s="696"/>
    </row>
    <row r="82" spans="3:10">
      <c r="C82" s="1023"/>
      <c r="D82" s="696"/>
      <c r="E82" s="696"/>
      <c r="F82" s="696"/>
      <c r="G82" s="696"/>
      <c r="H82" s="696"/>
      <c r="I82" s="696"/>
    </row>
    <row r="83" spans="3:10">
      <c r="C83" s="1023"/>
      <c r="D83" s="696"/>
      <c r="E83" s="696"/>
      <c r="F83" s="696"/>
      <c r="G83" s="696"/>
      <c r="H83" s="696"/>
      <c r="I83" s="696"/>
    </row>
    <row r="84" spans="3:10">
      <c r="C84" s="1023"/>
      <c r="D84" s="696"/>
      <c r="E84" s="696"/>
      <c r="F84" s="696"/>
      <c r="G84" s="696"/>
      <c r="H84" s="696"/>
      <c r="I84" s="696"/>
    </row>
    <row r="85" spans="3:10">
      <c r="C85" s="1023"/>
      <c r="D85" s="696"/>
      <c r="E85" s="696"/>
      <c r="F85" s="696"/>
      <c r="G85" s="696"/>
      <c r="H85" s="696"/>
      <c r="I85" s="696"/>
    </row>
    <row r="86" spans="3:10">
      <c r="C86" s="214"/>
      <c r="D86" s="214"/>
      <c r="E86" s="214"/>
      <c r="F86" s="214"/>
      <c r="G86" s="214"/>
      <c r="H86" s="214"/>
      <c r="I86" s="214"/>
    </row>
    <row r="87" spans="3:10" ht="31.5" customHeight="1">
      <c r="C87" s="1547"/>
      <c r="D87" s="1547"/>
      <c r="E87" s="1547"/>
      <c r="F87" s="1547"/>
      <c r="G87" s="1547"/>
      <c r="H87" s="1547"/>
      <c r="I87" s="1547"/>
      <c r="J87" s="1228"/>
    </row>
  </sheetData>
  <customSheetViews>
    <customSheetView guid="{25D20C57-7074-492D-BCCB-387F60F6C446}" scale="85" showGridLines="0" fitToPage="1">
      <selection activeCell="K15" sqref="K15"/>
      <rowBreaks count="1" manualBreakCount="1">
        <brk id="78" min="2" max="9" man="1"/>
      </rowBreaks>
      <pageMargins left="0.59055118110236227" right="0.59055118110236227" top="0.98425196850393704" bottom="0.55118110236220474" header="0.51181102362204722" footer="0.27559055118110237"/>
      <printOptions horizontalCentered="1"/>
      <pageSetup paperSize="9" scale="51" fitToHeight="0" orientation="portrait" r:id="rId1"/>
      <headerFooter alignWithMargins="0">
        <oddFooter>&amp;L
&amp;R&amp;"Times New Roman,Normal"&amp;8Preparado pela EEM
Página &amp;P de &amp;N
&amp;D-&amp;T
&amp;F-&amp;A</oddFooter>
      </headerFooter>
    </customSheetView>
  </customSheetViews>
  <mergeCells count="14">
    <mergeCell ref="C87:I87"/>
    <mergeCell ref="J5:J6"/>
    <mergeCell ref="C5:C6"/>
    <mergeCell ref="D5:D6"/>
    <mergeCell ref="E5:F5"/>
    <mergeCell ref="G5:G6"/>
    <mergeCell ref="C48:I48"/>
    <mergeCell ref="C2:J2"/>
    <mergeCell ref="N3:R3"/>
    <mergeCell ref="N4:Q4"/>
    <mergeCell ref="N5:U5"/>
    <mergeCell ref="N6:R6"/>
    <mergeCell ref="H5:H6"/>
    <mergeCell ref="I5:I6"/>
  </mergeCells>
  <hyperlinks>
    <hyperlink ref="A1" location="ÍNDICE!B2" display="Índice"/>
  </hyperlinks>
  <printOptions horizontalCentered="1"/>
  <pageMargins left="0.59055118110236227" right="0.59055118110236227" top="0.98425196850393704" bottom="0.55118110236220474" header="0.51181102362204722" footer="0.27559055118110237"/>
  <pageSetup paperSize="9" scale="31" fitToHeight="0" orientation="portrait" r:id="rId2"/>
  <headerFooter alignWithMargins="0">
    <oddFooter>&amp;L
&amp;R&amp;"Times New Roman,Normal"&amp;8Preparado pela EEM
Página &amp;P de &amp;N
&amp;D-&amp;T
&amp;F-&amp;A</oddFooter>
  </headerFooter>
  <rowBreaks count="1" manualBreakCount="1">
    <brk id="78" min="2" max="9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">
    <pageSetUpPr fitToPage="1"/>
  </sheetPr>
  <dimension ref="A1:Z56"/>
  <sheetViews>
    <sheetView showGridLines="0" topLeftCell="A37" zoomScale="80" zoomScaleNormal="80" workbookViewId="0">
      <selection activeCell="J5" sqref="J5:N8"/>
    </sheetView>
  </sheetViews>
  <sheetFormatPr defaultColWidth="9.140625" defaultRowHeight="12.75"/>
  <cols>
    <col min="1" max="1" width="10.140625" style="303" customWidth="1"/>
    <col min="2" max="2" width="1.5703125" style="303" customWidth="1"/>
    <col min="3" max="3" width="53.140625" style="303" bestFit="1" customWidth="1"/>
    <col min="4" max="4" width="18.28515625" style="303" customWidth="1"/>
    <col min="5" max="5" width="19.140625" style="303" customWidth="1"/>
    <col min="6" max="14" width="18.28515625" style="303" customWidth="1"/>
    <col min="15" max="15" width="23.85546875" style="303" bestFit="1" customWidth="1"/>
    <col min="16" max="16384" width="9.140625" style="303"/>
  </cols>
  <sheetData>
    <row r="1" spans="1:26" ht="42" customHeight="1">
      <c r="A1" s="1093" t="s">
        <v>318</v>
      </c>
      <c r="S1" s="1474"/>
      <c r="T1" s="1474"/>
      <c r="U1" s="1474"/>
    </row>
    <row r="2" spans="1:26" ht="30" customHeight="1">
      <c r="C2" s="1545" t="str">
        <f>+Índice!C38</f>
        <v>Quadro N7-24 - DEE - Subsídios ao investimento na atividade de DEE</v>
      </c>
      <c r="D2" s="1545"/>
      <c r="E2" s="1545"/>
      <c r="F2" s="1545"/>
      <c r="G2" s="1545"/>
      <c r="H2" s="1545"/>
      <c r="I2" s="1545"/>
      <c r="J2" s="1545"/>
      <c r="K2" s="1545"/>
      <c r="L2" s="1545"/>
      <c r="M2" s="1545"/>
      <c r="N2" s="1545"/>
      <c r="O2" s="1545"/>
      <c r="S2" s="1474"/>
      <c r="T2" s="1485"/>
      <c r="U2" s="1485"/>
      <c r="V2" s="1485"/>
      <c r="W2" s="1485"/>
      <c r="X2" s="1485"/>
      <c r="Y2" s="1485"/>
      <c r="Z2" s="1485"/>
    </row>
    <row r="3" spans="1:26" ht="15.75">
      <c r="S3" s="1474"/>
      <c r="T3" s="1485"/>
      <c r="U3" s="1485"/>
      <c r="V3" s="1485"/>
      <c r="W3" s="1485"/>
      <c r="X3" s="1485"/>
      <c r="Y3" s="1485"/>
      <c r="Z3" s="1485"/>
    </row>
    <row r="4" spans="1:26" ht="25.5">
      <c r="C4" s="270" t="s">
        <v>381</v>
      </c>
      <c r="D4" s="223"/>
      <c r="E4" s="223"/>
      <c r="F4" s="223"/>
      <c r="G4" s="223"/>
      <c r="H4" s="223"/>
      <c r="I4" s="223"/>
      <c r="J4" s="223"/>
      <c r="K4" s="223"/>
      <c r="O4" s="268" t="s">
        <v>0</v>
      </c>
      <c r="S4" s="1474"/>
      <c r="T4" s="1485"/>
      <c r="U4" s="1485"/>
      <c r="V4" s="1485"/>
      <c r="W4" s="1485"/>
      <c r="X4" s="1485"/>
      <c r="Y4" s="1485"/>
      <c r="Z4" s="1485"/>
    </row>
    <row r="5" spans="1:26" ht="25.5" customHeight="1">
      <c r="C5" s="1486" t="s">
        <v>82</v>
      </c>
      <c r="D5" s="1475" t="s">
        <v>33</v>
      </c>
      <c r="E5" s="1480" t="s">
        <v>34</v>
      </c>
      <c r="F5" s="1549"/>
      <c r="G5" s="1481"/>
      <c r="H5" s="1482"/>
      <c r="I5" s="1203"/>
      <c r="J5" s="1319"/>
      <c r="K5" s="1329" t="s">
        <v>35</v>
      </c>
      <c r="L5" s="1329" t="s">
        <v>36</v>
      </c>
      <c r="M5" s="1319"/>
      <c r="N5" s="1319"/>
      <c r="O5" s="1475" t="s">
        <v>37</v>
      </c>
      <c r="S5" s="1474"/>
      <c r="T5" s="1485"/>
      <c r="U5" s="1485"/>
      <c r="V5" s="1485"/>
      <c r="W5" s="1485"/>
      <c r="X5" s="1485"/>
      <c r="Y5" s="1485"/>
      <c r="Z5" s="1485"/>
    </row>
    <row r="6" spans="1:26" ht="19.5" customHeight="1">
      <c r="C6" s="1487"/>
      <c r="D6" s="1476"/>
      <c r="E6" s="1550" t="s">
        <v>38</v>
      </c>
      <c r="F6" s="1551"/>
      <c r="G6" s="1480" t="s">
        <v>39</v>
      </c>
      <c r="H6" s="1482"/>
      <c r="I6" s="1222" t="s">
        <v>476</v>
      </c>
      <c r="J6" s="1320" t="s">
        <v>4</v>
      </c>
      <c r="K6" s="1330"/>
      <c r="L6" s="1330"/>
      <c r="M6" s="1320" t="s">
        <v>476</v>
      </c>
      <c r="N6" s="1320" t="s">
        <v>4</v>
      </c>
      <c r="O6" s="1476"/>
      <c r="S6" s="1474"/>
      <c r="T6" s="1485"/>
      <c r="U6" s="1485"/>
      <c r="V6" s="1485"/>
      <c r="W6" s="1485"/>
      <c r="X6" s="1485"/>
      <c r="Y6" s="1485"/>
      <c r="Z6" s="1485"/>
    </row>
    <row r="7" spans="1:26" ht="46.5" customHeight="1">
      <c r="C7" s="1487"/>
      <c r="D7" s="1476"/>
      <c r="E7" s="1002" t="s">
        <v>785</v>
      </c>
      <c r="F7" s="1002" t="s">
        <v>10</v>
      </c>
      <c r="G7" s="1201" t="s">
        <v>40</v>
      </c>
      <c r="H7" s="1201" t="s">
        <v>41</v>
      </c>
      <c r="I7" s="1223" t="s">
        <v>848</v>
      </c>
      <c r="J7" s="1321"/>
      <c r="K7" s="1330"/>
      <c r="L7" s="1330"/>
      <c r="M7" s="1331" t="s">
        <v>847</v>
      </c>
      <c r="N7" s="1321"/>
      <c r="O7" s="1476"/>
      <c r="S7" s="1474"/>
      <c r="T7" s="1485"/>
      <c r="U7" s="1485"/>
      <c r="V7" s="1485"/>
      <c r="W7" s="1485"/>
      <c r="X7" s="1485"/>
      <c r="Y7" s="1485"/>
      <c r="Z7" s="1485"/>
    </row>
    <row r="8" spans="1:26" ht="36.75" customHeight="1">
      <c r="C8" s="1488"/>
      <c r="D8" s="1" t="s">
        <v>42</v>
      </c>
      <c r="E8" s="1" t="s">
        <v>43</v>
      </c>
      <c r="F8" s="1" t="s">
        <v>44</v>
      </c>
      <c r="G8" s="2" t="s">
        <v>45</v>
      </c>
      <c r="H8" s="3" t="s">
        <v>46</v>
      </c>
      <c r="I8" s="2" t="s">
        <v>47</v>
      </c>
      <c r="J8" s="1322" t="s">
        <v>786</v>
      </c>
      <c r="K8" s="1322" t="s">
        <v>850</v>
      </c>
      <c r="L8" s="1322" t="s">
        <v>851</v>
      </c>
      <c r="M8" s="1322" t="s">
        <v>899</v>
      </c>
      <c r="N8" s="1322" t="s">
        <v>901</v>
      </c>
      <c r="O8" s="1316" t="s">
        <v>902</v>
      </c>
      <c r="S8" s="1474"/>
      <c r="T8" s="1485"/>
      <c r="U8" s="1485"/>
      <c r="V8" s="1485"/>
      <c r="W8" s="1485"/>
      <c r="X8" s="1485"/>
      <c r="Y8" s="1485"/>
      <c r="Z8" s="1485"/>
    </row>
    <row r="9" spans="1:26" ht="9" customHeight="1">
      <c r="C9" s="304"/>
      <c r="E9" s="348"/>
      <c r="F9" s="348"/>
      <c r="S9" s="1474"/>
      <c r="T9" s="1485"/>
      <c r="U9" s="1485"/>
      <c r="V9" s="1485"/>
      <c r="W9" s="1485"/>
      <c r="X9" s="1485"/>
      <c r="Y9" s="1485"/>
      <c r="Z9" s="1485"/>
    </row>
    <row r="10" spans="1:26" ht="15.75">
      <c r="C10" s="1229"/>
      <c r="D10" s="442"/>
      <c r="E10" s="442"/>
      <c r="F10" s="1230"/>
      <c r="G10" s="442"/>
      <c r="H10" s="442"/>
      <c r="I10" s="1230"/>
      <c r="J10" s="1230"/>
      <c r="K10" s="442"/>
      <c r="L10" s="442"/>
      <c r="M10" s="1230"/>
      <c r="N10" s="1230"/>
      <c r="O10" s="431"/>
      <c r="S10" s="1474"/>
      <c r="T10" s="1485"/>
      <c r="U10" s="1485"/>
      <c r="V10" s="1485"/>
      <c r="W10" s="1485"/>
      <c r="X10" s="1485"/>
      <c r="Y10" s="1485"/>
      <c r="Z10" s="1485"/>
    </row>
    <row r="11" spans="1:26" ht="15.75">
      <c r="C11" s="469" t="s">
        <v>375</v>
      </c>
      <c r="D11" s="93"/>
      <c r="E11" s="93"/>
      <c r="F11" s="1224"/>
      <c r="G11" s="93"/>
      <c r="H11" s="93"/>
      <c r="I11" s="1224"/>
      <c r="J11" s="1224"/>
      <c r="K11" s="93"/>
      <c r="L11" s="93"/>
      <c r="M11" s="1224"/>
      <c r="N11" s="1224"/>
      <c r="O11" s="88"/>
      <c r="S11" s="1474"/>
      <c r="T11" s="1485"/>
      <c r="U11" s="1485"/>
      <c r="V11" s="1485"/>
      <c r="W11" s="1485"/>
      <c r="X11" s="1485"/>
      <c r="Y11" s="1485"/>
      <c r="Z11" s="1485"/>
    </row>
    <row r="12" spans="1:26" ht="15.75">
      <c r="C12" s="470"/>
      <c r="D12" s="93"/>
      <c r="E12" s="93"/>
      <c r="F12" s="1224"/>
      <c r="G12" s="93"/>
      <c r="H12" s="93"/>
      <c r="I12" s="1224"/>
      <c r="J12" s="1224"/>
      <c r="K12" s="93"/>
      <c r="L12" s="93"/>
      <c r="M12" s="1224"/>
      <c r="N12" s="1224"/>
      <c r="O12" s="88"/>
      <c r="S12" s="1474"/>
      <c r="T12" s="1485"/>
      <c r="U12" s="1485"/>
      <c r="V12" s="1485"/>
      <c r="W12" s="1485"/>
      <c r="X12" s="1485"/>
      <c r="Y12" s="1485"/>
      <c r="Z12" s="1485"/>
    </row>
    <row r="13" spans="1:26" ht="15.75">
      <c r="C13" s="7" t="s">
        <v>326</v>
      </c>
      <c r="D13" s="313"/>
      <c r="E13" s="318"/>
      <c r="F13" s="1231"/>
      <c r="G13" s="318"/>
      <c r="H13" s="318"/>
      <c r="I13" s="1231"/>
      <c r="J13" s="1231"/>
      <c r="K13" s="318"/>
      <c r="L13" s="318"/>
      <c r="M13" s="1231"/>
      <c r="N13" s="1231"/>
      <c r="O13" s="327"/>
      <c r="S13" s="1474"/>
      <c r="T13" s="1485"/>
      <c r="U13" s="1485"/>
      <c r="V13" s="1485"/>
      <c r="W13" s="1485"/>
      <c r="X13" s="1485"/>
      <c r="Y13" s="1485"/>
      <c r="Z13" s="1485"/>
    </row>
    <row r="14" spans="1:26" ht="15.75">
      <c r="C14" s="336" t="s">
        <v>53</v>
      </c>
      <c r="D14" s="88"/>
      <c r="E14" s="88"/>
      <c r="F14" s="88"/>
      <c r="G14" s="88"/>
      <c r="H14" s="88"/>
      <c r="I14" s="1225"/>
      <c r="J14" s="1315"/>
      <c r="K14" s="88"/>
      <c r="L14" s="88"/>
      <c r="M14" s="1225"/>
      <c r="N14" s="1315"/>
      <c r="O14" s="88"/>
      <c r="S14" s="1474"/>
      <c r="T14" s="1485"/>
      <c r="U14" s="1485"/>
      <c r="V14" s="1485"/>
      <c r="W14" s="1485"/>
      <c r="X14" s="1485"/>
      <c r="Y14" s="1485"/>
      <c r="Z14" s="1485"/>
    </row>
    <row r="15" spans="1:26" ht="15.75">
      <c r="C15" s="336" t="s">
        <v>54</v>
      </c>
      <c r="D15" s="88"/>
      <c r="E15" s="88"/>
      <c r="F15" s="88"/>
      <c r="G15" s="88"/>
      <c r="H15" s="88"/>
      <c r="I15" s="1225"/>
      <c r="J15" s="1315"/>
      <c r="K15" s="88"/>
      <c r="L15" s="88"/>
      <c r="M15" s="1225"/>
      <c r="N15" s="1315"/>
      <c r="O15" s="88"/>
      <c r="S15" s="1474"/>
      <c r="T15" s="1485"/>
      <c r="U15" s="1485"/>
      <c r="V15" s="1485"/>
      <c r="W15" s="1485"/>
      <c r="X15" s="1485"/>
      <c r="Y15" s="1485"/>
      <c r="Z15" s="1485"/>
    </row>
    <row r="16" spans="1:26" ht="15.75">
      <c r="C16" s="336" t="s">
        <v>50</v>
      </c>
      <c r="D16" s="88"/>
      <c r="E16" s="88"/>
      <c r="F16" s="88"/>
      <c r="G16" s="88"/>
      <c r="H16" s="88"/>
      <c r="I16" s="1225"/>
      <c r="J16" s="1315"/>
      <c r="K16" s="88"/>
      <c r="L16" s="88"/>
      <c r="M16" s="1225"/>
      <c r="N16" s="1315"/>
      <c r="O16" s="88"/>
      <c r="S16" s="1474"/>
      <c r="T16" s="1485"/>
      <c r="U16" s="1485"/>
      <c r="V16" s="1485"/>
      <c r="W16" s="1485"/>
      <c r="X16" s="1485"/>
      <c r="Y16" s="1485"/>
      <c r="Z16" s="1485"/>
    </row>
    <row r="17" spans="3:26" ht="15.75">
      <c r="C17" s="336" t="s">
        <v>51</v>
      </c>
      <c r="D17" s="88"/>
      <c r="E17" s="88"/>
      <c r="F17" s="88"/>
      <c r="G17" s="88"/>
      <c r="H17" s="88"/>
      <c r="I17" s="1225"/>
      <c r="J17" s="1315"/>
      <c r="K17" s="88"/>
      <c r="L17" s="88"/>
      <c r="M17" s="1225"/>
      <c r="N17" s="1315"/>
      <c r="O17" s="88"/>
      <c r="S17" s="1474"/>
      <c r="T17" s="1485"/>
      <c r="U17" s="1485"/>
      <c r="V17" s="1485"/>
      <c r="W17" s="1485"/>
      <c r="X17" s="1485"/>
      <c r="Y17" s="1485"/>
      <c r="Z17" s="1485"/>
    </row>
    <row r="18" spans="3:26" ht="15.75">
      <c r="C18" s="336" t="s">
        <v>21</v>
      </c>
      <c r="D18" s="88"/>
      <c r="E18" s="88"/>
      <c r="F18" s="88"/>
      <c r="G18" s="88"/>
      <c r="H18" s="88"/>
      <c r="I18" s="1225"/>
      <c r="J18" s="1315"/>
      <c r="K18" s="88"/>
      <c r="L18" s="88"/>
      <c r="M18" s="1225"/>
      <c r="N18" s="1315"/>
      <c r="O18" s="88"/>
      <c r="S18" s="1474"/>
      <c r="T18" s="1485"/>
      <c r="U18" s="1485"/>
      <c r="V18" s="1485"/>
      <c r="W18" s="1485"/>
      <c r="X18" s="1485"/>
      <c r="Y18" s="1485"/>
      <c r="Z18" s="1485"/>
    </row>
    <row r="19" spans="3:26" ht="15.75">
      <c r="C19" s="1232"/>
      <c r="D19" s="337"/>
      <c r="E19" s="337"/>
      <c r="F19" s="1233"/>
      <c r="G19" s="337"/>
      <c r="H19" s="337"/>
      <c r="I19" s="1233"/>
      <c r="J19" s="1233"/>
      <c r="K19" s="337"/>
      <c r="L19" s="337"/>
      <c r="M19" s="1233"/>
      <c r="N19" s="1233"/>
      <c r="O19" s="88"/>
      <c r="S19" s="1474"/>
      <c r="T19" s="1485"/>
      <c r="U19" s="1485"/>
      <c r="V19" s="1485"/>
      <c r="W19" s="1485"/>
      <c r="X19" s="1485"/>
      <c r="Y19" s="1485"/>
      <c r="Z19" s="1485"/>
    </row>
    <row r="20" spans="3:26" ht="15.75">
      <c r="C20" s="7" t="s">
        <v>63</v>
      </c>
      <c r="D20" s="313"/>
      <c r="E20" s="318"/>
      <c r="F20" s="1231"/>
      <c r="G20" s="318"/>
      <c r="H20" s="318"/>
      <c r="I20" s="1231"/>
      <c r="J20" s="1231"/>
      <c r="K20" s="318"/>
      <c r="L20" s="318"/>
      <c r="M20" s="1231"/>
      <c r="N20" s="1231"/>
      <c r="O20" s="327"/>
      <c r="S20" s="1474"/>
      <c r="T20" s="1485"/>
      <c r="U20" s="1485"/>
      <c r="V20" s="1485"/>
      <c r="W20" s="1485"/>
      <c r="X20" s="1485"/>
      <c r="Y20" s="1485"/>
      <c r="Z20" s="1485"/>
    </row>
    <row r="21" spans="3:26" ht="15.75">
      <c r="C21" s="336" t="s">
        <v>55</v>
      </c>
      <c r="D21" s="88"/>
      <c r="E21" s="88"/>
      <c r="F21" s="88"/>
      <c r="G21" s="88"/>
      <c r="H21" s="88"/>
      <c r="I21" s="1225"/>
      <c r="J21" s="1315"/>
      <c r="K21" s="88"/>
      <c r="L21" s="88"/>
      <c r="M21" s="1225"/>
      <c r="N21" s="1315"/>
      <c r="O21" s="88"/>
      <c r="S21" s="1474"/>
      <c r="T21" s="1485"/>
      <c r="U21" s="1485"/>
      <c r="V21" s="1485"/>
      <c r="W21" s="1485"/>
      <c r="X21" s="1485"/>
      <c r="Y21" s="1485"/>
      <c r="Z21" s="1485"/>
    </row>
    <row r="22" spans="3:26" ht="15.75">
      <c r="C22" s="336" t="s">
        <v>56</v>
      </c>
      <c r="D22" s="88"/>
      <c r="E22" s="88"/>
      <c r="F22" s="88"/>
      <c r="G22" s="88"/>
      <c r="H22" s="88"/>
      <c r="I22" s="1225"/>
      <c r="J22" s="1315"/>
      <c r="K22" s="88"/>
      <c r="L22" s="88"/>
      <c r="M22" s="1225"/>
      <c r="N22" s="1315"/>
      <c r="O22" s="88"/>
      <c r="S22" s="1474"/>
      <c r="T22" s="1485"/>
      <c r="U22" s="1485"/>
      <c r="V22" s="1485"/>
      <c r="W22" s="1485"/>
      <c r="X22" s="1485"/>
      <c r="Y22" s="1485"/>
      <c r="Z22" s="1485"/>
    </row>
    <row r="23" spans="3:26" ht="15.75">
      <c r="C23" s="336" t="s">
        <v>57</v>
      </c>
      <c r="D23" s="88"/>
      <c r="E23" s="88"/>
      <c r="F23" s="88"/>
      <c r="G23" s="88"/>
      <c r="H23" s="88"/>
      <c r="I23" s="1225"/>
      <c r="J23" s="1315"/>
      <c r="K23" s="88"/>
      <c r="L23" s="88"/>
      <c r="M23" s="1225"/>
      <c r="N23" s="1315"/>
      <c r="O23" s="88"/>
      <c r="S23" s="1474"/>
      <c r="T23" s="1485"/>
      <c r="U23" s="1485"/>
      <c r="V23" s="1485"/>
      <c r="W23" s="1485"/>
      <c r="X23" s="1485"/>
      <c r="Y23" s="1485"/>
      <c r="Z23" s="1485"/>
    </row>
    <row r="24" spans="3:26" ht="15.75">
      <c r="C24" s="336" t="s">
        <v>58</v>
      </c>
      <c r="D24" s="88"/>
      <c r="E24" s="88"/>
      <c r="F24" s="88"/>
      <c r="G24" s="88"/>
      <c r="H24" s="88"/>
      <c r="I24" s="1225"/>
      <c r="J24" s="1315"/>
      <c r="K24" s="88"/>
      <c r="L24" s="88"/>
      <c r="M24" s="1225"/>
      <c r="N24" s="1315"/>
      <c r="O24" s="88"/>
      <c r="S24" s="1474"/>
      <c r="T24" s="1485"/>
      <c r="U24" s="1485"/>
      <c r="V24" s="1485"/>
      <c r="W24" s="1485"/>
      <c r="X24" s="1485"/>
      <c r="Y24" s="1485"/>
      <c r="Z24" s="1485"/>
    </row>
    <row r="25" spans="3:26" ht="15.75">
      <c r="C25" s="336" t="s">
        <v>59</v>
      </c>
      <c r="D25" s="88"/>
      <c r="E25" s="88"/>
      <c r="F25" s="88"/>
      <c r="G25" s="88"/>
      <c r="H25" s="88"/>
      <c r="I25" s="1225"/>
      <c r="J25" s="1315"/>
      <c r="K25" s="88"/>
      <c r="L25" s="88"/>
      <c r="M25" s="1225"/>
      <c r="N25" s="1315"/>
      <c r="O25" s="88"/>
      <c r="S25" s="1474"/>
      <c r="T25" s="1485"/>
      <c r="U25" s="1485"/>
      <c r="V25" s="1485"/>
      <c r="W25" s="1485"/>
      <c r="X25" s="1485"/>
      <c r="Y25" s="1485"/>
      <c r="Z25" s="1485"/>
    </row>
    <row r="26" spans="3:26" ht="15.75">
      <c r="C26" s="336" t="s">
        <v>60</v>
      </c>
      <c r="D26" s="88"/>
      <c r="E26" s="88"/>
      <c r="F26" s="88"/>
      <c r="G26" s="88"/>
      <c r="H26" s="88"/>
      <c r="I26" s="1225"/>
      <c r="J26" s="1315"/>
      <c r="K26" s="88"/>
      <c r="L26" s="88"/>
      <c r="M26" s="1225"/>
      <c r="N26" s="1315"/>
      <c r="O26" s="88"/>
      <c r="S26" s="1474"/>
      <c r="T26" s="1485"/>
      <c r="U26" s="1485"/>
      <c r="V26" s="1485"/>
      <c r="W26" s="1485"/>
      <c r="X26" s="1485"/>
      <c r="Y26" s="1485"/>
      <c r="Z26" s="1485"/>
    </row>
    <row r="27" spans="3:26" ht="15.75">
      <c r="C27" s="336" t="s">
        <v>21</v>
      </c>
      <c r="D27" s="88"/>
      <c r="E27" s="88"/>
      <c r="F27" s="88"/>
      <c r="G27" s="88"/>
      <c r="H27" s="88"/>
      <c r="I27" s="1225"/>
      <c r="J27" s="1315"/>
      <c r="K27" s="88"/>
      <c r="L27" s="88"/>
      <c r="M27" s="1225"/>
      <c r="N27" s="1315"/>
      <c r="O27" s="88"/>
      <c r="S27" s="1474"/>
      <c r="T27" s="1485"/>
      <c r="U27" s="1485"/>
      <c r="V27" s="1485"/>
      <c r="W27" s="1485"/>
      <c r="X27" s="1485"/>
      <c r="Y27" s="1485"/>
      <c r="Z27" s="1485"/>
    </row>
    <row r="28" spans="3:26" ht="15.75">
      <c r="C28" s="336"/>
      <c r="D28" s="339"/>
      <c r="E28" s="339"/>
      <c r="F28" s="339"/>
      <c r="G28" s="339"/>
      <c r="H28" s="339"/>
      <c r="I28" s="1234"/>
      <c r="J28" s="1317"/>
      <c r="K28" s="339"/>
      <c r="L28" s="339"/>
      <c r="M28" s="1234"/>
      <c r="N28" s="1317"/>
      <c r="O28" s="339"/>
      <c r="S28" s="1474"/>
      <c r="T28" s="1485"/>
      <c r="U28" s="1485"/>
      <c r="V28" s="1485"/>
      <c r="W28" s="1485"/>
      <c r="X28" s="1485"/>
      <c r="Y28" s="1485"/>
      <c r="Z28" s="1485"/>
    </row>
    <row r="29" spans="3:26" ht="21.75" customHeight="1">
      <c r="C29" s="5" t="s">
        <v>11</v>
      </c>
      <c r="D29" s="31"/>
      <c r="E29" s="31"/>
      <c r="F29" s="1000"/>
      <c r="G29" s="31"/>
      <c r="H29" s="31"/>
      <c r="I29" s="1000"/>
      <c r="J29" s="1000"/>
      <c r="K29" s="31"/>
      <c r="L29" s="31"/>
      <c r="M29" s="1000"/>
      <c r="N29" s="1000"/>
      <c r="O29" s="31"/>
      <c r="S29" s="1474"/>
      <c r="T29" s="1485"/>
      <c r="U29" s="1485"/>
      <c r="V29" s="1485"/>
      <c r="W29" s="1485"/>
      <c r="X29" s="1485"/>
      <c r="Y29" s="1485"/>
      <c r="Z29" s="1485"/>
    </row>
    <row r="30" spans="3:26" ht="15" customHeight="1">
      <c r="C30" s="458"/>
      <c r="D30" s="459"/>
      <c r="E30" s="459"/>
      <c r="F30" s="1001"/>
      <c r="G30" s="459"/>
      <c r="H30" s="459"/>
      <c r="I30" s="1001"/>
      <c r="J30" s="1001"/>
      <c r="K30" s="459"/>
      <c r="L30" s="459"/>
      <c r="M30" s="1001"/>
      <c r="N30" s="1001"/>
      <c r="O30" s="96"/>
      <c r="S30" s="1474"/>
      <c r="T30" s="1485"/>
      <c r="U30" s="1485"/>
      <c r="V30" s="1485"/>
      <c r="W30" s="1485"/>
      <c r="X30" s="1485"/>
      <c r="Y30" s="1485"/>
      <c r="Z30" s="1485"/>
    </row>
    <row r="31" spans="3:26" ht="15.75">
      <c r="C31" s="469" t="s">
        <v>376</v>
      </c>
      <c r="D31" s="93"/>
      <c r="E31" s="93"/>
      <c r="F31" s="1224"/>
      <c r="G31" s="93"/>
      <c r="H31" s="93"/>
      <c r="I31" s="1224"/>
      <c r="J31" s="1224"/>
      <c r="K31" s="93"/>
      <c r="L31" s="93"/>
      <c r="M31" s="1224"/>
      <c r="N31" s="1224"/>
      <c r="O31" s="88"/>
      <c r="S31" s="1474"/>
      <c r="T31" s="1485"/>
      <c r="U31" s="1485"/>
      <c r="V31" s="1485"/>
      <c r="W31" s="1485"/>
      <c r="X31" s="1485"/>
      <c r="Y31" s="1485"/>
      <c r="Z31" s="1485"/>
    </row>
    <row r="32" spans="3:26">
      <c r="C32" s="470"/>
      <c r="D32" s="93"/>
      <c r="E32" s="93"/>
      <c r="F32" s="1224"/>
      <c r="G32" s="93"/>
      <c r="H32" s="93"/>
      <c r="I32" s="1224"/>
      <c r="J32" s="1224"/>
      <c r="K32" s="93"/>
      <c r="L32" s="93"/>
      <c r="M32" s="1224"/>
      <c r="N32" s="1224"/>
      <c r="O32" s="88"/>
    </row>
    <row r="33" spans="3:15">
      <c r="C33" s="7" t="s">
        <v>326</v>
      </c>
      <c r="D33" s="313"/>
      <c r="E33" s="318"/>
      <c r="F33" s="1231"/>
      <c r="G33" s="318"/>
      <c r="H33" s="318"/>
      <c r="I33" s="1231"/>
      <c r="J33" s="1231"/>
      <c r="K33" s="318"/>
      <c r="L33" s="318"/>
      <c r="M33" s="1231"/>
      <c r="N33" s="1231"/>
      <c r="O33" s="327"/>
    </row>
    <row r="34" spans="3:15">
      <c r="C34" s="336" t="s">
        <v>53</v>
      </c>
      <c r="D34" s="88"/>
      <c r="E34" s="88"/>
      <c r="F34" s="88"/>
      <c r="G34" s="88"/>
      <c r="H34" s="88"/>
      <c r="I34" s="1225"/>
      <c r="J34" s="1315"/>
      <c r="K34" s="88"/>
      <c r="L34" s="88"/>
      <c r="M34" s="1225"/>
      <c r="N34" s="1315"/>
      <c r="O34" s="88"/>
    </row>
    <row r="35" spans="3:15">
      <c r="C35" s="336" t="s">
        <v>54</v>
      </c>
      <c r="D35" s="88"/>
      <c r="E35" s="88"/>
      <c r="F35" s="88"/>
      <c r="G35" s="88"/>
      <c r="H35" s="88"/>
      <c r="I35" s="1225"/>
      <c r="J35" s="1315"/>
      <c r="K35" s="88"/>
      <c r="L35" s="88"/>
      <c r="M35" s="1225"/>
      <c r="N35" s="1315"/>
      <c r="O35" s="88"/>
    </row>
    <row r="36" spans="3:15">
      <c r="C36" s="336" t="s">
        <v>50</v>
      </c>
      <c r="D36" s="88"/>
      <c r="E36" s="88"/>
      <c r="F36" s="88"/>
      <c r="G36" s="88"/>
      <c r="H36" s="88"/>
      <c r="I36" s="1225"/>
      <c r="J36" s="1315"/>
      <c r="K36" s="88"/>
      <c r="L36" s="88"/>
      <c r="M36" s="1225"/>
      <c r="N36" s="1315"/>
      <c r="O36" s="88"/>
    </row>
    <row r="37" spans="3:15">
      <c r="C37" s="336" t="s">
        <v>51</v>
      </c>
      <c r="D37" s="88"/>
      <c r="E37" s="88"/>
      <c r="F37" s="88"/>
      <c r="G37" s="88"/>
      <c r="H37" s="88"/>
      <c r="I37" s="1225"/>
      <c r="J37" s="1315"/>
      <c r="K37" s="88"/>
      <c r="L37" s="88"/>
      <c r="M37" s="1225"/>
      <c r="N37" s="1315"/>
      <c r="O37" s="88"/>
    </row>
    <row r="38" spans="3:15">
      <c r="C38" s="336" t="s">
        <v>21</v>
      </c>
      <c r="D38" s="88"/>
      <c r="E38" s="88"/>
      <c r="F38" s="88"/>
      <c r="G38" s="88"/>
      <c r="H38" s="88"/>
      <c r="I38" s="1225"/>
      <c r="J38" s="1315"/>
      <c r="K38" s="88"/>
      <c r="L38" s="88"/>
      <c r="M38" s="1225"/>
      <c r="N38" s="1315"/>
      <c r="O38" s="88"/>
    </row>
    <row r="39" spans="3:15">
      <c r="C39" s="1232"/>
      <c r="D39" s="337"/>
      <c r="E39" s="337"/>
      <c r="F39" s="1233"/>
      <c r="G39" s="337"/>
      <c r="H39" s="337"/>
      <c r="I39" s="1233"/>
      <c r="J39" s="1233"/>
      <c r="K39" s="337"/>
      <c r="L39" s="337"/>
      <c r="M39" s="1233"/>
      <c r="N39" s="1233"/>
      <c r="O39" s="88"/>
    </row>
    <row r="40" spans="3:15">
      <c r="C40" s="7" t="s">
        <v>63</v>
      </c>
      <c r="D40" s="313"/>
      <c r="E40" s="318"/>
      <c r="F40" s="1231"/>
      <c r="G40" s="318"/>
      <c r="H40" s="318"/>
      <c r="I40" s="1231"/>
      <c r="J40" s="1231"/>
      <c r="K40" s="318"/>
      <c r="L40" s="318"/>
      <c r="M40" s="1231"/>
      <c r="N40" s="1231"/>
      <c r="O40" s="327"/>
    </row>
    <row r="41" spans="3:15">
      <c r="C41" s="336" t="s">
        <v>55</v>
      </c>
      <c r="D41" s="88"/>
      <c r="E41" s="88"/>
      <c r="F41" s="88"/>
      <c r="G41" s="88"/>
      <c r="H41" s="88"/>
      <c r="I41" s="1225"/>
      <c r="J41" s="1315"/>
      <c r="K41" s="88"/>
      <c r="L41" s="88"/>
      <c r="M41" s="1225"/>
      <c r="N41" s="1315"/>
      <c r="O41" s="88"/>
    </row>
    <row r="42" spans="3:15">
      <c r="C42" s="336" t="s">
        <v>56</v>
      </c>
      <c r="D42" s="88"/>
      <c r="E42" s="88"/>
      <c r="F42" s="88"/>
      <c r="G42" s="88"/>
      <c r="H42" s="88"/>
      <c r="I42" s="1225"/>
      <c r="J42" s="1315"/>
      <c r="K42" s="88"/>
      <c r="L42" s="88"/>
      <c r="M42" s="1225"/>
      <c r="N42" s="1315"/>
      <c r="O42" s="88"/>
    </row>
    <row r="43" spans="3:15">
      <c r="C43" s="336" t="s">
        <v>57</v>
      </c>
      <c r="D43" s="88"/>
      <c r="E43" s="88"/>
      <c r="F43" s="88"/>
      <c r="G43" s="88"/>
      <c r="H43" s="88"/>
      <c r="I43" s="1225"/>
      <c r="J43" s="1315"/>
      <c r="K43" s="88"/>
      <c r="L43" s="88"/>
      <c r="M43" s="1225"/>
      <c r="N43" s="1315"/>
      <c r="O43" s="88"/>
    </row>
    <row r="44" spans="3:15">
      <c r="C44" s="336" t="s">
        <v>58</v>
      </c>
      <c r="D44" s="88"/>
      <c r="E44" s="88"/>
      <c r="F44" s="88"/>
      <c r="G44" s="88"/>
      <c r="H44" s="88"/>
      <c r="I44" s="1225"/>
      <c r="J44" s="1315"/>
      <c r="K44" s="88"/>
      <c r="L44" s="88"/>
      <c r="M44" s="1225"/>
      <c r="N44" s="1315"/>
      <c r="O44" s="88"/>
    </row>
    <row r="45" spans="3:15">
      <c r="C45" s="336" t="s">
        <v>59</v>
      </c>
      <c r="D45" s="88"/>
      <c r="E45" s="88"/>
      <c r="F45" s="88"/>
      <c r="G45" s="88"/>
      <c r="H45" s="88"/>
      <c r="I45" s="1225"/>
      <c r="J45" s="1315"/>
      <c r="K45" s="88"/>
      <c r="L45" s="88"/>
      <c r="M45" s="1225"/>
      <c r="N45" s="1315"/>
      <c r="O45" s="88"/>
    </row>
    <row r="46" spans="3:15">
      <c r="C46" s="336" t="s">
        <v>60</v>
      </c>
      <c r="D46" s="88"/>
      <c r="E46" s="88"/>
      <c r="F46" s="88"/>
      <c r="G46" s="88"/>
      <c r="H46" s="88"/>
      <c r="I46" s="1225"/>
      <c r="J46" s="1315"/>
      <c r="K46" s="88"/>
      <c r="L46" s="88"/>
      <c r="M46" s="1225"/>
      <c r="N46" s="1315"/>
      <c r="O46" s="88"/>
    </row>
    <row r="47" spans="3:15">
      <c r="C47" s="336" t="s">
        <v>21</v>
      </c>
      <c r="D47" s="88"/>
      <c r="E47" s="88"/>
      <c r="F47" s="88"/>
      <c r="G47" s="88"/>
      <c r="H47" s="88"/>
      <c r="I47" s="1225"/>
      <c r="J47" s="1315"/>
      <c r="K47" s="88"/>
      <c r="L47" s="88"/>
      <c r="M47" s="1225"/>
      <c r="N47" s="1315"/>
      <c r="O47" s="88"/>
    </row>
    <row r="48" spans="3:15">
      <c r="C48" s="336"/>
      <c r="D48" s="339"/>
      <c r="E48" s="339"/>
      <c r="F48" s="339"/>
      <c r="G48" s="339"/>
      <c r="H48" s="339"/>
      <c r="I48" s="1234"/>
      <c r="J48" s="1317"/>
      <c r="K48" s="339"/>
      <c r="L48" s="339"/>
      <c r="M48" s="1234"/>
      <c r="N48" s="1317"/>
      <c r="O48" s="339"/>
    </row>
    <row r="49" spans="3:15" ht="22.5" customHeight="1">
      <c r="C49" s="5" t="s">
        <v>28</v>
      </c>
      <c r="D49" s="31"/>
      <c r="E49" s="31"/>
      <c r="F49" s="1000"/>
      <c r="G49" s="31"/>
      <c r="H49" s="31"/>
      <c r="I49" s="1000"/>
      <c r="J49" s="1000"/>
      <c r="K49" s="31"/>
      <c r="L49" s="31"/>
      <c r="M49" s="1000"/>
      <c r="N49" s="1000"/>
      <c r="O49" s="31"/>
    </row>
    <row r="50" spans="3:15" ht="21" customHeight="1">
      <c r="C50" s="5" t="s">
        <v>377</v>
      </c>
      <c r="D50" s="31"/>
      <c r="E50" s="31"/>
      <c r="F50" s="1000"/>
      <c r="G50" s="31"/>
      <c r="H50" s="31"/>
      <c r="I50" s="1000"/>
      <c r="J50" s="1000"/>
      <c r="K50" s="31"/>
      <c r="L50" s="31"/>
      <c r="M50" s="1000"/>
      <c r="N50" s="1000"/>
      <c r="O50" s="31"/>
    </row>
    <row r="51" spans="3:15">
      <c r="C51" s="214"/>
      <c r="D51" s="1026"/>
      <c r="E51" s="1026"/>
      <c r="F51" s="1026"/>
      <c r="G51" s="1026"/>
      <c r="H51" s="1026"/>
      <c r="I51" s="1026"/>
      <c r="J51" s="1026"/>
      <c r="K51" s="1026"/>
      <c r="L51" s="1026"/>
      <c r="M51" s="1026"/>
      <c r="N51" s="1026"/>
      <c r="O51" s="1026"/>
    </row>
    <row r="52" spans="3:15" ht="13.5">
      <c r="C52" s="698" t="s">
        <v>448</v>
      </c>
      <c r="D52" s="1027"/>
      <c r="E52" s="1027"/>
      <c r="F52" s="1235"/>
      <c r="G52" s="1027"/>
      <c r="H52" s="1027"/>
      <c r="I52" s="1235"/>
      <c r="J52" s="1235"/>
      <c r="K52" s="1027"/>
      <c r="L52" s="1027"/>
      <c r="M52" s="1235"/>
      <c r="N52" s="1235"/>
      <c r="O52" s="1027"/>
    </row>
    <row r="55" spans="3:15">
      <c r="C55" s="675"/>
      <c r="D55" s="697"/>
      <c r="E55" s="697"/>
      <c r="F55" s="697"/>
      <c r="G55" s="697"/>
      <c r="H55" s="697"/>
      <c r="I55" s="697"/>
      <c r="J55" s="697"/>
      <c r="K55" s="697"/>
      <c r="L55" s="697"/>
      <c r="M55" s="697"/>
      <c r="N55" s="697"/>
      <c r="O55" s="697"/>
    </row>
    <row r="56" spans="3:15">
      <c r="C56" s="1548"/>
      <c r="D56" s="1548"/>
      <c r="E56" s="1548"/>
      <c r="F56" s="1548"/>
      <c r="G56" s="1548"/>
      <c r="H56" s="1548"/>
      <c r="I56" s="1548"/>
      <c r="J56" s="1548"/>
      <c r="K56" s="1548"/>
      <c r="L56" s="1548"/>
      <c r="M56" s="1548"/>
      <c r="N56" s="1548"/>
      <c r="O56" s="1548"/>
    </row>
  </sheetData>
  <customSheetViews>
    <customSheetView guid="{25D20C57-7074-492D-BCCB-387F60F6C446}" scale="80" showGridLines="0" fitToPage="1">
      <selection activeCell="K15" sqref="K15"/>
      <pageMargins left="0.47244094488188981" right="0.39370078740157483" top="0.98425196850393704" bottom="0.55118110236220474" header="0.51181102362204722" footer="0.27559055118110237"/>
      <printOptions horizontalCentered="1"/>
      <pageSetup paperSize="9" scale="53" orientation="portrait" r:id="rId1"/>
      <headerFooter alignWithMargins="0">
        <oddFooter>&amp;L
&amp;R&amp;"Times New Roman,Normal"&amp;8Preparado pela EEM
Página &amp;P de &amp;N
&amp;D-&amp;T
&amp;F-&amp;A</oddFooter>
      </headerFooter>
    </customSheetView>
  </customSheetViews>
  <mergeCells count="39">
    <mergeCell ref="C56:O56"/>
    <mergeCell ref="S1:U1"/>
    <mergeCell ref="S2:Z2"/>
    <mergeCell ref="O5:O7"/>
    <mergeCell ref="C2:O2"/>
    <mergeCell ref="D5:D7"/>
    <mergeCell ref="C5:C8"/>
    <mergeCell ref="E5:H5"/>
    <mergeCell ref="G6:H6"/>
    <mergeCell ref="E6:F6"/>
    <mergeCell ref="S3:Z3"/>
    <mergeCell ref="S4:Z4"/>
    <mergeCell ref="S5:Z5"/>
    <mergeCell ref="S6:Z6"/>
    <mergeCell ref="S7:Z7"/>
    <mergeCell ref="S8:Z8"/>
    <mergeCell ref="S9:Z9"/>
    <mergeCell ref="S10:Z10"/>
    <mergeCell ref="S11:Z11"/>
    <mergeCell ref="S12:Z12"/>
    <mergeCell ref="S13:Z13"/>
    <mergeCell ref="S14:Z14"/>
    <mergeCell ref="S15:Z15"/>
    <mergeCell ref="S16:Z16"/>
    <mergeCell ref="S17:Z17"/>
    <mergeCell ref="S18:Z18"/>
    <mergeCell ref="S19:Z19"/>
    <mergeCell ref="S20:Z20"/>
    <mergeCell ref="S21:Z21"/>
    <mergeCell ref="S22:Z22"/>
    <mergeCell ref="S23:Z23"/>
    <mergeCell ref="S29:Z29"/>
    <mergeCell ref="S30:Z30"/>
    <mergeCell ref="S31:Z31"/>
    <mergeCell ref="S24:Z24"/>
    <mergeCell ref="S25:Z25"/>
    <mergeCell ref="S26:Z26"/>
    <mergeCell ref="S27:Z27"/>
    <mergeCell ref="S28:Z28"/>
  </mergeCells>
  <phoneticPr fontId="0" type="noConversion"/>
  <hyperlinks>
    <hyperlink ref="A1" location="ÍNDICE!B2" display="Índice"/>
  </hyperlinks>
  <printOptions horizontalCentered="1"/>
  <pageMargins left="0.47244094488188981" right="0.39370078740157483" top="0.98425196850393704" bottom="0.55118110236220474" header="0.51181102362204722" footer="0.27559055118110237"/>
  <pageSetup paperSize="9" scale="30" orientation="portrait" r:id="rId2"/>
  <headerFooter alignWithMargins="0">
    <oddFooter>&amp;L
&amp;R&amp;"Times New Roman,Normal"&amp;8Preparado pela EEM
Página &amp;P de &amp;N
&amp;D-&amp;T
&amp;F-&amp;A</oddFooter>
  </headerFooter>
  <ignoredErrors>
    <ignoredError sqref="D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showGridLines="0" view="pageBreakPreview" topLeftCell="A58" zoomScale="80" zoomScaleNormal="70" zoomScaleSheetLayoutView="80" workbookViewId="0">
      <selection activeCell="K15" sqref="K15"/>
    </sheetView>
  </sheetViews>
  <sheetFormatPr defaultColWidth="9.140625" defaultRowHeight="12.75"/>
  <cols>
    <col min="1" max="1" width="9.140625" style="158"/>
    <col min="2" max="2" width="84.5703125" style="158" bestFit="1" customWidth="1"/>
    <col min="3" max="3" width="27.85546875" style="158" customWidth="1"/>
    <col min="4" max="4" width="27.42578125" style="158" customWidth="1"/>
    <col min="5" max="7" width="30.140625" style="385" customWidth="1"/>
    <col min="8" max="8" width="29.85546875" style="385" customWidth="1"/>
    <col min="9" max="10" width="20.140625" style="158" customWidth="1"/>
    <col min="11" max="16384" width="9.140625" style="158"/>
  </cols>
  <sheetData>
    <row r="1" spans="1:10" ht="15">
      <c r="A1" s="557" t="s">
        <v>318</v>
      </c>
    </row>
    <row r="2" spans="1:10" ht="15.75">
      <c r="B2" s="1369" t="str">
        <f>Índice!C8</f>
        <v>Quadro N7-1 - EEM - Balanço EEM</v>
      </c>
      <c r="C2" s="1369"/>
      <c r="D2" s="1369"/>
      <c r="E2" s="1369"/>
    </row>
    <row r="3" spans="1:10">
      <c r="H3" s="263" t="s">
        <v>0</v>
      </c>
      <c r="I3" s="263"/>
    </row>
    <row r="4" spans="1:10" ht="28.5" customHeight="1">
      <c r="B4" s="1377" t="s">
        <v>82</v>
      </c>
      <c r="C4" s="864" t="s">
        <v>596</v>
      </c>
      <c r="D4" s="1370" t="s">
        <v>380</v>
      </c>
      <c r="E4" s="1371"/>
      <c r="F4" s="1371"/>
      <c r="G4" s="1371"/>
      <c r="H4" s="1371"/>
      <c r="I4"/>
      <c r="J4"/>
    </row>
    <row r="5" spans="1:10" ht="28.5" customHeight="1">
      <c r="B5" s="1377"/>
      <c r="C5" s="1372" t="s">
        <v>606</v>
      </c>
      <c r="D5" s="1372" t="s">
        <v>606</v>
      </c>
      <c r="E5" s="1370" t="s">
        <v>608</v>
      </c>
      <c r="F5" s="1371"/>
      <c r="G5" s="1374"/>
      <c r="H5" s="1375" t="s">
        <v>607</v>
      </c>
      <c r="I5" s="448"/>
      <c r="J5" s="448"/>
    </row>
    <row r="6" spans="1:10" ht="37.5" customHeight="1">
      <c r="B6" s="1377"/>
      <c r="C6" s="1373"/>
      <c r="D6" s="1373"/>
      <c r="E6" s="844" t="s">
        <v>294</v>
      </c>
      <c r="F6" s="844" t="s">
        <v>295</v>
      </c>
      <c r="G6" s="844" t="s">
        <v>296</v>
      </c>
      <c r="H6" s="1376"/>
      <c r="I6"/>
      <c r="J6"/>
    </row>
    <row r="7" spans="1:10" ht="23.25" customHeight="1">
      <c r="B7" s="847" t="s">
        <v>660</v>
      </c>
      <c r="C7" s="847"/>
      <c r="D7" s="847"/>
      <c r="E7" s="848"/>
      <c r="F7" s="848"/>
      <c r="G7" s="848"/>
      <c r="H7" s="848"/>
      <c r="I7"/>
      <c r="J7"/>
    </row>
    <row r="8" spans="1:10">
      <c r="B8" s="849" t="s">
        <v>282</v>
      </c>
      <c r="C8" s="849"/>
      <c r="D8" s="849"/>
      <c r="E8" s="850"/>
      <c r="F8" s="850"/>
      <c r="G8" s="850"/>
      <c r="H8" s="850"/>
      <c r="I8"/>
      <c r="J8"/>
    </row>
    <row r="9" spans="1:10">
      <c r="B9" s="849" t="s">
        <v>661</v>
      </c>
      <c r="C9" s="849"/>
      <c r="D9" s="849"/>
      <c r="E9" s="850"/>
      <c r="F9" s="850"/>
      <c r="G9" s="850"/>
      <c r="H9" s="850"/>
      <c r="I9"/>
      <c r="J9"/>
    </row>
    <row r="10" spans="1:10">
      <c r="B10" s="849" t="s">
        <v>662</v>
      </c>
      <c r="C10" s="849"/>
      <c r="D10" s="849"/>
      <c r="E10" s="850"/>
      <c r="F10" s="850"/>
      <c r="G10" s="850"/>
      <c r="H10" s="850"/>
      <c r="I10"/>
      <c r="J10"/>
    </row>
    <row r="11" spans="1:10">
      <c r="B11" s="849" t="s">
        <v>283</v>
      </c>
      <c r="C11" s="849"/>
      <c r="D11" s="849"/>
      <c r="E11" s="850"/>
      <c r="F11" s="850"/>
      <c r="G11" s="850"/>
      <c r="H11" s="850"/>
      <c r="I11"/>
      <c r="J11"/>
    </row>
    <row r="12" spans="1:10">
      <c r="B12" s="849" t="s">
        <v>663</v>
      </c>
      <c r="C12" s="849"/>
      <c r="D12" s="849"/>
      <c r="E12" s="850"/>
      <c r="F12" s="850"/>
      <c r="G12" s="850"/>
      <c r="H12" s="850"/>
      <c r="I12"/>
      <c r="J12"/>
    </row>
    <row r="13" spans="1:10">
      <c r="B13" s="849" t="s">
        <v>664</v>
      </c>
      <c r="C13" s="849"/>
      <c r="D13" s="849"/>
      <c r="E13" s="850"/>
      <c r="F13" s="850"/>
      <c r="G13" s="850"/>
      <c r="H13" s="850"/>
      <c r="I13"/>
      <c r="J13"/>
    </row>
    <row r="14" spans="1:10">
      <c r="B14" s="849" t="s">
        <v>665</v>
      </c>
      <c r="C14" s="849"/>
      <c r="D14" s="849"/>
      <c r="E14" s="850"/>
      <c r="F14" s="850"/>
      <c r="G14" s="850"/>
      <c r="H14" s="850"/>
      <c r="I14"/>
      <c r="J14"/>
    </row>
    <row r="15" spans="1:10">
      <c r="B15" s="849" t="s">
        <v>41</v>
      </c>
      <c r="C15" s="849"/>
      <c r="D15" s="849"/>
      <c r="E15" s="850"/>
      <c r="F15" s="850"/>
      <c r="G15" s="850"/>
      <c r="H15" s="850"/>
      <c r="I15"/>
      <c r="J15"/>
    </row>
    <row r="16" spans="1:10">
      <c r="B16" s="851" t="s">
        <v>666</v>
      </c>
      <c r="C16" s="851"/>
      <c r="D16" s="851"/>
      <c r="E16" s="850"/>
      <c r="F16" s="850"/>
      <c r="G16" s="850"/>
      <c r="H16" s="850"/>
      <c r="I16"/>
      <c r="J16"/>
    </row>
    <row r="17" spans="2:10">
      <c r="B17" s="851" t="s">
        <v>667</v>
      </c>
      <c r="C17" s="851"/>
      <c r="D17" s="851"/>
      <c r="E17" s="850"/>
      <c r="F17" s="850"/>
      <c r="G17" s="850"/>
      <c r="H17" s="850"/>
      <c r="I17"/>
      <c r="J17"/>
    </row>
    <row r="18" spans="2:10">
      <c r="B18" s="849" t="s">
        <v>668</v>
      </c>
      <c r="C18" s="849"/>
      <c r="D18" s="849"/>
      <c r="E18" s="850"/>
      <c r="F18" s="850"/>
      <c r="G18" s="850"/>
      <c r="H18" s="850"/>
      <c r="I18"/>
      <c r="J18"/>
    </row>
    <row r="19" spans="2:10">
      <c r="B19" s="849" t="s">
        <v>669</v>
      </c>
      <c r="C19" s="849"/>
      <c r="D19" s="849"/>
      <c r="E19" s="850"/>
      <c r="F19" s="850"/>
      <c r="G19" s="850"/>
      <c r="H19" s="850"/>
      <c r="I19"/>
      <c r="J19"/>
    </row>
    <row r="20" spans="2:10">
      <c r="B20" s="851" t="s">
        <v>670</v>
      </c>
      <c r="C20" s="851"/>
      <c r="D20" s="851"/>
      <c r="E20" s="850"/>
      <c r="F20" s="850"/>
      <c r="G20" s="850"/>
      <c r="H20" s="850"/>
      <c r="I20"/>
      <c r="J20"/>
    </row>
    <row r="21" spans="2:10">
      <c r="B21" s="851" t="s">
        <v>671</v>
      </c>
      <c r="C21" s="851"/>
      <c r="D21" s="851"/>
      <c r="E21" s="850"/>
      <c r="F21" s="850"/>
      <c r="G21" s="850"/>
      <c r="H21" s="850"/>
      <c r="I21"/>
      <c r="J21"/>
    </row>
    <row r="22" spans="2:10">
      <c r="B22" s="849" t="s">
        <v>672</v>
      </c>
      <c r="C22" s="849"/>
      <c r="D22" s="849"/>
      <c r="E22" s="850"/>
      <c r="F22" s="850"/>
      <c r="G22" s="850"/>
      <c r="H22" s="850"/>
      <c r="I22"/>
      <c r="J22"/>
    </row>
    <row r="23" spans="2:10">
      <c r="B23" s="849" t="s">
        <v>673</v>
      </c>
      <c r="C23" s="849"/>
      <c r="D23" s="849"/>
      <c r="E23" s="850"/>
      <c r="F23" s="850"/>
      <c r="G23" s="850"/>
      <c r="H23" s="850"/>
      <c r="I23"/>
      <c r="J23"/>
    </row>
    <row r="24" spans="2:10">
      <c r="B24" s="849" t="s">
        <v>284</v>
      </c>
      <c r="C24" s="849"/>
      <c r="D24" s="849"/>
      <c r="E24" s="850"/>
      <c r="F24" s="850"/>
      <c r="G24" s="850"/>
      <c r="H24" s="850"/>
      <c r="I24"/>
      <c r="J24"/>
    </row>
    <row r="25" spans="2:10">
      <c r="B25" s="849" t="s">
        <v>674</v>
      </c>
      <c r="C25" s="849"/>
      <c r="D25" s="849"/>
      <c r="E25" s="850"/>
      <c r="F25" s="850"/>
      <c r="G25" s="850"/>
      <c r="H25" s="850"/>
      <c r="I25"/>
      <c r="J25"/>
    </row>
    <row r="26" spans="2:10">
      <c r="B26" s="852"/>
      <c r="C26" s="852"/>
      <c r="D26" s="852"/>
      <c r="E26" s="850"/>
      <c r="F26" s="850"/>
      <c r="G26" s="850"/>
      <c r="H26" s="850"/>
      <c r="I26"/>
      <c r="J26"/>
    </row>
    <row r="27" spans="2:10">
      <c r="B27" s="852" t="s">
        <v>675</v>
      </c>
      <c r="C27" s="852"/>
      <c r="D27" s="852"/>
      <c r="E27" s="850"/>
      <c r="F27" s="850"/>
      <c r="G27" s="850"/>
      <c r="H27" s="850"/>
      <c r="I27"/>
      <c r="J27"/>
    </row>
    <row r="28" spans="2:10">
      <c r="B28" s="853" t="s">
        <v>161</v>
      </c>
      <c r="C28" s="853"/>
      <c r="D28" s="853"/>
      <c r="E28" s="850"/>
      <c r="F28" s="850"/>
      <c r="G28" s="850"/>
      <c r="H28" s="850"/>
      <c r="I28"/>
      <c r="J28"/>
    </row>
    <row r="29" spans="2:10">
      <c r="B29" s="851" t="s">
        <v>92</v>
      </c>
      <c r="C29" s="851"/>
      <c r="D29" s="851"/>
      <c r="E29" s="850"/>
      <c r="F29" s="850"/>
      <c r="G29" s="850"/>
      <c r="H29" s="850"/>
      <c r="I29"/>
      <c r="J29"/>
    </row>
    <row r="30" spans="2:10">
      <c r="B30" s="851" t="s">
        <v>676</v>
      </c>
      <c r="C30" s="851"/>
      <c r="D30" s="851"/>
      <c r="E30" s="850"/>
      <c r="F30" s="850"/>
      <c r="G30" s="850"/>
      <c r="H30" s="850"/>
      <c r="I30"/>
      <c r="J30"/>
    </row>
    <row r="31" spans="2:10">
      <c r="B31" s="853" t="s">
        <v>663</v>
      </c>
      <c r="C31" s="853"/>
      <c r="D31" s="853"/>
      <c r="E31" s="850"/>
      <c r="F31" s="850"/>
      <c r="G31" s="850"/>
      <c r="H31" s="850"/>
      <c r="I31"/>
      <c r="J31"/>
    </row>
    <row r="32" spans="2:10">
      <c r="B32" s="853" t="s">
        <v>41</v>
      </c>
      <c r="C32" s="853"/>
      <c r="D32" s="853"/>
      <c r="E32" s="854"/>
      <c r="F32" s="854"/>
      <c r="G32" s="854"/>
      <c r="H32" s="854"/>
      <c r="I32"/>
      <c r="J32"/>
    </row>
    <row r="33" spans="2:10">
      <c r="B33" s="851" t="s">
        <v>666</v>
      </c>
      <c r="C33" s="851"/>
      <c r="D33" s="851"/>
      <c r="E33" s="850"/>
      <c r="F33" s="850"/>
      <c r="G33" s="850"/>
      <c r="H33" s="850"/>
      <c r="I33"/>
      <c r="J33"/>
    </row>
    <row r="34" spans="2:10">
      <c r="B34" s="851" t="s">
        <v>667</v>
      </c>
      <c r="C34" s="851"/>
      <c r="D34" s="851"/>
      <c r="E34" s="850"/>
      <c r="F34" s="850"/>
      <c r="G34" s="850"/>
      <c r="H34" s="850"/>
      <c r="I34"/>
      <c r="J34"/>
    </row>
    <row r="35" spans="2:10">
      <c r="B35" s="853" t="s">
        <v>677</v>
      </c>
      <c r="C35" s="853"/>
      <c r="D35" s="853"/>
      <c r="E35" s="850"/>
      <c r="F35" s="850"/>
      <c r="G35" s="850"/>
      <c r="H35" s="850"/>
      <c r="I35"/>
      <c r="J35"/>
    </row>
    <row r="36" spans="2:10">
      <c r="B36" s="853" t="s">
        <v>678</v>
      </c>
      <c r="C36" s="853"/>
      <c r="D36" s="853"/>
      <c r="E36" s="850"/>
      <c r="F36" s="850"/>
      <c r="G36" s="850"/>
      <c r="H36" s="850"/>
      <c r="I36"/>
      <c r="J36"/>
    </row>
    <row r="37" spans="2:10">
      <c r="B37" s="853" t="s">
        <v>668</v>
      </c>
      <c r="C37" s="853"/>
      <c r="D37" s="853"/>
      <c r="E37" s="854"/>
      <c r="F37" s="854"/>
      <c r="G37" s="854"/>
      <c r="H37" s="854"/>
      <c r="I37"/>
      <c r="J37"/>
    </row>
    <row r="38" spans="2:10">
      <c r="B38" s="853" t="s">
        <v>679</v>
      </c>
      <c r="C38" s="853"/>
      <c r="D38" s="853"/>
      <c r="E38" s="850"/>
      <c r="F38" s="850"/>
      <c r="G38" s="850"/>
      <c r="H38" s="850"/>
      <c r="I38"/>
      <c r="J38"/>
    </row>
    <row r="39" spans="2:10">
      <c r="B39" s="855" t="s">
        <v>670</v>
      </c>
      <c r="C39" s="855"/>
      <c r="D39" s="855"/>
      <c r="E39" s="850"/>
      <c r="F39" s="850"/>
      <c r="G39" s="850"/>
      <c r="H39" s="850"/>
      <c r="I39"/>
      <c r="J39"/>
    </row>
    <row r="40" spans="2:10">
      <c r="B40" s="855" t="s">
        <v>671</v>
      </c>
      <c r="C40" s="855"/>
      <c r="D40" s="855"/>
      <c r="E40" s="850"/>
      <c r="F40" s="850"/>
      <c r="G40" s="850"/>
      <c r="H40" s="850"/>
      <c r="I40"/>
      <c r="J40"/>
    </row>
    <row r="41" spans="2:10">
      <c r="B41" s="855" t="s">
        <v>680</v>
      </c>
      <c r="C41" s="855"/>
      <c r="D41" s="855"/>
      <c r="E41" s="850"/>
      <c r="F41" s="850"/>
      <c r="G41" s="850"/>
      <c r="H41" s="850"/>
      <c r="I41"/>
      <c r="J41"/>
    </row>
    <row r="42" spans="2:10">
      <c r="B42" s="853" t="s">
        <v>672</v>
      </c>
      <c r="C42" s="853"/>
      <c r="D42" s="853"/>
      <c r="E42" s="854"/>
      <c r="F42" s="854"/>
      <c r="G42" s="854"/>
      <c r="H42" s="854"/>
      <c r="I42"/>
      <c r="J42"/>
    </row>
    <row r="43" spans="2:10">
      <c r="B43" s="853" t="s">
        <v>681</v>
      </c>
      <c r="C43" s="853"/>
      <c r="D43" s="853"/>
      <c r="E43" s="850"/>
      <c r="F43" s="850"/>
      <c r="G43" s="850"/>
      <c r="H43" s="850"/>
      <c r="I43"/>
      <c r="J43"/>
    </row>
    <row r="44" spans="2:10">
      <c r="B44" s="853" t="s">
        <v>682</v>
      </c>
      <c r="C44" s="853"/>
      <c r="D44" s="853"/>
      <c r="E44" s="850"/>
      <c r="F44" s="850"/>
      <c r="G44" s="850"/>
      <c r="H44" s="850"/>
      <c r="I44"/>
      <c r="J44"/>
    </row>
    <row r="45" spans="2:10">
      <c r="B45" s="853" t="s">
        <v>683</v>
      </c>
      <c r="C45" s="853"/>
      <c r="D45" s="853"/>
      <c r="E45" s="850"/>
      <c r="F45" s="850"/>
      <c r="G45" s="850"/>
      <c r="H45" s="850"/>
      <c r="I45"/>
      <c r="J45"/>
    </row>
    <row r="46" spans="2:10">
      <c r="B46" s="853" t="s">
        <v>684</v>
      </c>
      <c r="C46" s="853"/>
      <c r="D46" s="853"/>
      <c r="E46" s="854"/>
      <c r="F46" s="854"/>
      <c r="G46" s="854"/>
      <c r="H46" s="854"/>
      <c r="I46"/>
      <c r="J46"/>
    </row>
    <row r="47" spans="2:10">
      <c r="B47" s="852"/>
      <c r="C47" s="852"/>
      <c r="D47" s="852"/>
      <c r="E47" s="856"/>
      <c r="F47" s="856"/>
      <c r="G47" s="856"/>
      <c r="H47" s="845"/>
      <c r="I47"/>
      <c r="J47"/>
    </row>
    <row r="48" spans="2:10">
      <c r="B48" s="857" t="s">
        <v>685</v>
      </c>
      <c r="C48" s="857"/>
      <c r="D48" s="857"/>
      <c r="E48" s="858"/>
      <c r="F48" s="858"/>
      <c r="G48" s="858"/>
      <c r="H48" s="858"/>
      <c r="I48"/>
      <c r="J48"/>
    </row>
    <row r="49" spans="2:10">
      <c r="I49"/>
      <c r="J49"/>
    </row>
    <row r="50" spans="2:10">
      <c r="B50" s="847" t="s">
        <v>686</v>
      </c>
      <c r="C50" s="847"/>
      <c r="D50" s="847"/>
      <c r="E50" s="859"/>
      <c r="F50" s="859"/>
      <c r="G50" s="859"/>
      <c r="H50" s="859"/>
      <c r="I50"/>
      <c r="J50"/>
    </row>
    <row r="51" spans="2:10">
      <c r="B51" s="849" t="s">
        <v>687</v>
      </c>
      <c r="C51" s="849"/>
      <c r="D51" s="849"/>
      <c r="E51" s="856"/>
      <c r="F51" s="856"/>
      <c r="G51" s="856"/>
      <c r="H51" s="856"/>
      <c r="I51"/>
      <c r="J51"/>
    </row>
    <row r="52" spans="2:10">
      <c r="B52" s="849" t="s">
        <v>688</v>
      </c>
      <c r="C52" s="849"/>
      <c r="D52" s="849"/>
      <c r="E52" s="856"/>
      <c r="F52" s="856"/>
      <c r="G52" s="856"/>
      <c r="H52" s="856"/>
      <c r="I52"/>
      <c r="J52"/>
    </row>
    <row r="53" spans="2:10">
      <c r="B53" s="849" t="s">
        <v>689</v>
      </c>
      <c r="C53" s="849"/>
      <c r="D53" s="849"/>
      <c r="E53" s="856"/>
      <c r="F53" s="856"/>
      <c r="G53" s="856"/>
      <c r="H53" s="856"/>
      <c r="I53"/>
      <c r="J53"/>
    </row>
    <row r="54" spans="2:10">
      <c r="B54" s="860" t="s">
        <v>93</v>
      </c>
      <c r="C54" s="860"/>
      <c r="D54" s="860"/>
      <c r="E54" s="856"/>
      <c r="F54" s="856"/>
      <c r="G54" s="856"/>
      <c r="H54" s="856"/>
      <c r="I54"/>
      <c r="J54"/>
    </row>
    <row r="55" spans="2:10">
      <c r="B55" s="852"/>
      <c r="C55" s="852"/>
      <c r="D55" s="852"/>
      <c r="E55" s="856"/>
      <c r="F55" s="856"/>
      <c r="G55" s="856"/>
      <c r="H55" s="856"/>
      <c r="I55"/>
      <c r="J55"/>
    </row>
    <row r="56" spans="2:10">
      <c r="B56" s="852" t="s">
        <v>690</v>
      </c>
      <c r="C56" s="852"/>
      <c r="D56" s="852"/>
      <c r="E56" s="856"/>
      <c r="F56" s="856"/>
      <c r="G56" s="856"/>
      <c r="H56" s="856"/>
      <c r="I56"/>
      <c r="J56"/>
    </row>
    <row r="57" spans="2:10">
      <c r="B57" s="852" t="s">
        <v>691</v>
      </c>
      <c r="C57" s="852"/>
      <c r="D57" s="852"/>
      <c r="E57" s="856"/>
      <c r="F57" s="856"/>
      <c r="G57" s="856"/>
      <c r="H57" s="856"/>
    </row>
    <row r="58" spans="2:10">
      <c r="B58" s="849" t="s">
        <v>100</v>
      </c>
      <c r="C58" s="849"/>
      <c r="D58" s="849"/>
      <c r="E58" s="856"/>
      <c r="F58" s="856"/>
      <c r="G58" s="856"/>
      <c r="H58" s="856"/>
    </row>
    <row r="59" spans="2:10">
      <c r="B59" s="849" t="s">
        <v>692</v>
      </c>
      <c r="C59" s="849"/>
      <c r="D59" s="849"/>
      <c r="E59" s="856"/>
      <c r="F59" s="856"/>
      <c r="G59" s="856"/>
      <c r="H59" s="856"/>
    </row>
    <row r="60" spans="2:10">
      <c r="B60" s="849" t="s">
        <v>162</v>
      </c>
      <c r="C60" s="849"/>
      <c r="D60" s="849"/>
      <c r="E60" s="856"/>
      <c r="F60" s="856"/>
      <c r="G60" s="856"/>
      <c r="H60" s="856"/>
    </row>
    <row r="61" spans="2:10">
      <c r="B61" s="849" t="s">
        <v>163</v>
      </c>
      <c r="C61" s="849"/>
      <c r="D61" s="849"/>
      <c r="E61" s="856"/>
      <c r="F61" s="856"/>
      <c r="G61" s="856"/>
      <c r="H61" s="856"/>
    </row>
    <row r="62" spans="2:10">
      <c r="B62" s="849" t="s">
        <v>693</v>
      </c>
      <c r="C62" s="849"/>
      <c r="D62" s="849"/>
      <c r="E62" s="856"/>
      <c r="F62" s="856"/>
      <c r="G62" s="856"/>
      <c r="H62" s="856"/>
    </row>
    <row r="63" spans="2:10">
      <c r="B63" s="851" t="s">
        <v>671</v>
      </c>
      <c r="C63" s="851"/>
      <c r="D63" s="851"/>
      <c r="E63" s="856"/>
      <c r="F63" s="856"/>
      <c r="G63" s="856"/>
      <c r="H63" s="856"/>
    </row>
    <row r="64" spans="2:10">
      <c r="B64" s="851" t="s">
        <v>680</v>
      </c>
      <c r="C64" s="851"/>
      <c r="D64" s="851"/>
      <c r="E64" s="856"/>
      <c r="F64" s="856"/>
      <c r="G64" s="856"/>
      <c r="H64" s="856"/>
    </row>
    <row r="65" spans="2:8">
      <c r="B65" s="849" t="s">
        <v>672</v>
      </c>
      <c r="C65" s="849"/>
      <c r="D65" s="849"/>
      <c r="E65" s="856"/>
      <c r="F65" s="856"/>
      <c r="G65" s="856"/>
      <c r="H65" s="856"/>
    </row>
    <row r="66" spans="2:8">
      <c r="B66" s="852"/>
      <c r="C66" s="852"/>
      <c r="D66" s="852"/>
      <c r="E66" s="856"/>
      <c r="F66" s="856"/>
      <c r="G66" s="856"/>
      <c r="H66" s="856"/>
    </row>
    <row r="67" spans="2:8">
      <c r="B67" s="852" t="s">
        <v>694</v>
      </c>
      <c r="C67" s="852"/>
      <c r="D67" s="852"/>
      <c r="E67" s="856"/>
      <c r="F67" s="856"/>
      <c r="G67" s="856"/>
      <c r="H67" s="856"/>
    </row>
    <row r="68" spans="2:8">
      <c r="B68" s="849" t="s">
        <v>695</v>
      </c>
      <c r="C68" s="849"/>
      <c r="D68" s="849"/>
      <c r="E68" s="856"/>
      <c r="F68" s="856"/>
      <c r="G68" s="856"/>
      <c r="H68" s="856"/>
    </row>
    <row r="69" spans="2:8">
      <c r="B69" s="849" t="s">
        <v>696</v>
      </c>
      <c r="C69" s="849"/>
      <c r="D69" s="849"/>
      <c r="E69" s="856"/>
      <c r="F69" s="856"/>
      <c r="G69" s="856"/>
      <c r="H69" s="856"/>
    </row>
    <row r="70" spans="2:8">
      <c r="B70" s="849" t="s">
        <v>678</v>
      </c>
      <c r="C70" s="849"/>
      <c r="D70" s="849"/>
      <c r="E70" s="856"/>
      <c r="F70" s="856"/>
      <c r="G70" s="856"/>
      <c r="H70" s="856"/>
    </row>
    <row r="71" spans="2:8">
      <c r="B71" s="849" t="s">
        <v>668</v>
      </c>
      <c r="C71" s="849"/>
      <c r="D71" s="849"/>
      <c r="E71" s="856"/>
      <c r="F71" s="856"/>
      <c r="G71" s="856"/>
      <c r="H71" s="856"/>
    </row>
    <row r="72" spans="2:8">
      <c r="B72" s="849" t="s">
        <v>692</v>
      </c>
      <c r="C72" s="849"/>
      <c r="D72" s="849"/>
      <c r="E72" s="856"/>
      <c r="F72" s="856"/>
      <c r="G72" s="856"/>
      <c r="H72" s="856"/>
    </row>
    <row r="73" spans="2:8">
      <c r="B73" s="849" t="s">
        <v>697</v>
      </c>
      <c r="C73" s="849"/>
      <c r="D73" s="849"/>
      <c r="E73" s="856"/>
      <c r="F73" s="856"/>
      <c r="G73" s="856"/>
      <c r="H73" s="856"/>
    </row>
    <row r="74" spans="2:8">
      <c r="B74" s="851" t="s">
        <v>671</v>
      </c>
      <c r="C74" s="851"/>
      <c r="D74" s="851"/>
      <c r="E74" s="856"/>
      <c r="F74" s="856"/>
      <c r="G74" s="856"/>
      <c r="H74" s="856"/>
    </row>
    <row r="75" spans="2:8">
      <c r="B75" s="851" t="s">
        <v>680</v>
      </c>
      <c r="C75" s="851"/>
      <c r="D75" s="851"/>
      <c r="E75" s="856"/>
      <c r="F75" s="856"/>
      <c r="G75" s="856"/>
      <c r="H75" s="856"/>
    </row>
    <row r="76" spans="2:8">
      <c r="B76" s="849" t="s">
        <v>672</v>
      </c>
      <c r="C76" s="849"/>
      <c r="D76" s="849"/>
      <c r="E76" s="856"/>
      <c r="F76" s="856"/>
      <c r="G76" s="856"/>
      <c r="H76" s="856"/>
    </row>
    <row r="77" spans="2:8">
      <c r="B77" s="849" t="s">
        <v>698</v>
      </c>
      <c r="C77" s="849"/>
      <c r="D77" s="849"/>
      <c r="E77" s="856"/>
      <c r="F77" s="856"/>
      <c r="G77" s="856"/>
      <c r="H77" s="856"/>
    </row>
    <row r="78" spans="2:8">
      <c r="B78" s="849" t="s">
        <v>699</v>
      </c>
      <c r="C78" s="849"/>
      <c r="D78" s="849"/>
      <c r="E78" s="856"/>
      <c r="F78" s="856"/>
      <c r="G78" s="856"/>
      <c r="H78" s="856"/>
    </row>
    <row r="79" spans="2:8">
      <c r="B79" s="849" t="s">
        <v>700</v>
      </c>
      <c r="C79" s="849"/>
      <c r="D79" s="849"/>
      <c r="E79" s="856"/>
      <c r="F79" s="856"/>
      <c r="G79" s="856"/>
      <c r="H79" s="856"/>
    </row>
    <row r="80" spans="2:8">
      <c r="B80" s="861"/>
      <c r="C80" s="861"/>
      <c r="D80" s="861"/>
      <c r="E80" s="845"/>
      <c r="F80" s="845"/>
      <c r="G80" s="845"/>
      <c r="H80" s="845"/>
    </row>
    <row r="81" spans="2:8">
      <c r="B81" s="862" t="s">
        <v>94</v>
      </c>
      <c r="C81" s="862"/>
      <c r="D81" s="862"/>
      <c r="E81" s="845"/>
      <c r="F81" s="845"/>
      <c r="G81" s="845"/>
      <c r="H81" s="845"/>
    </row>
    <row r="82" spans="2:8">
      <c r="F82" s="846"/>
    </row>
    <row r="83" spans="2:8">
      <c r="B83" s="863" t="s">
        <v>701</v>
      </c>
      <c r="C83" s="863"/>
      <c r="D83" s="863"/>
      <c r="E83" s="858"/>
      <c r="F83" s="858"/>
      <c r="G83" s="858"/>
      <c r="H83" s="858"/>
    </row>
    <row r="84" spans="2:8">
      <c r="B84" s="158" t="s">
        <v>609</v>
      </c>
    </row>
  </sheetData>
  <customSheetViews>
    <customSheetView guid="{25D20C57-7074-492D-BCCB-387F60F6C446}" scale="80" showPageBreaks="1" showGridLines="0" printArea="1" view="pageBreakPreview">
      <selection activeCell="K15" sqref="K15"/>
      <pageMargins left="0.7" right="0.7" top="0.75" bottom="0.75" header="0.3" footer="0.3"/>
      <pageSetup paperSize="9" scale="39" orientation="landscape" r:id="rId1"/>
    </customSheetView>
  </customSheetViews>
  <mergeCells count="7">
    <mergeCell ref="B2:E2"/>
    <mergeCell ref="D4:H4"/>
    <mergeCell ref="D5:D6"/>
    <mergeCell ref="C5:C6"/>
    <mergeCell ref="E5:G5"/>
    <mergeCell ref="H5:H6"/>
    <mergeCell ref="B4:B6"/>
  </mergeCells>
  <hyperlinks>
    <hyperlink ref="A1" location="ÍNDICE!B2" display="Índice"/>
  </hyperlinks>
  <pageMargins left="0.7" right="0.7" top="0.75" bottom="0.75" header="0.3" footer="0.3"/>
  <pageSetup paperSize="9" scale="39" orientation="landscape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showGridLines="0" zoomScale="70" zoomScaleNormal="70" workbookViewId="0">
      <selection activeCell="K15" sqref="K15"/>
    </sheetView>
  </sheetViews>
  <sheetFormatPr defaultColWidth="9.140625" defaultRowHeight="12.75"/>
  <cols>
    <col min="1" max="1" width="10.140625" style="158" customWidth="1"/>
    <col min="2" max="2" width="1.5703125" style="158" customWidth="1"/>
    <col min="3" max="3" width="53.140625" style="158" bestFit="1" customWidth="1"/>
    <col min="4" max="10" width="18.28515625" style="158" customWidth="1"/>
    <col min="11" max="16384" width="9.140625" style="158"/>
  </cols>
  <sheetData>
    <row r="1" spans="1:10" ht="42" customHeight="1">
      <c r="A1" s="557" t="s">
        <v>318</v>
      </c>
    </row>
    <row r="2" spans="1:10" ht="27" customHeight="1">
      <c r="C2" s="1418" t="str">
        <f>+Índice!C39</f>
        <v>Quadro N7-25 - DEE - Subsídios ao investimento (PPDA) na atividade de DEE</v>
      </c>
      <c r="D2" s="1418"/>
      <c r="E2" s="1418"/>
      <c r="F2" s="1418"/>
      <c r="G2" s="1418"/>
      <c r="H2" s="1418"/>
      <c r="I2" s="1418"/>
      <c r="J2" s="1418"/>
    </row>
    <row r="4" spans="1:10" ht="25.5">
      <c r="C4" s="270" t="s">
        <v>381</v>
      </c>
      <c r="D4" s="218"/>
      <c r="E4" s="218"/>
      <c r="F4" s="218"/>
      <c r="G4" s="218"/>
      <c r="H4" s="218"/>
      <c r="I4" s="218"/>
      <c r="J4" s="263" t="s">
        <v>0</v>
      </c>
    </row>
    <row r="5" spans="1:10" ht="25.5" customHeight="1">
      <c r="C5" s="1486" t="s">
        <v>82</v>
      </c>
      <c r="D5" s="1475" t="s">
        <v>33</v>
      </c>
      <c r="E5" s="1480" t="s">
        <v>34</v>
      </c>
      <c r="F5" s="1481"/>
      <c r="G5" s="1482"/>
      <c r="H5" s="1475" t="s">
        <v>35</v>
      </c>
      <c r="I5" s="1475" t="s">
        <v>36</v>
      </c>
      <c r="J5" s="1475" t="s">
        <v>37</v>
      </c>
    </row>
    <row r="6" spans="1:10" ht="16.5" customHeight="1">
      <c r="C6" s="1487"/>
      <c r="D6" s="1476"/>
      <c r="E6" s="1484" t="s">
        <v>38</v>
      </c>
      <c r="F6" s="1480" t="s">
        <v>39</v>
      </c>
      <c r="G6" s="1482"/>
      <c r="H6" s="1476"/>
      <c r="I6" s="1476"/>
      <c r="J6" s="1476"/>
    </row>
    <row r="7" spans="1:10" ht="28.5">
      <c r="C7" s="1487"/>
      <c r="D7" s="1476"/>
      <c r="E7" s="1484"/>
      <c r="F7" s="449" t="s">
        <v>40</v>
      </c>
      <c r="G7" s="449" t="s">
        <v>41</v>
      </c>
      <c r="H7" s="1476"/>
      <c r="I7" s="1476"/>
      <c r="J7" s="1476"/>
    </row>
    <row r="8" spans="1:10" ht="14.25" customHeight="1">
      <c r="C8" s="1488"/>
      <c r="D8" s="1" t="s">
        <v>42</v>
      </c>
      <c r="E8" s="2" t="s">
        <v>43</v>
      </c>
      <c r="F8" s="2" t="s">
        <v>44</v>
      </c>
      <c r="G8" s="3" t="s">
        <v>45</v>
      </c>
      <c r="H8" s="2" t="s">
        <v>46</v>
      </c>
      <c r="I8" s="2" t="s">
        <v>47</v>
      </c>
      <c r="J8" s="4" t="s">
        <v>48</v>
      </c>
    </row>
    <row r="9" spans="1:10" ht="9" customHeight="1">
      <c r="C9" s="334"/>
      <c r="E9" s="335"/>
    </row>
    <row r="10" spans="1:10">
      <c r="C10" s="441"/>
      <c r="D10" s="442"/>
      <c r="E10" s="443"/>
      <c r="F10" s="443"/>
      <c r="G10" s="443"/>
      <c r="H10" s="443"/>
      <c r="I10" s="443"/>
      <c r="J10" s="444"/>
    </row>
    <row r="11" spans="1:10" ht="15">
      <c r="C11" s="469" t="s">
        <v>375</v>
      </c>
      <c r="D11" s="93"/>
      <c r="E11" s="468"/>
      <c r="F11" s="468"/>
      <c r="G11" s="468"/>
      <c r="H11" s="468"/>
      <c r="I11" s="468"/>
      <c r="J11" s="102"/>
    </row>
    <row r="12" spans="1:10">
      <c r="C12" s="470"/>
      <c r="D12" s="93"/>
      <c r="E12" s="468"/>
      <c r="F12" s="468"/>
      <c r="G12" s="468"/>
      <c r="H12" s="468"/>
      <c r="I12" s="468"/>
      <c r="J12" s="102"/>
    </row>
    <row r="13" spans="1:10">
      <c r="C13" s="7" t="s">
        <v>326</v>
      </c>
      <c r="D13" s="313"/>
      <c r="E13" s="314"/>
      <c r="F13" s="314"/>
      <c r="G13" s="314"/>
      <c r="H13" s="314"/>
      <c r="I13" s="314"/>
      <c r="J13" s="315"/>
    </row>
    <row r="14" spans="1:10">
      <c r="C14" s="336" t="s">
        <v>53</v>
      </c>
      <c r="D14" s="88"/>
      <c r="E14" s="102"/>
      <c r="F14" s="102"/>
      <c r="G14" s="102"/>
      <c r="H14" s="102"/>
      <c r="I14" s="102"/>
      <c r="J14" s="102"/>
    </row>
    <row r="15" spans="1:10">
      <c r="C15" s="336" t="s">
        <v>54</v>
      </c>
      <c r="D15" s="88"/>
      <c r="E15" s="102"/>
      <c r="F15" s="102"/>
      <c r="G15" s="102"/>
      <c r="H15" s="102"/>
      <c r="I15" s="102"/>
      <c r="J15" s="102"/>
    </row>
    <row r="16" spans="1:10">
      <c r="C16" s="336" t="s">
        <v>50</v>
      </c>
      <c r="D16" s="88"/>
      <c r="E16" s="102"/>
      <c r="F16" s="102"/>
      <c r="G16" s="102"/>
      <c r="H16" s="102"/>
      <c r="I16" s="102"/>
      <c r="J16" s="102"/>
    </row>
    <row r="17" spans="3:10">
      <c r="C17" s="336" t="s">
        <v>51</v>
      </c>
      <c r="D17" s="88"/>
      <c r="E17" s="102"/>
      <c r="F17" s="102"/>
      <c r="G17" s="102"/>
      <c r="H17" s="102"/>
      <c r="I17" s="102"/>
      <c r="J17" s="102"/>
    </row>
    <row r="18" spans="3:10">
      <c r="C18" s="336" t="s">
        <v>21</v>
      </c>
      <c r="D18" s="88"/>
      <c r="E18" s="102"/>
      <c r="F18" s="102"/>
      <c r="G18" s="102"/>
      <c r="H18" s="102"/>
      <c r="I18" s="102"/>
      <c r="J18" s="102"/>
    </row>
    <row r="19" spans="3:10">
      <c r="C19" s="8"/>
      <c r="D19" s="337"/>
      <c r="E19" s="338"/>
      <c r="F19" s="338"/>
      <c r="G19" s="338"/>
      <c r="H19" s="338"/>
      <c r="I19" s="338"/>
      <c r="J19" s="102"/>
    </row>
    <row r="20" spans="3:10">
      <c r="C20" s="7" t="s">
        <v>63</v>
      </c>
      <c r="D20" s="313"/>
      <c r="E20" s="314"/>
      <c r="F20" s="314"/>
      <c r="G20" s="314"/>
      <c r="H20" s="314"/>
      <c r="I20" s="314"/>
      <c r="J20" s="315"/>
    </row>
    <row r="21" spans="3:10">
      <c r="C21" s="336" t="s">
        <v>55</v>
      </c>
      <c r="D21" s="88"/>
      <c r="E21" s="102"/>
      <c r="F21" s="102"/>
      <c r="G21" s="102"/>
      <c r="H21" s="102"/>
      <c r="I21" s="102"/>
      <c r="J21" s="102"/>
    </row>
    <row r="22" spans="3:10">
      <c r="C22" s="336" t="s">
        <v>56</v>
      </c>
      <c r="D22" s="88"/>
      <c r="E22" s="102"/>
      <c r="F22" s="102"/>
      <c r="G22" s="102"/>
      <c r="H22" s="102"/>
      <c r="I22" s="102"/>
      <c r="J22" s="102"/>
    </row>
    <row r="23" spans="3:10">
      <c r="C23" s="336" t="s">
        <v>57</v>
      </c>
      <c r="D23" s="88"/>
      <c r="E23" s="102"/>
      <c r="F23" s="102"/>
      <c r="G23" s="102"/>
      <c r="H23" s="102"/>
      <c r="I23" s="102"/>
      <c r="J23" s="102"/>
    </row>
    <row r="24" spans="3:10">
      <c r="C24" s="336" t="s">
        <v>58</v>
      </c>
      <c r="D24" s="88"/>
      <c r="E24" s="102"/>
      <c r="F24" s="102"/>
      <c r="G24" s="102"/>
      <c r="H24" s="102"/>
      <c r="I24" s="102"/>
      <c r="J24" s="102"/>
    </row>
    <row r="25" spans="3:10">
      <c r="C25" s="336" t="s">
        <v>59</v>
      </c>
      <c r="D25" s="88"/>
      <c r="E25" s="102"/>
      <c r="F25" s="102"/>
      <c r="G25" s="102"/>
      <c r="H25" s="102"/>
      <c r="I25" s="102"/>
      <c r="J25" s="102"/>
    </row>
    <row r="26" spans="3:10">
      <c r="C26" s="336" t="s">
        <v>60</v>
      </c>
      <c r="D26" s="88"/>
      <c r="E26" s="102"/>
      <c r="F26" s="102"/>
      <c r="G26" s="102"/>
      <c r="H26" s="102"/>
      <c r="I26" s="102"/>
      <c r="J26" s="102"/>
    </row>
    <row r="27" spans="3:10" ht="21.75" customHeight="1">
      <c r="C27" s="336" t="s">
        <v>21</v>
      </c>
      <c r="D27" s="88"/>
      <c r="E27" s="102"/>
      <c r="F27" s="102"/>
      <c r="G27" s="102"/>
      <c r="H27" s="102"/>
      <c r="I27" s="102"/>
      <c r="J27" s="102"/>
    </row>
    <row r="28" spans="3:10">
      <c r="C28" s="336"/>
      <c r="D28" s="339"/>
      <c r="E28" s="340"/>
      <c r="F28" s="340"/>
      <c r="G28" s="340"/>
      <c r="H28" s="340"/>
      <c r="I28" s="340"/>
      <c r="J28" s="340"/>
    </row>
    <row r="29" spans="3:10">
      <c r="C29" s="5" t="s">
        <v>11</v>
      </c>
      <c r="D29" s="31"/>
      <c r="E29" s="31"/>
      <c r="F29" s="31"/>
      <c r="G29" s="31"/>
      <c r="H29" s="31"/>
      <c r="I29" s="31"/>
      <c r="J29" s="31"/>
    </row>
    <row r="30" spans="3:10">
      <c r="C30" s="458"/>
      <c r="D30" s="459"/>
      <c r="E30" s="459"/>
      <c r="F30" s="459"/>
      <c r="G30" s="459"/>
      <c r="H30" s="459"/>
      <c r="I30" s="459"/>
      <c r="J30" s="96"/>
    </row>
    <row r="31" spans="3:10" ht="15">
      <c r="C31" s="469" t="s">
        <v>376</v>
      </c>
      <c r="D31" s="93"/>
      <c r="E31" s="468"/>
      <c r="F31" s="468"/>
      <c r="G31" s="468"/>
      <c r="H31" s="468"/>
      <c r="I31" s="468"/>
      <c r="J31" s="102"/>
    </row>
    <row r="32" spans="3:10">
      <c r="C32" s="470"/>
      <c r="D32" s="93"/>
      <c r="E32" s="468"/>
      <c r="F32" s="468"/>
      <c r="G32" s="468"/>
      <c r="H32" s="468"/>
      <c r="I32" s="468"/>
      <c r="J32" s="102"/>
    </row>
    <row r="33" spans="3:10">
      <c r="C33" s="7" t="s">
        <v>326</v>
      </c>
      <c r="D33" s="313"/>
      <c r="E33" s="314"/>
      <c r="F33" s="314"/>
      <c r="G33" s="314"/>
      <c r="H33" s="314"/>
      <c r="I33" s="314"/>
      <c r="J33" s="315"/>
    </row>
    <row r="34" spans="3:10">
      <c r="C34" s="336" t="s">
        <v>53</v>
      </c>
      <c r="D34" s="88"/>
      <c r="E34" s="102"/>
      <c r="F34" s="102"/>
      <c r="G34" s="102"/>
      <c r="H34" s="102"/>
      <c r="I34" s="102"/>
      <c r="J34" s="102"/>
    </row>
    <row r="35" spans="3:10">
      <c r="C35" s="336" t="s">
        <v>54</v>
      </c>
      <c r="D35" s="88"/>
      <c r="E35" s="102"/>
      <c r="F35" s="102"/>
      <c r="G35" s="102"/>
      <c r="H35" s="102"/>
      <c r="I35" s="102"/>
      <c r="J35" s="102"/>
    </row>
    <row r="36" spans="3:10">
      <c r="C36" s="336" t="s">
        <v>50</v>
      </c>
      <c r="D36" s="88"/>
      <c r="E36" s="102"/>
      <c r="F36" s="102"/>
      <c r="G36" s="102"/>
      <c r="H36" s="102"/>
      <c r="I36" s="102"/>
      <c r="J36" s="102"/>
    </row>
    <row r="37" spans="3:10">
      <c r="C37" s="336" t="s">
        <v>51</v>
      </c>
      <c r="D37" s="88"/>
      <c r="E37" s="102"/>
      <c r="F37" s="102"/>
      <c r="G37" s="102"/>
      <c r="H37" s="102"/>
      <c r="I37" s="102"/>
      <c r="J37" s="102"/>
    </row>
    <row r="38" spans="3:10">
      <c r="C38" s="336" t="s">
        <v>21</v>
      </c>
      <c r="D38" s="88"/>
      <c r="E38" s="102"/>
      <c r="F38" s="102"/>
      <c r="G38" s="102"/>
      <c r="H38" s="102"/>
      <c r="I38" s="102"/>
      <c r="J38" s="102"/>
    </row>
    <row r="39" spans="3:10">
      <c r="C39" s="8"/>
      <c r="D39" s="337"/>
      <c r="E39" s="338"/>
      <c r="F39" s="338"/>
      <c r="G39" s="338"/>
      <c r="H39" s="338"/>
      <c r="I39" s="338"/>
      <c r="J39" s="102"/>
    </row>
    <row r="40" spans="3:10">
      <c r="C40" s="7" t="s">
        <v>63</v>
      </c>
      <c r="D40" s="313"/>
      <c r="E40" s="314"/>
      <c r="F40" s="314"/>
      <c r="G40" s="314"/>
      <c r="H40" s="314"/>
      <c r="I40" s="314"/>
      <c r="J40" s="315"/>
    </row>
    <row r="41" spans="3:10">
      <c r="C41" s="336" t="s">
        <v>55</v>
      </c>
      <c r="D41" s="88"/>
      <c r="E41" s="102"/>
      <c r="F41" s="102"/>
      <c r="G41" s="102"/>
      <c r="H41" s="102"/>
      <c r="I41" s="102"/>
      <c r="J41" s="102"/>
    </row>
    <row r="42" spans="3:10">
      <c r="C42" s="336" t="s">
        <v>56</v>
      </c>
      <c r="D42" s="88"/>
      <c r="E42" s="102"/>
      <c r="F42" s="102"/>
      <c r="G42" s="102"/>
      <c r="H42" s="102"/>
      <c r="I42" s="102"/>
      <c r="J42" s="102"/>
    </row>
    <row r="43" spans="3:10">
      <c r="C43" s="336" t="s">
        <v>57</v>
      </c>
      <c r="D43" s="88"/>
      <c r="E43" s="102"/>
      <c r="F43" s="102"/>
      <c r="G43" s="102"/>
      <c r="H43" s="102"/>
      <c r="I43" s="102"/>
      <c r="J43" s="102"/>
    </row>
    <row r="44" spans="3:10">
      <c r="C44" s="336" t="s">
        <v>58</v>
      </c>
      <c r="D44" s="88"/>
      <c r="E44" s="102"/>
      <c r="F44" s="102"/>
      <c r="G44" s="102"/>
      <c r="H44" s="102"/>
      <c r="I44" s="102"/>
      <c r="J44" s="102"/>
    </row>
    <row r="45" spans="3:10">
      <c r="C45" s="336" t="s">
        <v>59</v>
      </c>
      <c r="D45" s="88"/>
      <c r="E45" s="102"/>
      <c r="F45" s="102"/>
      <c r="G45" s="102"/>
      <c r="H45" s="102"/>
      <c r="I45" s="102"/>
      <c r="J45" s="102"/>
    </row>
    <row r="46" spans="3:10">
      <c r="C46" s="336" t="s">
        <v>60</v>
      </c>
      <c r="D46" s="88"/>
      <c r="E46" s="102"/>
      <c r="F46" s="102"/>
      <c r="G46" s="102"/>
      <c r="H46" s="102"/>
      <c r="I46" s="102"/>
      <c r="J46" s="102"/>
    </row>
    <row r="47" spans="3:10">
      <c r="C47" s="336" t="s">
        <v>21</v>
      </c>
      <c r="D47" s="88"/>
      <c r="E47" s="102"/>
      <c r="F47" s="102"/>
      <c r="G47" s="102"/>
      <c r="H47" s="102"/>
      <c r="I47" s="102"/>
      <c r="J47" s="102"/>
    </row>
    <row r="48" spans="3:10">
      <c r="C48" s="336"/>
      <c r="D48" s="339"/>
      <c r="E48" s="340"/>
      <c r="F48" s="340"/>
      <c r="G48" s="340"/>
      <c r="H48" s="340"/>
      <c r="I48" s="340"/>
      <c r="J48" s="340"/>
    </row>
    <row r="49" spans="3:10">
      <c r="C49" s="5" t="s">
        <v>28</v>
      </c>
      <c r="D49" s="31"/>
      <c r="E49" s="31"/>
      <c r="F49" s="31"/>
      <c r="G49" s="31"/>
      <c r="H49" s="31"/>
      <c r="I49" s="31"/>
      <c r="J49" s="31"/>
    </row>
    <row r="50" spans="3:10">
      <c r="C50" s="5" t="s">
        <v>377</v>
      </c>
      <c r="D50" s="31"/>
      <c r="E50" s="31"/>
      <c r="F50" s="31"/>
      <c r="G50" s="31"/>
      <c r="H50" s="31"/>
      <c r="I50" s="31"/>
      <c r="J50" s="31"/>
    </row>
    <row r="51" spans="3:10">
      <c r="C51" s="213"/>
      <c r="D51" s="227"/>
      <c r="E51" s="227"/>
      <c r="F51" s="227"/>
      <c r="G51" s="227"/>
      <c r="H51" s="227"/>
      <c r="I51" s="227"/>
      <c r="J51" s="227"/>
    </row>
    <row r="52" spans="3:10">
      <c r="C52" s="213"/>
      <c r="D52" s="227"/>
      <c r="E52" s="227"/>
      <c r="F52" s="227"/>
      <c r="G52" s="227"/>
      <c r="H52" s="227"/>
      <c r="I52" s="227"/>
      <c r="J52" s="227"/>
    </row>
  </sheetData>
  <customSheetViews>
    <customSheetView guid="{25D20C57-7074-492D-BCCB-387F60F6C446}" scale="70" showGridLines="0" fitToPage="1">
      <selection activeCell="K15" sqref="K15"/>
      <pageMargins left="0.47244094488188981" right="0.39370078740157483" top="0.98425196850393704" bottom="0.55118110236220474" header="0.51181102362204722" footer="0.27559055118110237"/>
      <printOptions horizontalCentered="1"/>
      <pageSetup paperSize="9" scale="53" orientation="portrait" r:id="rId1"/>
      <headerFooter alignWithMargins="0">
        <oddFooter>&amp;L
&amp;R&amp;"Times New Roman,Normal"&amp;8Preparado pela EEM
Página &amp;P de &amp;N
&amp;D-&amp;T
&amp;F-&amp;A</oddFooter>
      </headerFooter>
    </customSheetView>
  </customSheetViews>
  <mergeCells count="9">
    <mergeCell ref="I5:I7"/>
    <mergeCell ref="C2:J2"/>
    <mergeCell ref="J5:J7"/>
    <mergeCell ref="E6:E7"/>
    <mergeCell ref="F6:G6"/>
    <mergeCell ref="C5:C8"/>
    <mergeCell ref="D5:D7"/>
    <mergeCell ref="E5:G5"/>
    <mergeCell ref="H5:H7"/>
  </mergeCells>
  <hyperlinks>
    <hyperlink ref="A1" location="ÍNDICE!B2" display="Índice"/>
  </hyperlinks>
  <printOptions horizontalCentered="1"/>
  <pageMargins left="0.47244094488188981" right="0.39370078740157483" top="0.98425196850393704" bottom="0.55118110236220474" header="0.51181102362204722" footer="0.27559055118110237"/>
  <pageSetup paperSize="9" scale="49" orientation="portrait" r:id="rId2"/>
  <headerFooter alignWithMargins="0">
    <oddFooter>&amp;L
&amp;R&amp;"Times New Roman,Normal"&amp;8Preparado pela EEM
Página &amp;P de &amp;N
&amp;D-&amp;T
&amp;F-&amp;A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21">
    <pageSetUpPr fitToPage="1"/>
  </sheetPr>
  <dimension ref="A1:U45"/>
  <sheetViews>
    <sheetView showGridLines="0" zoomScale="80" zoomScaleNormal="80" workbookViewId="0">
      <selection activeCell="K15" sqref="K15"/>
    </sheetView>
  </sheetViews>
  <sheetFormatPr defaultColWidth="9.140625" defaultRowHeight="12.75"/>
  <cols>
    <col min="1" max="1" width="10.140625" style="158" customWidth="1"/>
    <col min="2" max="2" width="1.5703125" style="158" customWidth="1"/>
    <col min="3" max="3" width="48.5703125" style="303" bestFit="1" customWidth="1"/>
    <col min="4" max="9" width="16.85546875" style="303" customWidth="1"/>
    <col min="10" max="16384" width="9.140625" style="303"/>
  </cols>
  <sheetData>
    <row r="1" spans="1:21" s="158" customFormat="1" ht="15">
      <c r="A1" s="557" t="s">
        <v>318</v>
      </c>
    </row>
    <row r="2" spans="1:21" s="158" customFormat="1">
      <c r="A2" s="439"/>
    </row>
    <row r="3" spans="1:21" s="447" customFormat="1" ht="30.75" customHeight="1">
      <c r="A3" s="446"/>
      <c r="B3" s="446"/>
      <c r="C3" s="1418" t="s">
        <v>732</v>
      </c>
      <c r="D3" s="1418"/>
      <c r="E3" s="1418"/>
      <c r="F3" s="1418"/>
      <c r="G3" s="1418"/>
      <c r="H3" s="1418"/>
      <c r="I3" s="1418"/>
      <c r="J3" s="542"/>
      <c r="O3" s="1474"/>
      <c r="P3" s="1485"/>
      <c r="Q3" s="1485"/>
      <c r="R3" s="1485"/>
      <c r="S3" s="1485"/>
      <c r="T3" s="1485"/>
      <c r="U3" s="1485"/>
    </row>
    <row r="4" spans="1:21" ht="15.75" customHeight="1">
      <c r="C4" s="258"/>
      <c r="D4" s="259"/>
      <c r="E4" s="259"/>
      <c r="F4" s="259"/>
      <c r="G4" s="259"/>
      <c r="H4" s="259"/>
      <c r="I4" s="259"/>
      <c r="O4" s="1474"/>
      <c r="P4" s="1485"/>
      <c r="Q4" s="1485"/>
      <c r="R4" s="1485"/>
      <c r="S4" s="1485"/>
      <c r="T4" s="1485"/>
      <c r="U4" s="1485"/>
    </row>
    <row r="5" spans="1:21" ht="25.5">
      <c r="C5" s="270" t="s">
        <v>381</v>
      </c>
      <c r="I5" s="269" t="s">
        <v>0</v>
      </c>
      <c r="O5" s="1474"/>
      <c r="P5" s="1485"/>
      <c r="Q5" s="1485"/>
      <c r="R5" s="1485"/>
      <c r="S5" s="1485"/>
      <c r="T5" s="1485"/>
      <c r="U5" s="1485"/>
    </row>
    <row r="6" spans="1:21" ht="15.75">
      <c r="C6" s="1486" t="s">
        <v>322</v>
      </c>
      <c r="D6" s="260" t="s">
        <v>107</v>
      </c>
      <c r="E6" s="1489" t="s">
        <v>2</v>
      </c>
      <c r="F6" s="1490"/>
      <c r="G6" s="1489" t="s">
        <v>108</v>
      </c>
      <c r="H6" s="1490"/>
      <c r="I6" s="14" t="s">
        <v>107</v>
      </c>
      <c r="O6" s="1474"/>
      <c r="P6" s="1485"/>
      <c r="Q6" s="1485"/>
      <c r="R6" s="1485"/>
      <c r="S6" s="1485"/>
      <c r="T6" s="1485"/>
      <c r="U6" s="1485"/>
    </row>
    <row r="7" spans="1:21" ht="14.25">
      <c r="C7" s="1487"/>
      <c r="D7" s="15" t="s">
        <v>109</v>
      </c>
      <c r="E7" s="14" t="s">
        <v>110</v>
      </c>
      <c r="F7" s="14" t="s">
        <v>111</v>
      </c>
      <c r="G7" s="14" t="s">
        <v>110</v>
      </c>
      <c r="H7" s="14" t="s">
        <v>111</v>
      </c>
      <c r="I7" s="17" t="s">
        <v>112</v>
      </c>
    </row>
    <row r="8" spans="1:21" ht="14.25">
      <c r="C8" s="1488"/>
      <c r="D8" s="18"/>
      <c r="E8" s="2"/>
      <c r="F8" s="2"/>
      <c r="G8" s="2"/>
      <c r="H8" s="2"/>
      <c r="I8" s="4"/>
    </row>
    <row r="9" spans="1:21" ht="9" customHeight="1">
      <c r="C9" s="304"/>
    </row>
    <row r="10" spans="1:21">
      <c r="C10" s="19"/>
      <c r="D10" s="307"/>
      <c r="E10" s="307"/>
      <c r="F10" s="307"/>
      <c r="G10" s="307"/>
      <c r="H10" s="307"/>
      <c r="I10" s="307"/>
    </row>
    <row r="11" spans="1:21">
      <c r="C11" s="159" t="s">
        <v>386</v>
      </c>
      <c r="D11" s="88"/>
      <c r="E11" s="87"/>
      <c r="F11" s="88"/>
      <c r="G11" s="88"/>
      <c r="H11" s="88"/>
      <c r="I11" s="88"/>
    </row>
    <row r="12" spans="1:21">
      <c r="C12" s="159" t="s">
        <v>194</v>
      </c>
      <c r="D12" s="88"/>
      <c r="E12" s="87"/>
      <c r="F12" s="88"/>
      <c r="G12" s="88"/>
      <c r="H12" s="88"/>
      <c r="I12" s="88"/>
    </row>
    <row r="13" spans="1:21">
      <c r="C13" s="159" t="s">
        <v>195</v>
      </c>
      <c r="D13" s="88"/>
      <c r="E13" s="87"/>
      <c r="F13" s="88"/>
      <c r="G13" s="88"/>
      <c r="H13" s="88"/>
      <c r="I13" s="88"/>
    </row>
    <row r="14" spans="1:21">
      <c r="C14" s="6" t="s">
        <v>226</v>
      </c>
      <c r="D14" s="305"/>
      <c r="E14" s="305"/>
      <c r="F14" s="305"/>
      <c r="G14" s="305"/>
      <c r="H14" s="305"/>
      <c r="I14" s="305"/>
    </row>
    <row r="15" spans="1:21">
      <c r="C15" s="306"/>
      <c r="D15" s="88"/>
      <c r="E15" s="88"/>
      <c r="F15" s="88"/>
      <c r="G15" s="88"/>
      <c r="H15" s="88"/>
      <c r="I15" s="88"/>
    </row>
    <row r="16" spans="1:21">
      <c r="C16" s="160" t="s">
        <v>162</v>
      </c>
      <c r="D16" s="88"/>
      <c r="E16" s="87"/>
      <c r="F16" s="87"/>
      <c r="G16" s="87"/>
      <c r="H16" s="87"/>
      <c r="I16" s="88"/>
    </row>
    <row r="17" spans="1:9">
      <c r="C17" s="160" t="s">
        <v>100</v>
      </c>
      <c r="D17" s="88"/>
      <c r="E17" s="87"/>
      <c r="F17" s="87"/>
      <c r="G17" s="87"/>
      <c r="H17" s="87"/>
      <c r="I17" s="88"/>
    </row>
    <row r="18" spans="1:9">
      <c r="C18" s="6" t="s">
        <v>227</v>
      </c>
      <c r="D18" s="305"/>
      <c r="E18" s="305"/>
      <c r="F18" s="305"/>
      <c r="G18" s="305"/>
      <c r="H18" s="305"/>
      <c r="I18" s="305"/>
    </row>
    <row r="19" spans="1:9">
      <c r="C19" s="225"/>
    </row>
    <row r="20" spans="1:9" ht="13.5">
      <c r="C20" s="228"/>
      <c r="D20" s="326"/>
    </row>
    <row r="21" spans="1:9" s="158" customFormat="1"/>
    <row r="22" spans="1:9" s="158" customFormat="1"/>
    <row r="23" spans="1:9" s="158" customFormat="1"/>
    <row r="24" spans="1:9" ht="28.5" customHeight="1">
      <c r="A24" s="439"/>
      <c r="C24" s="1545" t="s">
        <v>733</v>
      </c>
      <c r="D24" s="1552"/>
      <c r="E24" s="1552"/>
      <c r="F24" s="1552"/>
      <c r="G24" s="1552"/>
      <c r="H24" s="1552"/>
      <c r="I24" s="1552"/>
    </row>
    <row r="25" spans="1:9" ht="15.75">
      <c r="C25" s="258"/>
      <c r="D25" s="259"/>
      <c r="E25" s="259"/>
      <c r="F25" s="259"/>
      <c r="G25" s="259"/>
      <c r="H25" s="259"/>
      <c r="I25" s="259"/>
    </row>
    <row r="26" spans="1:9" ht="25.5">
      <c r="C26" s="270" t="s">
        <v>381</v>
      </c>
      <c r="D26" s="223"/>
      <c r="E26" s="223"/>
      <c r="F26" s="223"/>
      <c r="G26" s="223"/>
      <c r="H26" s="223"/>
      <c r="I26" s="269" t="s">
        <v>0</v>
      </c>
    </row>
    <row r="27" spans="1:9" ht="14.25">
      <c r="C27" s="1486" t="s">
        <v>115</v>
      </c>
      <c r="D27" s="260" t="s">
        <v>107</v>
      </c>
      <c r="E27" s="1489" t="s">
        <v>2</v>
      </c>
      <c r="F27" s="1490"/>
      <c r="G27" s="1489" t="s">
        <v>108</v>
      </c>
      <c r="H27" s="1490"/>
      <c r="I27" s="14" t="s">
        <v>107</v>
      </c>
    </row>
    <row r="28" spans="1:9" ht="14.25">
      <c r="C28" s="1487"/>
      <c r="D28" s="15" t="s">
        <v>109</v>
      </c>
      <c r="E28" s="14" t="s">
        <v>110</v>
      </c>
      <c r="F28" s="14" t="s">
        <v>111</v>
      </c>
      <c r="G28" s="14" t="s">
        <v>110</v>
      </c>
      <c r="H28" s="14" t="s">
        <v>111</v>
      </c>
      <c r="I28" s="17" t="s">
        <v>112</v>
      </c>
    </row>
    <row r="29" spans="1:9" ht="14.25">
      <c r="C29" s="1488"/>
      <c r="D29" s="18"/>
      <c r="E29" s="2"/>
      <c r="F29" s="2"/>
      <c r="G29" s="2"/>
      <c r="H29" s="2"/>
      <c r="I29" s="4"/>
    </row>
    <row r="30" spans="1:9" ht="9" customHeight="1">
      <c r="C30" s="304"/>
    </row>
    <row r="31" spans="1:9">
      <c r="C31" s="19"/>
      <c r="D31" s="307"/>
      <c r="E31" s="307"/>
      <c r="F31" s="307"/>
      <c r="G31" s="307"/>
      <c r="H31" s="307"/>
      <c r="I31" s="307"/>
    </row>
    <row r="32" spans="1:9">
      <c r="C32" s="159" t="s">
        <v>386</v>
      </c>
      <c r="D32" s="88"/>
      <c r="E32" s="87"/>
      <c r="F32" s="88"/>
      <c r="G32" s="88"/>
      <c r="H32" s="88"/>
      <c r="I32" s="88"/>
    </row>
    <row r="33" spans="3:9">
      <c r="C33" s="159" t="s">
        <v>194</v>
      </c>
      <c r="D33" s="88"/>
      <c r="E33" s="87"/>
      <c r="F33" s="88"/>
      <c r="G33" s="88"/>
      <c r="H33" s="88"/>
      <c r="I33" s="88"/>
    </row>
    <row r="34" spans="3:9">
      <c r="C34" s="159" t="s">
        <v>195</v>
      </c>
      <c r="D34" s="88"/>
      <c r="E34" s="87"/>
      <c r="F34" s="88"/>
      <c r="G34" s="88"/>
      <c r="H34" s="88"/>
      <c r="I34" s="88"/>
    </row>
    <row r="35" spans="3:9">
      <c r="C35" s="6" t="s">
        <v>226</v>
      </c>
      <c r="D35" s="305"/>
      <c r="E35" s="305"/>
      <c r="F35" s="305"/>
      <c r="G35" s="305"/>
      <c r="H35" s="305"/>
      <c r="I35" s="305"/>
    </row>
    <row r="36" spans="3:9">
      <c r="C36" s="306"/>
      <c r="D36" s="88"/>
      <c r="E36" s="88"/>
      <c r="F36" s="88"/>
      <c r="G36" s="88"/>
      <c r="H36" s="88"/>
      <c r="I36" s="88"/>
    </row>
    <row r="37" spans="3:9">
      <c r="C37" s="160" t="s">
        <v>162</v>
      </c>
      <c r="D37" s="88"/>
      <c r="E37" s="87"/>
      <c r="F37" s="87"/>
      <c r="G37" s="87"/>
      <c r="H37" s="87"/>
      <c r="I37" s="88"/>
    </row>
    <row r="38" spans="3:9">
      <c r="C38" s="160" t="s">
        <v>100</v>
      </c>
      <c r="D38" s="88"/>
      <c r="E38" s="87"/>
      <c r="F38" s="87"/>
      <c r="G38" s="87"/>
      <c r="H38" s="87"/>
      <c r="I38" s="88"/>
    </row>
    <row r="39" spans="3:9">
      <c r="C39" s="6" t="s">
        <v>227</v>
      </c>
      <c r="D39" s="305"/>
      <c r="E39" s="305"/>
      <c r="F39" s="305"/>
      <c r="G39" s="305"/>
      <c r="H39" s="305"/>
      <c r="I39" s="305"/>
    </row>
    <row r="40" spans="3:9" s="158" customFormat="1"/>
    <row r="41" spans="3:9" s="158" customFormat="1"/>
    <row r="42" spans="3:9" s="158" customFormat="1">
      <c r="C42" s="373"/>
    </row>
    <row r="43" spans="3:9">
      <c r="C43" s="506"/>
      <c r="D43" s="214"/>
      <c r="E43" s="214"/>
      <c r="F43" s="214"/>
      <c r="G43" s="214"/>
      <c r="H43" s="214"/>
      <c r="I43" s="214"/>
    </row>
    <row r="44" spans="3:9" ht="13.5">
      <c r="C44" s="1428"/>
      <c r="D44" s="1428"/>
      <c r="E44" s="1428"/>
      <c r="F44" s="1428"/>
      <c r="G44" s="1428"/>
      <c r="H44" s="1428"/>
      <c r="I44" s="1428"/>
    </row>
    <row r="45" spans="3:9" ht="13.5">
      <c r="C45" s="224"/>
      <c r="D45" s="214"/>
      <c r="E45" s="214"/>
      <c r="F45" s="214"/>
      <c r="G45" s="214"/>
      <c r="H45" s="214"/>
      <c r="I45" s="214"/>
    </row>
  </sheetData>
  <customSheetViews>
    <customSheetView guid="{25D20C57-7074-492D-BCCB-387F60F6C446}" scale="80" showGridLines="0" fitToPage="1">
      <selection activeCell="K15" sqref="K15"/>
      <rowBreaks count="1" manualBreakCount="1">
        <brk id="40" min="2" max="8" man="1"/>
      </rowBreaks>
      <pageMargins left="0.59055118110236227" right="0.59055118110236227" top="0.98425196850393704" bottom="0.55118110236220474" header="0.51181102362204722" footer="0.27559055118110237"/>
      <printOptions horizontalCentered="1"/>
      <pageSetup paperSize="9" scale="86" fitToHeight="0" orientation="landscape" r:id="rId1"/>
      <headerFooter alignWithMargins="0">
        <oddFooter>&amp;L
&amp;R&amp;"Times New Roman,Normal"&amp;8Preparado pela EEM
Página &amp;P de &amp;N
&amp;D-&amp;T
&amp;F-&amp;A</oddFooter>
      </headerFooter>
    </customSheetView>
  </customSheetViews>
  <mergeCells count="13">
    <mergeCell ref="O3:U3"/>
    <mergeCell ref="O4:U4"/>
    <mergeCell ref="O5:U5"/>
    <mergeCell ref="O6:U6"/>
    <mergeCell ref="C44:I44"/>
    <mergeCell ref="E27:F27"/>
    <mergeCell ref="G27:H27"/>
    <mergeCell ref="E6:F6"/>
    <mergeCell ref="G6:H6"/>
    <mergeCell ref="C6:C8"/>
    <mergeCell ref="C24:I24"/>
    <mergeCell ref="C27:C29"/>
    <mergeCell ref="C3:I3"/>
  </mergeCells>
  <phoneticPr fontId="0" type="noConversion"/>
  <hyperlinks>
    <hyperlink ref="A1" location="ÍNDICE!B2" display="Índice"/>
  </hyperlinks>
  <printOptions horizontalCentered="1"/>
  <pageMargins left="0.59055118110236227" right="0.59055118110236227" top="0.98425196850393704" bottom="0.55118110236220474" header="0.51181102362204722" footer="0.27559055118110237"/>
  <pageSetup paperSize="9" scale="50" fitToHeight="0" orientation="landscape" r:id="rId2"/>
  <headerFooter alignWithMargins="0">
    <oddFooter>&amp;L
&amp;R&amp;"Times New Roman,Normal"&amp;8Preparado pela EEM
Página &amp;P de &amp;N
&amp;D-&amp;T
&amp;F-&amp;A</oddFooter>
  </headerFooter>
  <rowBreaks count="1" manualBreakCount="1">
    <brk id="40" min="2" max="8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zoomScale="80" zoomScaleNormal="80" workbookViewId="0">
      <selection activeCell="K15" sqref="K15"/>
    </sheetView>
  </sheetViews>
  <sheetFormatPr defaultColWidth="9.140625" defaultRowHeight="12.75"/>
  <cols>
    <col min="1" max="1" width="9.140625" style="158"/>
    <col min="2" max="2" width="40.7109375" style="158" bestFit="1" customWidth="1"/>
    <col min="3" max="5" width="11.140625" style="158" customWidth="1"/>
    <col min="6" max="6" width="2" style="158" customWidth="1"/>
    <col min="7" max="7" width="79.85546875" style="158" customWidth="1"/>
    <col min="8" max="8" width="2" style="158" customWidth="1"/>
    <col min="9" max="16384" width="9.140625" style="158"/>
  </cols>
  <sheetData>
    <row r="1" spans="1:9" ht="15">
      <c r="A1" s="557" t="s">
        <v>318</v>
      </c>
    </row>
    <row r="2" spans="1:9" ht="39" customHeight="1">
      <c r="B2" s="1418" t="str">
        <f>+Índice!C41</f>
        <v>Quadro N7-27 - DEE -  Custos de exploração adicionais decorrentes de obrigações regulamentares na atividade de DEE</v>
      </c>
      <c r="C2" s="1418"/>
      <c r="D2" s="1418"/>
      <c r="E2" s="1418"/>
      <c r="F2" s="1418"/>
      <c r="G2" s="1418"/>
      <c r="H2" s="1418"/>
      <c r="I2" s="1418"/>
    </row>
    <row r="4" spans="1:9">
      <c r="B4" s="381"/>
      <c r="C4" s="377"/>
      <c r="D4" s="381"/>
      <c r="E4" s="269" t="s">
        <v>0</v>
      </c>
    </row>
    <row r="5" spans="1:9" ht="21" customHeight="1">
      <c r="B5" s="1555" t="s">
        <v>82</v>
      </c>
      <c r="C5" s="1557" t="s">
        <v>381</v>
      </c>
      <c r="D5" s="1558"/>
      <c r="E5" s="1559"/>
      <c r="G5" s="1553" t="s">
        <v>330</v>
      </c>
    </row>
    <row r="6" spans="1:9" ht="21" customHeight="1">
      <c r="B6" s="1556"/>
      <c r="C6" s="1560"/>
      <c r="D6" s="1561"/>
      <c r="E6" s="1562"/>
      <c r="G6" s="1554"/>
    </row>
    <row r="7" spans="1:9" ht="15">
      <c r="B7" s="1518"/>
      <c r="C7" s="474" t="s">
        <v>317</v>
      </c>
      <c r="D7" s="474" t="s">
        <v>81</v>
      </c>
      <c r="E7" s="474" t="s">
        <v>49</v>
      </c>
      <c r="G7" s="386"/>
    </row>
    <row r="8" spans="1:9">
      <c r="B8" s="238"/>
      <c r="C8" s="239"/>
      <c r="D8" s="239"/>
      <c r="E8" s="239"/>
    </row>
    <row r="9" spans="1:9">
      <c r="B9" s="240"/>
      <c r="C9" s="240"/>
      <c r="D9" s="240"/>
      <c r="E9" s="240"/>
      <c r="G9" s="502"/>
    </row>
    <row r="10" spans="1:9">
      <c r="B10" s="243" t="s">
        <v>96</v>
      </c>
      <c r="C10" s="437"/>
      <c r="D10" s="437"/>
      <c r="E10" s="437"/>
      <c r="G10" s="466"/>
    </row>
    <row r="11" spans="1:9">
      <c r="B11" s="243" t="s">
        <v>196</v>
      </c>
      <c r="C11" s="437"/>
      <c r="D11" s="437"/>
      <c r="E11" s="437"/>
      <c r="G11" s="380"/>
    </row>
    <row r="12" spans="1:9">
      <c r="B12" s="242" t="s">
        <v>331</v>
      </c>
      <c r="C12" s="242"/>
      <c r="D12" s="242"/>
      <c r="E12" s="242"/>
      <c r="G12" s="380"/>
    </row>
    <row r="13" spans="1:9">
      <c r="B13" s="242" t="s">
        <v>178</v>
      </c>
      <c r="C13" s="464"/>
      <c r="D13" s="464"/>
      <c r="E13" s="464"/>
      <c r="G13" s="380"/>
    </row>
    <row r="14" spans="1:9">
      <c r="B14" s="467" t="s">
        <v>360</v>
      </c>
      <c r="C14" s="243"/>
      <c r="D14" s="243"/>
      <c r="E14" s="243"/>
      <c r="G14" s="380"/>
    </row>
    <row r="15" spans="1:9">
      <c r="B15" s="467" t="s">
        <v>360</v>
      </c>
      <c r="C15" s="243"/>
      <c r="D15" s="243"/>
      <c r="E15" s="243"/>
      <c r="G15" s="380"/>
    </row>
    <row r="16" spans="1:9">
      <c r="B16" s="503" t="s">
        <v>49</v>
      </c>
      <c r="C16" s="504"/>
      <c r="D16" s="504"/>
      <c r="E16" s="504"/>
      <c r="G16" s="371"/>
    </row>
    <row r="19" spans="2:7">
      <c r="B19" s="675"/>
      <c r="C19" s="679"/>
      <c r="D19" s="679"/>
      <c r="E19" s="679"/>
      <c r="F19" s="679"/>
      <c r="G19" s="679"/>
    </row>
    <row r="20" spans="2:7">
      <c r="B20" s="303"/>
      <c r="C20" s="303"/>
      <c r="D20" s="303"/>
      <c r="E20" s="303"/>
      <c r="F20" s="679"/>
      <c r="G20" s="679"/>
    </row>
    <row r="21" spans="2:7">
      <c r="B21" s="303"/>
      <c r="C21" s="303"/>
      <c r="D21" s="303"/>
      <c r="E21" s="303"/>
      <c r="F21" s="303"/>
      <c r="G21" s="303"/>
    </row>
  </sheetData>
  <customSheetViews>
    <customSheetView guid="{25D20C57-7074-492D-BCCB-387F60F6C446}" scale="80" showGridLines="0">
      <selection activeCell="K15" sqref="K15"/>
      <pageMargins left="0.7" right="0.7" top="0.75" bottom="0.75" header="0.3" footer="0.3"/>
      <pageSetup paperSize="9" scale="80" orientation="landscape" r:id="rId1"/>
    </customSheetView>
  </customSheetViews>
  <mergeCells count="4">
    <mergeCell ref="G5:G6"/>
    <mergeCell ref="B5:B7"/>
    <mergeCell ref="C5:E6"/>
    <mergeCell ref="B2:I2"/>
  </mergeCells>
  <hyperlinks>
    <hyperlink ref="A1" location="ÍNDICE!B2" display="Índice"/>
  </hyperlinks>
  <pageMargins left="0.7" right="0.7" top="0.75" bottom="0.75" header="0.3" footer="0.3"/>
  <pageSetup paperSize="9" scale="80" orientation="landscape"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showGridLines="0" topLeftCell="A85" zoomScale="80" zoomScaleNormal="80" workbookViewId="0">
      <selection activeCell="K15" sqref="K15"/>
    </sheetView>
  </sheetViews>
  <sheetFormatPr defaultColWidth="9.140625" defaultRowHeight="12.75"/>
  <cols>
    <col min="1" max="1" width="10.140625" style="158" customWidth="1"/>
    <col min="2" max="2" width="24.5703125" style="153" customWidth="1"/>
    <col min="3" max="3" width="1.140625" style="154" customWidth="1"/>
    <col min="4" max="4" width="84.140625" style="152" customWidth="1"/>
    <col min="5" max="5" width="24.7109375" style="154" customWidth="1"/>
    <col min="6" max="16384" width="9.140625" style="154"/>
  </cols>
  <sheetData>
    <row r="1" spans="1:9" s="158" customFormat="1" ht="42" customHeight="1">
      <c r="A1" s="557" t="s">
        <v>318</v>
      </c>
    </row>
    <row r="2" spans="1:9" ht="27" customHeight="1">
      <c r="B2" s="1418" t="str">
        <f>+Índice!C42</f>
        <v>Quadro N7-28 - DEE - Proveitos permitidos da atividade de DEE</v>
      </c>
      <c r="C2" s="1418"/>
      <c r="D2" s="1418"/>
      <c r="E2" s="1418"/>
      <c r="F2" s="542"/>
      <c r="G2" s="542"/>
      <c r="H2" s="542"/>
      <c r="I2" s="542"/>
    </row>
    <row r="3" spans="1:9">
      <c r="B3" s="154"/>
    </row>
    <row r="4" spans="1:9" ht="15">
      <c r="B4" s="154"/>
      <c r="D4" s="34"/>
      <c r="E4" s="273" t="s">
        <v>0</v>
      </c>
    </row>
    <row r="5" spans="1:9" ht="28.5">
      <c r="B5" s="282"/>
      <c r="D5" s="56" t="s">
        <v>82</v>
      </c>
      <c r="E5" s="36" t="s">
        <v>381</v>
      </c>
    </row>
    <row r="6" spans="1:9" s="140" customFormat="1" ht="6" customHeight="1">
      <c r="A6" s="158"/>
      <c r="B6" s="38"/>
      <c r="D6" s="163"/>
      <c r="E6" s="39"/>
    </row>
    <row r="7" spans="1:9" s="140" customFormat="1">
      <c r="A7" s="158"/>
      <c r="B7" s="733">
        <v>1</v>
      </c>
      <c r="D7" s="161" t="s">
        <v>328</v>
      </c>
      <c r="E7" s="58"/>
    </row>
    <row r="8" spans="1:9" s="140" customFormat="1">
      <c r="A8" s="158"/>
      <c r="B8" s="734"/>
      <c r="D8" s="161"/>
      <c r="E8" s="67"/>
    </row>
    <row r="9" spans="1:9" s="140" customFormat="1">
      <c r="A9" s="158"/>
      <c r="B9" s="734"/>
      <c r="D9" s="169" t="s">
        <v>251</v>
      </c>
      <c r="E9" s="67"/>
    </row>
    <row r="10" spans="1:9" s="140" customFormat="1">
      <c r="A10" s="158"/>
      <c r="B10" s="734"/>
      <c r="D10" s="161"/>
      <c r="E10" s="67"/>
    </row>
    <row r="11" spans="1:9" s="140" customFormat="1">
      <c r="A11" s="158"/>
      <c r="B11" s="734"/>
      <c r="D11" s="165" t="s">
        <v>242</v>
      </c>
      <c r="E11" s="164"/>
    </row>
    <row r="12" spans="1:9" s="140" customFormat="1">
      <c r="A12" s="158"/>
      <c r="B12" s="734"/>
      <c r="D12" s="169"/>
      <c r="E12" s="67"/>
    </row>
    <row r="13" spans="1:9" s="140" customFormat="1">
      <c r="A13" s="158"/>
      <c r="B13" s="734"/>
      <c r="D13" s="165" t="s">
        <v>245</v>
      </c>
      <c r="E13" s="164"/>
    </row>
    <row r="14" spans="1:9" s="140" customFormat="1">
      <c r="A14" s="158"/>
      <c r="B14" s="735"/>
      <c r="D14" s="170" t="s">
        <v>266</v>
      </c>
      <c r="E14" s="166"/>
    </row>
    <row r="15" spans="1:9" s="140" customFormat="1">
      <c r="A15" s="158"/>
      <c r="B15" s="735"/>
      <c r="D15" s="170" t="s">
        <v>302</v>
      </c>
      <c r="E15" s="164"/>
    </row>
    <row r="16" spans="1:9" s="140" customFormat="1">
      <c r="A16" s="158"/>
      <c r="B16" s="735"/>
      <c r="D16" s="170" t="s">
        <v>244</v>
      </c>
      <c r="E16" s="166"/>
    </row>
    <row r="17" spans="1:5" s="140" customFormat="1">
      <c r="A17" s="158"/>
      <c r="B17" s="735"/>
      <c r="D17" s="170" t="s">
        <v>243</v>
      </c>
      <c r="E17" s="164"/>
    </row>
    <row r="18" spans="1:5" s="140" customFormat="1">
      <c r="A18" s="158"/>
      <c r="B18" s="735"/>
      <c r="D18" s="165"/>
      <c r="E18" s="164"/>
    </row>
    <row r="19" spans="1:5" s="140" customFormat="1">
      <c r="A19" s="158"/>
      <c r="B19" s="734"/>
      <c r="D19" s="169" t="s">
        <v>573</v>
      </c>
      <c r="E19" s="60"/>
    </row>
    <row r="20" spans="1:5" s="140" customFormat="1">
      <c r="A20" s="158"/>
      <c r="B20" s="734"/>
      <c r="D20" s="165" t="s">
        <v>360</v>
      </c>
      <c r="E20" s="132"/>
    </row>
    <row r="21" spans="1:5" s="140" customFormat="1">
      <c r="A21" s="158"/>
      <c r="B21" s="734"/>
      <c r="D21" s="165" t="s">
        <v>360</v>
      </c>
      <c r="E21" s="132"/>
    </row>
    <row r="22" spans="1:5" s="140" customFormat="1">
      <c r="A22" s="158"/>
      <c r="B22" s="734"/>
      <c r="D22" s="43"/>
      <c r="E22" s="60"/>
    </row>
    <row r="23" spans="1:5" s="140" customFormat="1">
      <c r="A23" s="158"/>
      <c r="B23" s="734">
        <v>2</v>
      </c>
      <c r="D23" s="161" t="s">
        <v>277</v>
      </c>
      <c r="E23" s="60"/>
    </row>
    <row r="24" spans="1:5" s="140" customFormat="1">
      <c r="A24" s="158"/>
      <c r="B24" s="734"/>
      <c r="D24" s="283" t="s">
        <v>252</v>
      </c>
      <c r="E24" s="131"/>
    </row>
    <row r="25" spans="1:5" s="140" customFormat="1">
      <c r="A25" s="158"/>
      <c r="B25" s="734"/>
      <c r="D25" s="283" t="s">
        <v>253</v>
      </c>
      <c r="E25" s="131"/>
    </row>
    <row r="26" spans="1:5" s="140" customFormat="1">
      <c r="A26" s="158"/>
      <c r="B26" s="735"/>
      <c r="D26" s="142"/>
      <c r="E26" s="132"/>
    </row>
    <row r="27" spans="1:5" s="140" customFormat="1">
      <c r="A27" s="158"/>
      <c r="B27" s="736" t="s">
        <v>247</v>
      </c>
      <c r="D27" s="62" t="s">
        <v>212</v>
      </c>
      <c r="E27" s="63"/>
    </row>
    <row r="28" spans="1:5" s="140" customFormat="1">
      <c r="A28" s="158"/>
      <c r="B28" s="737"/>
      <c r="D28" s="285"/>
      <c r="E28" s="133"/>
    </row>
    <row r="29" spans="1:5" s="140" customFormat="1">
      <c r="A29" s="158"/>
      <c r="B29" s="738"/>
      <c r="D29" s="144"/>
      <c r="E29" s="134"/>
    </row>
    <row r="30" spans="1:5" s="140" customFormat="1">
      <c r="A30" s="158"/>
      <c r="B30" s="739" t="s">
        <v>248</v>
      </c>
      <c r="C30" s="65"/>
      <c r="D30" s="66" t="s">
        <v>298</v>
      </c>
      <c r="E30" s="67"/>
    </row>
    <row r="31" spans="1:5" s="140" customFormat="1">
      <c r="A31" s="158"/>
      <c r="B31" s="734" t="s">
        <v>213</v>
      </c>
      <c r="D31" s="145" t="s">
        <v>299</v>
      </c>
      <c r="E31" s="132"/>
    </row>
    <row r="32" spans="1:5" s="140" customFormat="1">
      <c r="A32" s="158"/>
      <c r="B32" s="734" t="s">
        <v>214</v>
      </c>
      <c r="D32" s="145" t="s">
        <v>255</v>
      </c>
      <c r="E32" s="132"/>
    </row>
    <row r="33" spans="1:5" s="140" customFormat="1">
      <c r="A33" s="158"/>
      <c r="B33" s="734" t="s">
        <v>215</v>
      </c>
      <c r="D33" s="145" t="s">
        <v>256</v>
      </c>
      <c r="E33" s="132"/>
    </row>
    <row r="34" spans="1:5" s="140" customFormat="1">
      <c r="A34" s="158"/>
      <c r="B34" s="734" t="s">
        <v>216</v>
      </c>
      <c r="D34" s="145" t="s">
        <v>300</v>
      </c>
      <c r="E34" s="132"/>
    </row>
    <row r="35" spans="1:5" s="140" customFormat="1">
      <c r="A35" s="158"/>
      <c r="B35" s="734" t="s">
        <v>217</v>
      </c>
      <c r="D35" s="145" t="s">
        <v>257</v>
      </c>
      <c r="E35" s="132"/>
    </row>
    <row r="36" spans="1:5" s="140" customFormat="1">
      <c r="A36" s="158"/>
      <c r="B36" s="734" t="s">
        <v>218</v>
      </c>
      <c r="D36" s="145" t="s">
        <v>258</v>
      </c>
      <c r="E36" s="132"/>
    </row>
    <row r="37" spans="1:5" s="140" customFormat="1">
      <c r="A37" s="158"/>
      <c r="B37" s="735"/>
      <c r="D37" s="145"/>
      <c r="E37" s="131"/>
    </row>
    <row r="38" spans="1:5" s="140" customFormat="1">
      <c r="A38" s="158"/>
      <c r="B38" s="734">
        <v>5</v>
      </c>
      <c r="D38" s="146" t="s">
        <v>301</v>
      </c>
      <c r="E38" s="135"/>
    </row>
    <row r="39" spans="1:5" s="140" customFormat="1">
      <c r="A39" s="158"/>
      <c r="B39" s="734"/>
      <c r="D39" s="194"/>
      <c r="E39" s="135"/>
    </row>
    <row r="40" spans="1:5" s="140" customFormat="1">
      <c r="A40" s="158"/>
      <c r="B40" s="740"/>
      <c r="D40" s="148"/>
      <c r="E40" s="136"/>
    </row>
    <row r="41" spans="1:5" s="140" customFormat="1">
      <c r="A41" s="158"/>
      <c r="B41" s="736" t="s">
        <v>276</v>
      </c>
      <c r="D41" s="62" t="s">
        <v>297</v>
      </c>
      <c r="E41" s="63"/>
    </row>
    <row r="42" spans="1:5" s="140" customFormat="1">
      <c r="A42" s="158"/>
      <c r="B42" s="737"/>
      <c r="D42" s="285"/>
      <c r="E42" s="133"/>
    </row>
    <row r="43" spans="1:5" s="140" customFormat="1">
      <c r="A43" s="158"/>
      <c r="B43" s="738"/>
      <c r="D43" s="149"/>
      <c r="E43" s="134"/>
    </row>
    <row r="44" spans="1:5" s="140" customFormat="1">
      <c r="A44" s="158"/>
      <c r="B44" s="734">
        <v>7</v>
      </c>
      <c r="D44" s="66" t="s">
        <v>281</v>
      </c>
      <c r="E44" s="60"/>
    </row>
    <row r="45" spans="1:5" s="140" customFormat="1">
      <c r="A45" s="158"/>
      <c r="B45" s="734"/>
      <c r="D45" s="150" t="s">
        <v>219</v>
      </c>
      <c r="E45" s="131"/>
    </row>
    <row r="46" spans="1:5" s="140" customFormat="1">
      <c r="A46" s="158"/>
      <c r="B46" s="734"/>
      <c r="D46" s="150"/>
      <c r="E46" s="131"/>
    </row>
    <row r="47" spans="1:5" s="140" customFormat="1">
      <c r="A47" s="158"/>
      <c r="B47" s="740"/>
      <c r="D47" s="148"/>
      <c r="E47" s="136"/>
    </row>
    <row r="48" spans="1:5" s="140" customFormat="1">
      <c r="A48" s="158"/>
      <c r="B48" s="741"/>
      <c r="D48" s="152"/>
      <c r="E48" s="137"/>
    </row>
    <row r="49" spans="1:5" ht="25.5">
      <c r="B49" s="736" t="s">
        <v>599</v>
      </c>
      <c r="C49" s="140"/>
      <c r="D49" s="62" t="s">
        <v>329</v>
      </c>
      <c r="E49" s="63"/>
    </row>
    <row r="50" spans="1:5">
      <c r="B50" s="737"/>
      <c r="C50" s="140"/>
      <c r="D50" s="285"/>
      <c r="E50" s="133"/>
    </row>
    <row r="51" spans="1:5">
      <c r="B51" s="742"/>
      <c r="C51" s="153"/>
      <c r="D51" s="167"/>
      <c r="E51" s="140"/>
    </row>
    <row r="52" spans="1:5">
      <c r="B52" s="733">
        <v>9</v>
      </c>
      <c r="C52" s="140"/>
      <c r="D52" s="161" t="s">
        <v>254</v>
      </c>
      <c r="E52" s="58"/>
    </row>
    <row r="53" spans="1:5">
      <c r="B53" s="734"/>
      <c r="C53" s="140"/>
      <c r="D53" s="161"/>
      <c r="E53" s="67"/>
    </row>
    <row r="54" spans="1:5">
      <c r="B54" s="734"/>
      <c r="C54" s="140"/>
      <c r="D54" s="169" t="s">
        <v>251</v>
      </c>
      <c r="E54" s="67"/>
    </row>
    <row r="55" spans="1:5">
      <c r="B55" s="734"/>
      <c r="C55" s="140"/>
      <c r="D55" s="161"/>
      <c r="E55" s="67"/>
    </row>
    <row r="56" spans="1:5">
      <c r="B56" s="734"/>
      <c r="C56" s="140"/>
      <c r="D56" s="165" t="s">
        <v>242</v>
      </c>
      <c r="E56" s="164"/>
    </row>
    <row r="57" spans="1:5">
      <c r="B57" s="734"/>
      <c r="C57" s="140"/>
      <c r="D57" s="169"/>
      <c r="E57" s="67"/>
    </row>
    <row r="58" spans="1:5">
      <c r="B58" s="734"/>
      <c r="C58" s="140"/>
      <c r="D58" s="165" t="s">
        <v>245</v>
      </c>
      <c r="E58" s="164"/>
    </row>
    <row r="59" spans="1:5">
      <c r="B59" s="735"/>
      <c r="C59" s="140"/>
      <c r="D59" s="170" t="s">
        <v>266</v>
      </c>
      <c r="E59" s="166"/>
    </row>
    <row r="60" spans="1:5">
      <c r="B60" s="735"/>
      <c r="C60" s="140"/>
      <c r="D60" s="170" t="s">
        <v>302</v>
      </c>
      <c r="E60" s="164"/>
    </row>
    <row r="61" spans="1:5">
      <c r="B61" s="735"/>
      <c r="C61" s="140"/>
      <c r="D61" s="170" t="s">
        <v>244</v>
      </c>
      <c r="E61" s="166"/>
    </row>
    <row r="62" spans="1:5">
      <c r="B62" s="735"/>
      <c r="C62" s="140"/>
      <c r="D62" s="170" t="s">
        <v>243</v>
      </c>
      <c r="E62" s="164"/>
    </row>
    <row r="63" spans="1:5">
      <c r="B63" s="735"/>
      <c r="C63" s="140"/>
      <c r="D63" s="165"/>
      <c r="E63" s="164"/>
    </row>
    <row r="64" spans="1:5" s="171" customFormat="1">
      <c r="A64" s="158"/>
      <c r="B64" s="734"/>
      <c r="C64" s="65"/>
      <c r="D64" s="169" t="s">
        <v>573</v>
      </c>
      <c r="E64" s="60"/>
    </row>
    <row r="65" spans="2:5">
      <c r="B65" s="734"/>
      <c r="C65" s="140"/>
      <c r="D65" s="165" t="s">
        <v>360</v>
      </c>
      <c r="E65" s="132"/>
    </row>
    <row r="66" spans="2:5">
      <c r="B66" s="734"/>
      <c r="C66" s="140"/>
      <c r="D66" s="165" t="s">
        <v>360</v>
      </c>
      <c r="E66" s="132"/>
    </row>
    <row r="67" spans="2:5">
      <c r="B67" s="734"/>
      <c r="C67" s="140"/>
      <c r="D67" s="43"/>
      <c r="E67" s="60"/>
    </row>
    <row r="68" spans="2:5">
      <c r="B68" s="734">
        <v>10</v>
      </c>
      <c r="C68" s="140"/>
      <c r="D68" s="161" t="s">
        <v>277</v>
      </c>
      <c r="E68" s="60"/>
    </row>
    <row r="69" spans="2:5">
      <c r="B69" s="734"/>
      <c r="C69" s="140"/>
      <c r="D69" s="283" t="s">
        <v>252</v>
      </c>
      <c r="E69" s="131"/>
    </row>
    <row r="70" spans="2:5">
      <c r="B70" s="734"/>
      <c r="C70" s="140"/>
      <c r="D70" s="283" t="s">
        <v>253</v>
      </c>
      <c r="E70" s="131"/>
    </row>
    <row r="71" spans="2:5">
      <c r="B71" s="735"/>
      <c r="C71" s="140"/>
      <c r="D71" s="142"/>
      <c r="E71" s="132"/>
    </row>
    <row r="72" spans="2:5">
      <c r="B72" s="736" t="s">
        <v>600</v>
      </c>
      <c r="C72" s="140"/>
      <c r="D72" s="62" t="s">
        <v>212</v>
      </c>
      <c r="E72" s="63"/>
    </row>
    <row r="73" spans="2:5">
      <c r="B73" s="737"/>
      <c r="C73" s="140"/>
      <c r="D73" s="285"/>
      <c r="E73" s="133"/>
    </row>
    <row r="74" spans="2:5">
      <c r="B74" s="738"/>
      <c r="C74" s="140"/>
      <c r="D74" s="144"/>
      <c r="E74" s="134"/>
    </row>
    <row r="75" spans="2:5">
      <c r="B75" s="739" t="s">
        <v>601</v>
      </c>
      <c r="C75" s="65"/>
      <c r="D75" s="66" t="s">
        <v>298</v>
      </c>
      <c r="E75" s="67"/>
    </row>
    <row r="76" spans="2:5">
      <c r="B76" s="734" t="s">
        <v>213</v>
      </c>
      <c r="C76" s="140"/>
      <c r="D76" s="145" t="s">
        <v>299</v>
      </c>
      <c r="E76" s="132"/>
    </row>
    <row r="77" spans="2:5">
      <c r="B77" s="734" t="s">
        <v>214</v>
      </c>
      <c r="C77" s="140"/>
      <c r="D77" s="145" t="s">
        <v>255</v>
      </c>
      <c r="E77" s="132"/>
    </row>
    <row r="78" spans="2:5">
      <c r="B78" s="734" t="s">
        <v>215</v>
      </c>
      <c r="C78" s="140"/>
      <c r="D78" s="145" t="s">
        <v>256</v>
      </c>
      <c r="E78" s="132"/>
    </row>
    <row r="79" spans="2:5">
      <c r="B79" s="734" t="s">
        <v>216</v>
      </c>
      <c r="C79" s="140"/>
      <c r="D79" s="145" t="s">
        <v>300</v>
      </c>
      <c r="E79" s="132"/>
    </row>
    <row r="80" spans="2:5">
      <c r="B80" s="734" t="s">
        <v>217</v>
      </c>
      <c r="C80" s="140"/>
      <c r="D80" s="145" t="s">
        <v>257</v>
      </c>
      <c r="E80" s="132"/>
    </row>
    <row r="81" spans="2:5">
      <c r="B81" s="734" t="s">
        <v>218</v>
      </c>
      <c r="C81" s="140"/>
      <c r="D81" s="145" t="s">
        <v>258</v>
      </c>
      <c r="E81" s="132"/>
    </row>
    <row r="82" spans="2:5">
      <c r="B82" s="735"/>
      <c r="C82" s="140"/>
      <c r="D82" s="145"/>
      <c r="E82" s="131"/>
    </row>
    <row r="83" spans="2:5">
      <c r="B83" s="734">
        <v>13</v>
      </c>
      <c r="C83" s="140"/>
      <c r="D83" s="146" t="s">
        <v>301</v>
      </c>
      <c r="E83" s="135"/>
    </row>
    <row r="84" spans="2:5">
      <c r="B84" s="734"/>
      <c r="C84" s="140"/>
      <c r="D84" s="194"/>
      <c r="E84" s="135"/>
    </row>
    <row r="85" spans="2:5">
      <c r="B85" s="740"/>
      <c r="C85" s="140"/>
      <c r="D85" s="148"/>
      <c r="E85" s="136"/>
    </row>
    <row r="86" spans="2:5">
      <c r="B86" s="736" t="s">
        <v>602</v>
      </c>
      <c r="C86" s="140"/>
      <c r="D86" s="62" t="s">
        <v>297</v>
      </c>
      <c r="E86" s="63"/>
    </row>
    <row r="87" spans="2:5">
      <c r="B87" s="737"/>
      <c r="C87" s="140"/>
      <c r="D87" s="285"/>
      <c r="E87" s="133"/>
    </row>
    <row r="88" spans="2:5">
      <c r="B88" s="738"/>
      <c r="C88" s="140"/>
      <c r="D88" s="149"/>
      <c r="E88" s="134"/>
    </row>
    <row r="89" spans="2:5">
      <c r="B89" s="734">
        <v>15</v>
      </c>
      <c r="C89" s="140"/>
      <c r="D89" s="66" t="s">
        <v>281</v>
      </c>
      <c r="E89" s="60"/>
    </row>
    <row r="90" spans="2:5">
      <c r="B90" s="734"/>
      <c r="C90" s="140"/>
      <c r="D90" s="150" t="s">
        <v>219</v>
      </c>
      <c r="E90" s="131"/>
    </row>
    <row r="91" spans="2:5">
      <c r="B91" s="735"/>
      <c r="C91" s="140"/>
      <c r="D91" s="150"/>
      <c r="E91" s="131"/>
    </row>
    <row r="92" spans="2:5">
      <c r="B92" s="740"/>
      <c r="C92" s="140"/>
      <c r="D92" s="148"/>
      <c r="E92" s="136"/>
    </row>
    <row r="93" spans="2:5">
      <c r="B93" s="741"/>
      <c r="C93" s="140"/>
      <c r="E93" s="137"/>
    </row>
    <row r="94" spans="2:5" ht="25.5">
      <c r="B94" s="736" t="s">
        <v>603</v>
      </c>
      <c r="C94" s="140"/>
      <c r="D94" s="62" t="s">
        <v>307</v>
      </c>
      <c r="E94" s="63"/>
    </row>
    <row r="95" spans="2:5">
      <c r="B95" s="737"/>
      <c r="C95" s="140"/>
      <c r="D95" s="285"/>
      <c r="E95" s="133"/>
    </row>
    <row r="96" spans="2:5">
      <c r="B96" s="742"/>
    </row>
    <row r="97" spans="2:7" ht="25.5">
      <c r="B97" s="743" t="s">
        <v>605</v>
      </c>
      <c r="C97" s="140"/>
      <c r="D97" s="683" t="s">
        <v>364</v>
      </c>
      <c r="E97" s="70"/>
    </row>
    <row r="98" spans="2:7">
      <c r="B98" s="744"/>
      <c r="C98" s="156"/>
      <c r="D98" s="157"/>
      <c r="E98" s="139"/>
    </row>
    <row r="99" spans="2:7">
      <c r="B99" s="214"/>
      <c r="C99" s="214"/>
      <c r="D99" s="214"/>
      <c r="E99" s="214"/>
    </row>
    <row r="100" spans="2:7" ht="13.5">
      <c r="B100" s="1428"/>
      <c r="C100" s="1428"/>
      <c r="D100" s="1428"/>
      <c r="E100" s="1428"/>
    </row>
    <row r="101" spans="2:7">
      <c r="B101" s="675"/>
      <c r="C101" s="679"/>
      <c r="D101" s="679"/>
      <c r="E101" s="679"/>
      <c r="F101" s="354"/>
      <c r="G101" s="354"/>
    </row>
    <row r="102" spans="2:7">
      <c r="B102" s="681"/>
      <c r="C102" s="354"/>
      <c r="D102" s="682"/>
      <c r="E102" s="354"/>
      <c r="F102" s="354"/>
      <c r="G102" s="354"/>
    </row>
  </sheetData>
  <customSheetViews>
    <customSheetView guid="{25D20C57-7074-492D-BCCB-387F60F6C446}" scale="80" showGridLines="0">
      <selection activeCell="K15" sqref="K15"/>
      <pageMargins left="0.7" right="0.7" top="0.75" bottom="0.75" header="0.3" footer="0.3"/>
      <pageSetup paperSize="9" scale="52" orientation="portrait" r:id="rId1"/>
    </customSheetView>
  </customSheetViews>
  <mergeCells count="2">
    <mergeCell ref="B100:E100"/>
    <mergeCell ref="B2:E2"/>
  </mergeCells>
  <hyperlinks>
    <hyperlink ref="A1" location="ÍNDICE!B2" display="Índice"/>
  </hyperlinks>
  <pageMargins left="0.7" right="0.7" top="0.75" bottom="0.75" header="0.3" footer="0.3"/>
  <pageSetup paperSize="9" scale="52" orientation="portrait"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showGridLines="0" topLeftCell="A19" workbookViewId="0">
      <selection activeCell="K15" sqref="K15"/>
    </sheetView>
  </sheetViews>
  <sheetFormatPr defaultRowHeight="12.75"/>
  <sheetData>
    <row r="1" spans="1:17" ht="15">
      <c r="A1" s="374" t="s">
        <v>318</v>
      </c>
    </row>
    <row r="15" spans="1:17" ht="13.5" thickBot="1"/>
    <row r="16" spans="1:17">
      <c r="I16" s="1563" t="s">
        <v>369</v>
      </c>
      <c r="J16" s="1564"/>
      <c r="K16" s="1564"/>
      <c r="L16" s="1564"/>
      <c r="M16" s="1564"/>
      <c r="N16" s="1564"/>
      <c r="O16" s="1564"/>
      <c r="P16" s="1564"/>
      <c r="Q16" s="1565"/>
    </row>
    <row r="17" spans="9:17">
      <c r="I17" s="1566"/>
      <c r="J17" s="1364"/>
      <c r="K17" s="1364"/>
      <c r="L17" s="1364"/>
      <c r="M17" s="1364"/>
      <c r="N17" s="1364"/>
      <c r="O17" s="1364"/>
      <c r="P17" s="1364"/>
      <c r="Q17" s="1567"/>
    </row>
    <row r="18" spans="9:17">
      <c r="I18" s="1566"/>
      <c r="J18" s="1364"/>
      <c r="K18" s="1364"/>
      <c r="L18" s="1364"/>
      <c r="M18" s="1364"/>
      <c r="N18" s="1364"/>
      <c r="O18" s="1364"/>
      <c r="P18" s="1364"/>
      <c r="Q18" s="1567"/>
    </row>
    <row r="19" spans="9:17">
      <c r="I19" s="1566"/>
      <c r="J19" s="1364"/>
      <c r="K19" s="1364"/>
      <c r="L19" s="1364"/>
      <c r="M19" s="1364"/>
      <c r="N19" s="1364"/>
      <c r="O19" s="1364"/>
      <c r="P19" s="1364"/>
      <c r="Q19" s="1567"/>
    </row>
    <row r="20" spans="9:17">
      <c r="I20" s="1566"/>
      <c r="J20" s="1364"/>
      <c r="K20" s="1364"/>
      <c r="L20" s="1364"/>
      <c r="M20" s="1364"/>
      <c r="N20" s="1364"/>
      <c r="O20" s="1364"/>
      <c r="P20" s="1364"/>
      <c r="Q20" s="1567"/>
    </row>
    <row r="21" spans="9:17">
      <c r="I21" s="1566"/>
      <c r="J21" s="1364"/>
      <c r="K21" s="1364"/>
      <c r="L21" s="1364"/>
      <c r="M21" s="1364"/>
      <c r="N21" s="1364"/>
      <c r="O21" s="1364"/>
      <c r="P21" s="1364"/>
      <c r="Q21" s="1567"/>
    </row>
    <row r="22" spans="9:17" ht="13.5" thickBot="1">
      <c r="I22" s="1568"/>
      <c r="J22" s="1569"/>
      <c r="K22" s="1569"/>
      <c r="L22" s="1569"/>
      <c r="M22" s="1569"/>
      <c r="N22" s="1569"/>
      <c r="O22" s="1569"/>
      <c r="P22" s="1569"/>
      <c r="Q22" s="1570"/>
    </row>
  </sheetData>
  <customSheetViews>
    <customSheetView guid="{25D20C57-7074-492D-BCCB-387F60F6C446}" showGridLines="0">
      <selection activeCell="K15" sqref="K15"/>
      <pageMargins left="0.70866141732283472" right="0.70866141732283472" top="0.74803149606299213" bottom="0.74803149606299213" header="0.31496062992125984" footer="0.31496062992125984"/>
      <pageSetup paperSize="9" scale="80" orientation="portrait" r:id="rId1"/>
    </customSheetView>
  </customSheetViews>
  <mergeCells count="1">
    <mergeCell ref="I16:Q22"/>
  </mergeCells>
  <hyperlinks>
    <hyperlink ref="A1" location="Índice!A1" display="Índice"/>
  </hyperlinks>
  <pageMargins left="0.70866141732283472" right="0.70866141732283472" top="0.74803149606299213" bottom="0.74803149606299213" header="0.31496062992125984" footer="0.31496062992125984"/>
  <pageSetup paperSize="9" scale="80" orientation="portrait"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showGridLines="0" topLeftCell="A46" zoomScale="80" zoomScaleNormal="80" workbookViewId="0">
      <selection activeCell="K15" sqref="K15"/>
    </sheetView>
  </sheetViews>
  <sheetFormatPr defaultColWidth="9.140625" defaultRowHeight="12.75"/>
  <cols>
    <col min="1" max="1" width="10.140625" style="158" customWidth="1"/>
    <col min="2" max="2" width="1.5703125" style="158" customWidth="1"/>
    <col min="3" max="3" width="100.140625" style="158" bestFit="1" customWidth="1"/>
    <col min="4" max="6" width="15.7109375" style="158" customWidth="1"/>
    <col min="7" max="16384" width="9.140625" style="158"/>
  </cols>
  <sheetData>
    <row r="1" spans="1:10" ht="42" customHeight="1">
      <c r="A1" s="557" t="s">
        <v>318</v>
      </c>
    </row>
    <row r="2" spans="1:10" ht="35.25" customHeight="1">
      <c r="C2" s="1418" t="str">
        <f>+Índice!C46</f>
        <v xml:space="preserve">Quadro N7-29 - CEE - Demonstração de resultados da atividade de Comercialização de Energia Elétrica </v>
      </c>
      <c r="D2" s="1418"/>
      <c r="E2" s="1418"/>
      <c r="F2" s="1418"/>
      <c r="G2" s="542"/>
      <c r="H2" s="542"/>
      <c r="I2" s="542"/>
      <c r="J2" s="542"/>
    </row>
    <row r="3" spans="1:10" ht="16.5">
      <c r="C3" s="21"/>
    </row>
    <row r="4" spans="1:10" ht="15">
      <c r="C4" s="22"/>
      <c r="F4" s="263" t="s">
        <v>0</v>
      </c>
    </row>
    <row r="5" spans="1:10" ht="38.25" customHeight="1">
      <c r="C5" s="1532" t="s">
        <v>82</v>
      </c>
      <c r="D5" s="1571" t="s">
        <v>381</v>
      </c>
      <c r="E5" s="1572"/>
      <c r="F5" s="1573"/>
    </row>
    <row r="6" spans="1:10" ht="27" customHeight="1">
      <c r="C6" s="1533"/>
      <c r="D6" s="12" t="s">
        <v>317</v>
      </c>
      <c r="E6" s="12" t="s">
        <v>81</v>
      </c>
      <c r="F6" s="12" t="s">
        <v>88</v>
      </c>
    </row>
    <row r="7" spans="1:10" ht="9" customHeight="1"/>
    <row r="8" spans="1:10">
      <c r="C8" s="329"/>
      <c r="D8" s="316"/>
      <c r="E8" s="316"/>
      <c r="F8" s="316"/>
    </row>
    <row r="9" spans="1:10">
      <c r="C9" s="311" t="s">
        <v>113</v>
      </c>
      <c r="D9" s="102"/>
      <c r="E9" s="102"/>
      <c r="F9" s="102"/>
    </row>
    <row r="10" spans="1:10">
      <c r="C10" s="310" t="s">
        <v>188</v>
      </c>
      <c r="D10" s="87"/>
      <c r="E10" s="87"/>
      <c r="F10" s="88"/>
    </row>
    <row r="11" spans="1:10">
      <c r="C11" s="310" t="s">
        <v>189</v>
      </c>
      <c r="D11" s="87"/>
      <c r="E11" s="87"/>
      <c r="F11" s="88"/>
    </row>
    <row r="12" spans="1:10">
      <c r="C12" s="310" t="s">
        <v>290</v>
      </c>
      <c r="D12" s="88"/>
      <c r="E12" s="88"/>
      <c r="F12" s="88"/>
    </row>
    <row r="13" spans="1:10">
      <c r="C13" s="310" t="s">
        <v>574</v>
      </c>
      <c r="D13" s="88"/>
      <c r="E13" s="88"/>
      <c r="F13" s="88"/>
    </row>
    <row r="14" spans="1:10">
      <c r="C14" s="231" t="s">
        <v>96</v>
      </c>
      <c r="D14" s="88"/>
      <c r="E14" s="88"/>
      <c r="F14" s="88"/>
    </row>
    <row r="15" spans="1:10">
      <c r="C15" s="231" t="s">
        <v>166</v>
      </c>
      <c r="D15" s="88"/>
      <c r="E15" s="88"/>
      <c r="F15" s="88"/>
    </row>
    <row r="16" spans="1:10">
      <c r="C16" s="231" t="s">
        <v>97</v>
      </c>
      <c r="D16" s="88"/>
      <c r="E16" s="88"/>
      <c r="F16" s="88"/>
    </row>
    <row r="17" spans="3:6">
      <c r="C17" s="231" t="s">
        <v>167</v>
      </c>
      <c r="D17" s="88"/>
      <c r="E17" s="88"/>
      <c r="F17" s="88"/>
    </row>
    <row r="18" spans="3:6">
      <c r="C18" s="231" t="s">
        <v>168</v>
      </c>
      <c r="D18" s="88"/>
      <c r="E18" s="88"/>
      <c r="F18" s="88"/>
    </row>
    <row r="19" spans="3:6">
      <c r="C19" s="231" t="s">
        <v>190</v>
      </c>
      <c r="D19" s="102"/>
      <c r="E19" s="102"/>
      <c r="F19" s="88"/>
    </row>
    <row r="20" spans="3:6">
      <c r="C20" s="231" t="s">
        <v>170</v>
      </c>
      <c r="D20" s="102"/>
      <c r="E20" s="102"/>
      <c r="F20" s="88"/>
    </row>
    <row r="21" spans="3:6">
      <c r="C21" s="308" t="s">
        <v>96</v>
      </c>
      <c r="D21" s="102"/>
      <c r="E21" s="102"/>
      <c r="F21" s="88"/>
    </row>
    <row r="22" spans="3:6">
      <c r="C22" s="231" t="s">
        <v>99</v>
      </c>
      <c r="D22" s="102"/>
      <c r="E22" s="102"/>
      <c r="F22" s="88"/>
    </row>
    <row r="23" spans="3:6">
      <c r="C23" s="231" t="s">
        <v>171</v>
      </c>
      <c r="D23" s="102"/>
      <c r="E23" s="102"/>
      <c r="F23" s="88"/>
    </row>
    <row r="24" spans="3:6">
      <c r="C24" s="231" t="s">
        <v>172</v>
      </c>
      <c r="D24" s="102"/>
      <c r="E24" s="102"/>
      <c r="F24" s="88"/>
    </row>
    <row r="25" spans="3:6">
      <c r="C25" s="231" t="s">
        <v>173</v>
      </c>
      <c r="D25" s="102"/>
      <c r="E25" s="102"/>
      <c r="F25" s="88"/>
    </row>
    <row r="26" spans="3:6">
      <c r="C26" s="231" t="s">
        <v>174</v>
      </c>
      <c r="D26" s="102"/>
      <c r="E26" s="102"/>
      <c r="F26" s="88"/>
    </row>
    <row r="27" spans="3:6">
      <c r="C27" s="231" t="s">
        <v>175</v>
      </c>
      <c r="D27" s="102"/>
      <c r="E27" s="102"/>
      <c r="F27" s="88"/>
    </row>
    <row r="28" spans="3:6">
      <c r="C28" s="231" t="s">
        <v>176</v>
      </c>
      <c r="D28" s="102"/>
      <c r="E28" s="102"/>
      <c r="F28" s="88"/>
    </row>
    <row r="29" spans="3:6">
      <c r="C29" s="331" t="s">
        <v>177</v>
      </c>
      <c r="D29" s="102"/>
      <c r="E29" s="102"/>
      <c r="F29" s="88"/>
    </row>
    <row r="30" spans="3:6">
      <c r="C30" s="231" t="s">
        <v>178</v>
      </c>
      <c r="D30" s="102"/>
      <c r="E30" s="102"/>
      <c r="F30" s="88"/>
    </row>
    <row r="31" spans="3:6">
      <c r="C31" s="160"/>
      <c r="D31" s="88"/>
      <c r="E31" s="88"/>
      <c r="F31" s="88"/>
    </row>
    <row r="32" spans="3:6">
      <c r="C32" s="9" t="s">
        <v>179</v>
      </c>
      <c r="D32" s="31"/>
      <c r="E32" s="31"/>
      <c r="F32" s="31"/>
    </row>
    <row r="33" spans="3:6">
      <c r="C33" s="160"/>
      <c r="D33" s="88"/>
      <c r="E33" s="88"/>
      <c r="F33" s="88"/>
    </row>
    <row r="34" spans="3:6">
      <c r="C34" s="231" t="s">
        <v>180</v>
      </c>
      <c r="D34" s="332"/>
      <c r="E34" s="332"/>
      <c r="F34" s="88"/>
    </row>
    <row r="35" spans="3:6">
      <c r="C35" s="231" t="s">
        <v>181</v>
      </c>
      <c r="D35" s="332"/>
      <c r="E35" s="332"/>
      <c r="F35" s="88"/>
    </row>
    <row r="36" spans="3:6">
      <c r="C36" s="333"/>
      <c r="D36" s="332"/>
      <c r="E36" s="332"/>
      <c r="F36" s="88"/>
    </row>
    <row r="37" spans="3:6">
      <c r="C37" s="9" t="s">
        <v>182</v>
      </c>
      <c r="D37" s="31"/>
      <c r="E37" s="31"/>
      <c r="F37" s="31"/>
    </row>
    <row r="38" spans="3:6">
      <c r="C38" s="333"/>
      <c r="D38" s="332"/>
      <c r="E38" s="332"/>
      <c r="F38" s="88"/>
    </row>
    <row r="39" spans="3:6">
      <c r="C39" s="231" t="s">
        <v>183</v>
      </c>
      <c r="D39" s="332"/>
      <c r="E39" s="332"/>
      <c r="F39" s="88"/>
    </row>
    <row r="40" spans="3:6">
      <c r="C40" s="231" t="s">
        <v>184</v>
      </c>
      <c r="D40" s="332"/>
      <c r="E40" s="332"/>
      <c r="F40" s="88"/>
    </row>
    <row r="41" spans="3:6" ht="21.75" customHeight="1">
      <c r="C41" s="160"/>
      <c r="D41" s="88"/>
      <c r="E41" s="88"/>
      <c r="F41" s="88"/>
    </row>
    <row r="42" spans="3:6">
      <c r="C42" s="9" t="s">
        <v>191</v>
      </c>
      <c r="D42" s="31"/>
      <c r="E42" s="31"/>
      <c r="F42" s="31"/>
    </row>
    <row r="43" spans="3:6">
      <c r="C43" s="160"/>
      <c r="D43" s="88"/>
      <c r="E43" s="88"/>
      <c r="F43" s="88"/>
    </row>
    <row r="44" spans="3:6">
      <c r="C44" s="231" t="s">
        <v>186</v>
      </c>
      <c r="D44" s="88"/>
      <c r="E44" s="88"/>
      <c r="F44" s="88"/>
    </row>
    <row r="45" spans="3:6">
      <c r="C45" s="160"/>
      <c r="D45" s="88"/>
      <c r="E45" s="88"/>
      <c r="F45" s="88"/>
    </row>
    <row r="46" spans="3:6">
      <c r="C46" s="9" t="s">
        <v>187</v>
      </c>
      <c r="D46" s="31"/>
      <c r="E46" s="31"/>
      <c r="F46" s="31"/>
    </row>
    <row r="47" spans="3:6">
      <c r="C47" s="215"/>
      <c r="D47" s="226"/>
      <c r="E47" s="226"/>
      <c r="F47" s="226"/>
    </row>
    <row r="48" spans="3:6" ht="14.25" customHeight="1">
      <c r="C48" s="1415"/>
      <c r="D48" s="1415"/>
      <c r="E48" s="1415"/>
      <c r="F48" s="1415"/>
    </row>
    <row r="49" spans="3:6">
      <c r="C49"/>
      <c r="D49"/>
      <c r="E49"/>
      <c r="F49"/>
    </row>
    <row r="50" spans="3:6">
      <c r="C50"/>
      <c r="D50"/>
      <c r="E50"/>
      <c r="F50"/>
    </row>
    <row r="51" spans="3:6">
      <c r="C51"/>
      <c r="D51"/>
      <c r="E51"/>
      <c r="F51"/>
    </row>
  </sheetData>
  <customSheetViews>
    <customSheetView guid="{25D20C57-7074-492D-BCCB-387F60F6C446}" scale="80" showGridLines="0" fitToPage="1">
      <selection activeCell="K15" sqref="K15"/>
      <pageMargins left="0.43307086614173229" right="0.39370078740157483" top="0.98425196850393704" bottom="0.55118110236220474" header="0.51181102362204722" footer="0.27559055118110237"/>
      <printOptions horizontalCentered="1"/>
      <pageSetup paperSize="9" scale="65" orientation="portrait" r:id="rId1"/>
      <headerFooter alignWithMargins="0">
        <oddFooter>&amp;L
&amp;R&amp;"Times New Roman,Normal"&amp;8Preparado pela EEM
Página &amp;P de &amp;N
&amp;D-&amp;T
&amp;F-&amp;A</oddFooter>
      </headerFooter>
    </customSheetView>
  </customSheetViews>
  <mergeCells count="4">
    <mergeCell ref="C5:C6"/>
    <mergeCell ref="D5:F5"/>
    <mergeCell ref="C48:F48"/>
    <mergeCell ref="C2:F2"/>
  </mergeCells>
  <hyperlinks>
    <hyperlink ref="A1" location="ÍNDICE!B2" display="Índice"/>
  </hyperlinks>
  <printOptions horizontalCentered="1"/>
  <pageMargins left="0.43307086614173229" right="0.39370078740157483" top="0.98425196850393704" bottom="0.55118110236220474" header="0.51181102362204722" footer="0.27559055118110237"/>
  <pageSetup paperSize="9" scale="60" orientation="portrait" r:id="rId2"/>
  <headerFooter alignWithMargins="0">
    <oddFooter>&amp;L
&amp;R&amp;"Times New Roman,Normal"&amp;8Preparado pela EEM
Página &amp;P de &amp;N
&amp;D-&amp;T
&amp;F-&amp;A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5"/>
  <sheetViews>
    <sheetView showGridLines="0" topLeftCell="A112" zoomScale="90" zoomScaleNormal="90" workbookViewId="0">
      <selection activeCell="L16" sqref="L16"/>
    </sheetView>
  </sheetViews>
  <sheetFormatPr defaultColWidth="9.140625" defaultRowHeight="12.75"/>
  <cols>
    <col min="1" max="1" width="10.140625" style="303" customWidth="1"/>
    <col min="2" max="2" width="1.5703125" style="303" customWidth="1"/>
    <col min="3" max="3" width="63" style="303" bestFit="1" customWidth="1"/>
    <col min="4" max="8" width="16.7109375" style="303" customWidth="1"/>
    <col min="9" max="9" width="14.7109375" style="303" customWidth="1"/>
    <col min="10" max="10" width="18.5703125" style="303" customWidth="1"/>
    <col min="11" max="16384" width="9.140625" style="303"/>
  </cols>
  <sheetData>
    <row r="1" spans="1:10" ht="42" customHeight="1">
      <c r="A1" s="1093" t="s">
        <v>318</v>
      </c>
      <c r="C1" s="1537"/>
      <c r="D1" s="1537"/>
      <c r="E1" s="1537"/>
      <c r="F1" s="1537"/>
      <c r="G1" s="1537"/>
      <c r="H1" s="1537"/>
      <c r="I1" s="1537"/>
      <c r="J1" s="1537"/>
    </row>
    <row r="2" spans="1:10" ht="15">
      <c r="A2" s="1093"/>
      <c r="C2" s="1574" t="s">
        <v>776</v>
      </c>
      <c r="D2" s="1574"/>
      <c r="E2" s="1574"/>
      <c r="F2" s="1574"/>
      <c r="G2" s="1574"/>
      <c r="H2" s="1574"/>
      <c r="I2" s="1574"/>
      <c r="J2" s="1574"/>
    </row>
    <row r="3" spans="1:10" ht="15">
      <c r="A3" s="1093"/>
      <c r="C3" s="1204"/>
      <c r="D3" s="1204"/>
      <c r="E3" s="1204"/>
      <c r="F3" s="1204"/>
      <c r="G3" s="1204"/>
      <c r="H3" s="1204"/>
      <c r="I3" s="1204"/>
      <c r="J3" s="1204"/>
    </row>
    <row r="4" spans="1:10" ht="25.5">
      <c r="A4" s="1093"/>
      <c r="C4" s="270" t="s">
        <v>381</v>
      </c>
      <c r="D4" s="344"/>
      <c r="E4" s="705"/>
      <c r="F4" s="361"/>
      <c r="G4" s="344"/>
      <c r="H4" s="344"/>
      <c r="I4" s="1028"/>
      <c r="J4" s="268" t="s">
        <v>0</v>
      </c>
    </row>
    <row r="5" spans="1:10" ht="15">
      <c r="A5" s="1093"/>
      <c r="C5" s="1586" t="s">
        <v>323</v>
      </c>
      <c r="D5" s="1575" t="s">
        <v>1</v>
      </c>
      <c r="E5" s="1577" t="s">
        <v>2</v>
      </c>
      <c r="F5" s="1578"/>
      <c r="G5" s="1579" t="s">
        <v>3</v>
      </c>
      <c r="H5" s="1581" t="s">
        <v>4</v>
      </c>
      <c r="I5" s="1457" t="s">
        <v>476</v>
      </c>
      <c r="J5" s="1584" t="s">
        <v>5</v>
      </c>
    </row>
    <row r="6" spans="1:10" ht="25.5">
      <c r="A6" s="1093"/>
      <c r="C6" s="1587"/>
      <c r="D6" s="1576"/>
      <c r="E6" s="1205" t="s">
        <v>6</v>
      </c>
      <c r="F6" s="1205" t="s">
        <v>7</v>
      </c>
      <c r="G6" s="1580"/>
      <c r="H6" s="1582"/>
      <c r="I6" s="1458"/>
      <c r="J6" s="1585"/>
    </row>
    <row r="7" spans="1:10" ht="15">
      <c r="A7" s="1093"/>
      <c r="C7" s="344"/>
      <c r="D7" s="344"/>
      <c r="E7" s="344"/>
      <c r="F7" s="344"/>
      <c r="G7" s="344"/>
      <c r="H7" s="344"/>
      <c r="I7" s="344"/>
      <c r="J7" s="361"/>
    </row>
    <row r="8" spans="1:10" ht="15">
      <c r="A8" s="1093"/>
      <c r="C8" s="362" t="s">
        <v>8</v>
      </c>
      <c r="D8" s="1020"/>
      <c r="E8" s="1020"/>
      <c r="F8" s="1020"/>
      <c r="G8" s="1020"/>
      <c r="H8" s="1020"/>
      <c r="I8" s="1021"/>
      <c r="J8" s="1021"/>
    </row>
    <row r="9" spans="1:10" ht="15">
      <c r="A9" s="1093"/>
      <c r="C9" s="353" t="s">
        <v>9</v>
      </c>
      <c r="D9" s="318"/>
      <c r="E9" s="318"/>
      <c r="F9" s="318"/>
      <c r="G9" s="318"/>
      <c r="H9" s="318"/>
      <c r="I9" s="318"/>
      <c r="J9" s="318"/>
    </row>
    <row r="10" spans="1:10" ht="15">
      <c r="A10" s="1093"/>
      <c r="C10" s="353" t="s">
        <v>10</v>
      </c>
      <c r="D10" s="318"/>
      <c r="E10" s="318"/>
      <c r="F10" s="318"/>
      <c r="G10" s="318"/>
      <c r="H10" s="318"/>
      <c r="I10" s="318"/>
      <c r="J10" s="318"/>
    </row>
    <row r="11" spans="1:10" ht="15">
      <c r="A11" s="1093"/>
      <c r="C11" s="353"/>
      <c r="D11" s="318"/>
      <c r="E11" s="318"/>
      <c r="F11" s="318"/>
      <c r="G11" s="318"/>
      <c r="H11" s="318"/>
      <c r="I11" s="318"/>
      <c r="J11" s="318"/>
    </row>
    <row r="12" spans="1:10" ht="15">
      <c r="A12" s="1093"/>
      <c r="C12" s="78" t="s">
        <v>11</v>
      </c>
      <c r="D12" s="35"/>
      <c r="E12" s="35"/>
      <c r="F12" s="35"/>
      <c r="G12" s="35"/>
      <c r="H12" s="35"/>
      <c r="I12" s="35"/>
      <c r="J12" s="35"/>
    </row>
    <row r="13" spans="1:10" ht="15">
      <c r="A13" s="1093"/>
      <c r="C13" s="364"/>
      <c r="D13" s="313"/>
      <c r="E13" s="313"/>
      <c r="F13" s="313"/>
      <c r="G13" s="313"/>
      <c r="H13" s="313"/>
      <c r="I13" s="313"/>
      <c r="J13" s="1022"/>
    </row>
    <row r="14" spans="1:10" ht="15">
      <c r="A14" s="1093"/>
      <c r="C14" s="700" t="s">
        <v>12</v>
      </c>
      <c r="D14" s="313"/>
      <c r="E14" s="313"/>
      <c r="F14" s="313"/>
      <c r="G14" s="313"/>
      <c r="H14" s="313"/>
      <c r="I14" s="313"/>
      <c r="J14" s="327"/>
    </row>
    <row r="15" spans="1:10" ht="15">
      <c r="A15" s="1093"/>
      <c r="C15" s="701" t="s">
        <v>13</v>
      </c>
      <c r="D15" s="318"/>
      <c r="E15" s="318"/>
      <c r="F15" s="318"/>
      <c r="G15" s="318"/>
      <c r="H15" s="318"/>
      <c r="I15" s="318"/>
      <c r="J15" s="318"/>
    </row>
    <row r="16" spans="1:10" ht="15">
      <c r="A16" s="1093"/>
      <c r="C16" s="701" t="s">
        <v>14</v>
      </c>
      <c r="D16" s="318"/>
      <c r="E16" s="318"/>
      <c r="F16" s="318"/>
      <c r="G16" s="318"/>
      <c r="H16" s="318"/>
      <c r="I16" s="318"/>
      <c r="J16" s="318"/>
    </row>
    <row r="17" spans="1:10" ht="15">
      <c r="A17" s="1093"/>
      <c r="C17" s="701" t="s">
        <v>15</v>
      </c>
      <c r="D17" s="327"/>
      <c r="E17" s="327"/>
      <c r="F17" s="327"/>
      <c r="G17" s="327"/>
      <c r="H17" s="327"/>
      <c r="I17" s="327"/>
      <c r="J17" s="318"/>
    </row>
    <row r="18" spans="1:10" ht="15">
      <c r="A18" s="1093"/>
      <c r="C18" s="699" t="s">
        <v>582</v>
      </c>
      <c r="D18" s="318"/>
      <c r="E18" s="318"/>
      <c r="F18" s="318"/>
      <c r="G18" s="318"/>
      <c r="H18" s="318"/>
      <c r="I18" s="318"/>
      <c r="J18" s="318"/>
    </row>
    <row r="19" spans="1:10" ht="15">
      <c r="A19" s="1093"/>
      <c r="C19" s="699" t="s">
        <v>21</v>
      </c>
      <c r="D19" s="318"/>
      <c r="E19" s="318"/>
      <c r="F19" s="318"/>
      <c r="G19" s="318"/>
      <c r="H19" s="318"/>
      <c r="I19" s="318"/>
      <c r="J19" s="318"/>
    </row>
    <row r="20" spans="1:10" ht="15">
      <c r="A20" s="1093"/>
      <c r="C20" s="701" t="s">
        <v>22</v>
      </c>
      <c r="D20" s="318"/>
      <c r="E20" s="318"/>
      <c r="F20" s="318"/>
      <c r="G20" s="318"/>
      <c r="H20" s="318"/>
      <c r="I20" s="318"/>
      <c r="J20" s="318"/>
    </row>
    <row r="21" spans="1:10" ht="15">
      <c r="A21" s="1093"/>
      <c r="C21" s="701" t="s">
        <v>23</v>
      </c>
      <c r="D21" s="318"/>
      <c r="E21" s="318"/>
      <c r="F21" s="318"/>
      <c r="G21" s="318"/>
      <c r="H21" s="318"/>
      <c r="I21" s="318"/>
      <c r="J21" s="318"/>
    </row>
    <row r="22" spans="1:10" ht="15">
      <c r="A22" s="1093"/>
      <c r="C22" s="701" t="s">
        <v>24</v>
      </c>
      <c r="D22" s="318"/>
      <c r="E22" s="318"/>
      <c r="F22" s="318"/>
      <c r="G22" s="318"/>
      <c r="H22" s="318"/>
      <c r="I22" s="318"/>
      <c r="J22" s="318"/>
    </row>
    <row r="23" spans="1:10" ht="15">
      <c r="A23" s="1093"/>
      <c r="C23" s="701" t="s">
        <v>25</v>
      </c>
      <c r="D23" s="318"/>
      <c r="E23" s="318"/>
      <c r="F23" s="318"/>
      <c r="G23" s="318"/>
      <c r="H23" s="318"/>
      <c r="I23" s="318"/>
      <c r="J23" s="318"/>
    </row>
    <row r="24" spans="1:10" ht="15">
      <c r="A24" s="1093"/>
      <c r="C24" s="701" t="s">
        <v>26</v>
      </c>
      <c r="D24" s="318"/>
      <c r="E24" s="318"/>
      <c r="F24" s="318"/>
      <c r="G24" s="318"/>
      <c r="H24" s="318"/>
      <c r="I24" s="318"/>
      <c r="J24" s="318"/>
    </row>
    <row r="25" spans="1:10" ht="15">
      <c r="A25" s="1093"/>
      <c r="C25" s="701" t="s">
        <v>27</v>
      </c>
      <c r="D25" s="318"/>
      <c r="E25" s="318"/>
      <c r="F25" s="318"/>
      <c r="G25" s="318"/>
      <c r="H25" s="318"/>
      <c r="I25" s="318"/>
      <c r="J25" s="318"/>
    </row>
    <row r="26" spans="1:10" ht="15">
      <c r="A26" s="1093"/>
      <c r="C26" s="702" t="s">
        <v>583</v>
      </c>
      <c r="D26" s="318"/>
      <c r="E26" s="318"/>
      <c r="F26" s="318"/>
      <c r="G26" s="318"/>
      <c r="H26" s="318"/>
      <c r="I26" s="318"/>
      <c r="J26" s="318"/>
    </row>
    <row r="27" spans="1:10" ht="15">
      <c r="A27" s="1093"/>
      <c r="C27" s="699" t="s">
        <v>582</v>
      </c>
      <c r="D27" s="318"/>
      <c r="E27" s="318"/>
      <c r="F27" s="318"/>
      <c r="G27" s="318"/>
      <c r="H27" s="318"/>
      <c r="I27" s="318"/>
      <c r="J27" s="318"/>
    </row>
    <row r="28" spans="1:10" ht="15">
      <c r="A28" s="1093"/>
      <c r="C28" s="699" t="s">
        <v>21</v>
      </c>
      <c r="D28" s="327"/>
      <c r="E28" s="327"/>
      <c r="F28" s="327"/>
      <c r="G28" s="327"/>
      <c r="H28" s="327"/>
      <c r="I28" s="327"/>
      <c r="J28" s="318"/>
    </row>
    <row r="29" spans="1:10" ht="15">
      <c r="A29" s="1093"/>
      <c r="C29" s="702" t="s">
        <v>10</v>
      </c>
      <c r="D29" s="327"/>
      <c r="E29" s="327"/>
      <c r="F29" s="327"/>
      <c r="G29" s="327"/>
      <c r="H29" s="327"/>
      <c r="I29" s="327"/>
      <c r="J29" s="318"/>
    </row>
    <row r="30" spans="1:10" ht="15">
      <c r="A30" s="1093"/>
      <c r="C30" s="78" t="s">
        <v>28</v>
      </c>
      <c r="D30" s="35"/>
      <c r="E30" s="35"/>
      <c r="F30" s="35"/>
      <c r="G30" s="35"/>
      <c r="H30" s="35"/>
      <c r="I30" s="35"/>
      <c r="J30" s="35"/>
    </row>
    <row r="31" spans="1:10" ht="15">
      <c r="A31" s="1093"/>
      <c r="D31" s="84"/>
      <c r="E31" s="84"/>
      <c r="F31" s="84"/>
      <c r="G31" s="84"/>
      <c r="H31" s="84"/>
      <c r="I31" s="84"/>
      <c r="J31" s="84"/>
    </row>
    <row r="32" spans="1:10" ht="15">
      <c r="A32" s="1093"/>
      <c r="C32" s="78" t="s">
        <v>29</v>
      </c>
      <c r="D32" s="73"/>
      <c r="E32" s="73"/>
      <c r="F32" s="73"/>
      <c r="G32" s="81"/>
      <c r="H32" s="73"/>
      <c r="I32" s="73"/>
      <c r="J32" s="73"/>
    </row>
    <row r="33" spans="1:10" ht="15">
      <c r="A33" s="1093"/>
    </row>
    <row r="34" spans="1:10" ht="15">
      <c r="A34" s="1093"/>
      <c r="C34" s="1023"/>
      <c r="D34" s="328"/>
      <c r="E34" s="328"/>
      <c r="F34" s="328"/>
      <c r="G34" s="328"/>
      <c r="H34" s="328"/>
      <c r="I34" s="328"/>
      <c r="J34" s="328"/>
    </row>
    <row r="35" spans="1:10" ht="15">
      <c r="A35" s="1093"/>
      <c r="C35" s="319" t="s">
        <v>836</v>
      </c>
      <c r="D35" s="342"/>
      <c r="E35" s="342"/>
      <c r="F35" s="342"/>
      <c r="G35" s="342"/>
      <c r="H35" s="342"/>
      <c r="I35" s="342"/>
      <c r="J35" s="342"/>
    </row>
    <row r="36" spans="1:10" ht="15">
      <c r="A36" s="1093"/>
      <c r="C36" s="320" t="s">
        <v>385</v>
      </c>
    </row>
    <row r="37" spans="1:10" ht="15">
      <c r="A37" s="1093"/>
    </row>
    <row r="38" spans="1:10" ht="36" customHeight="1">
      <c r="C38" s="1574" t="s">
        <v>779</v>
      </c>
      <c r="D38" s="1574"/>
      <c r="E38" s="1574"/>
      <c r="F38" s="1574"/>
      <c r="G38" s="1574"/>
      <c r="H38" s="1574"/>
      <c r="I38" s="1574"/>
      <c r="J38" s="1574"/>
    </row>
    <row r="39" spans="1:10">
      <c r="C39" s="1204"/>
      <c r="D39" s="1204"/>
      <c r="E39" s="1204"/>
      <c r="F39" s="1204"/>
      <c r="G39" s="1204"/>
      <c r="H39" s="1204"/>
      <c r="I39" s="1204"/>
      <c r="J39" s="1204"/>
    </row>
    <row r="40" spans="1:10" ht="25.5">
      <c r="C40" s="270" t="s">
        <v>381</v>
      </c>
      <c r="D40" s="344"/>
      <c r="E40" s="705"/>
      <c r="F40" s="361"/>
      <c r="G40" s="344"/>
      <c r="H40" s="344"/>
      <c r="I40" s="1028"/>
      <c r="J40" s="268" t="s">
        <v>0</v>
      </c>
    </row>
    <row r="41" spans="1:10" ht="24.95" customHeight="1">
      <c r="C41" s="1586" t="s">
        <v>323</v>
      </c>
      <c r="D41" s="1575" t="s">
        <v>1</v>
      </c>
      <c r="E41" s="1577" t="s">
        <v>2</v>
      </c>
      <c r="F41" s="1578"/>
      <c r="G41" s="1579" t="s">
        <v>3</v>
      </c>
      <c r="H41" s="1581" t="s">
        <v>4</v>
      </c>
      <c r="I41" s="1457" t="s">
        <v>476</v>
      </c>
      <c r="J41" s="1584" t="s">
        <v>5</v>
      </c>
    </row>
    <row r="42" spans="1:10" ht="25.5">
      <c r="C42" s="1587"/>
      <c r="D42" s="1576"/>
      <c r="E42" s="1205" t="s">
        <v>6</v>
      </c>
      <c r="F42" s="1205" t="s">
        <v>7</v>
      </c>
      <c r="G42" s="1580"/>
      <c r="H42" s="1582"/>
      <c r="I42" s="1458"/>
      <c r="J42" s="1585"/>
    </row>
    <row r="43" spans="1:10" ht="9" customHeight="1">
      <c r="C43" s="344"/>
      <c r="D43" s="344"/>
      <c r="E43" s="344"/>
      <c r="F43" s="344"/>
      <c r="G43" s="344"/>
      <c r="H43" s="344"/>
      <c r="I43" s="344"/>
      <c r="J43" s="361"/>
    </row>
    <row r="44" spans="1:10">
      <c r="C44" s="362" t="s">
        <v>8</v>
      </c>
      <c r="D44" s="1020"/>
      <c r="E44" s="1020"/>
      <c r="F44" s="1020"/>
      <c r="G44" s="1020"/>
      <c r="H44" s="1020"/>
      <c r="I44" s="1021"/>
      <c r="J44" s="1021"/>
    </row>
    <row r="45" spans="1:10">
      <c r="C45" s="353" t="s">
        <v>9</v>
      </c>
      <c r="D45" s="318"/>
      <c r="E45" s="318"/>
      <c r="F45" s="318"/>
      <c r="G45" s="318"/>
      <c r="H45" s="318"/>
      <c r="I45" s="318"/>
      <c r="J45" s="318"/>
    </row>
    <row r="46" spans="1:10">
      <c r="C46" s="353" t="s">
        <v>10</v>
      </c>
      <c r="D46" s="318"/>
      <c r="E46" s="318"/>
      <c r="F46" s="318"/>
      <c r="G46" s="318"/>
      <c r="H46" s="318"/>
      <c r="I46" s="318"/>
      <c r="J46" s="318"/>
    </row>
    <row r="47" spans="1:10">
      <c r="C47" s="353"/>
      <c r="D47" s="318"/>
      <c r="E47" s="318"/>
      <c r="F47" s="318"/>
      <c r="G47" s="318"/>
      <c r="H47" s="318"/>
      <c r="I47" s="318"/>
      <c r="J47" s="318"/>
    </row>
    <row r="48" spans="1:10" ht="21.75" customHeight="1">
      <c r="C48" s="78" t="s">
        <v>11</v>
      </c>
      <c r="D48" s="35"/>
      <c r="E48" s="35"/>
      <c r="F48" s="35"/>
      <c r="G48" s="35"/>
      <c r="H48" s="35"/>
      <c r="I48" s="35"/>
      <c r="J48" s="35"/>
    </row>
    <row r="49" spans="3:20">
      <c r="C49" s="364"/>
      <c r="D49" s="313"/>
      <c r="E49" s="313"/>
      <c r="F49" s="313"/>
      <c r="G49" s="313"/>
      <c r="H49" s="313"/>
      <c r="I49" s="313"/>
      <c r="J49" s="1022"/>
    </row>
    <row r="50" spans="3:20">
      <c r="C50" s="700" t="s">
        <v>12</v>
      </c>
      <c r="D50" s="313"/>
      <c r="E50" s="313"/>
      <c r="F50" s="313"/>
      <c r="G50" s="313"/>
      <c r="H50" s="313"/>
      <c r="I50" s="313"/>
      <c r="J50" s="327"/>
    </row>
    <row r="51" spans="3:20">
      <c r="C51" s="701" t="s">
        <v>13</v>
      </c>
      <c r="D51" s="318"/>
      <c r="E51" s="318"/>
      <c r="F51" s="318"/>
      <c r="G51" s="318"/>
      <c r="H51" s="318"/>
      <c r="I51" s="318"/>
      <c r="J51" s="318"/>
    </row>
    <row r="52" spans="3:20">
      <c r="C52" s="701" t="s">
        <v>14</v>
      </c>
      <c r="D52" s="318"/>
      <c r="E52" s="318"/>
      <c r="F52" s="318"/>
      <c r="G52" s="318"/>
      <c r="H52" s="318"/>
      <c r="I52" s="318"/>
      <c r="J52" s="318"/>
    </row>
    <row r="53" spans="3:20">
      <c r="C53" s="701" t="s">
        <v>15</v>
      </c>
      <c r="D53" s="327"/>
      <c r="E53" s="327"/>
      <c r="F53" s="327"/>
      <c r="G53" s="327"/>
      <c r="H53" s="327"/>
      <c r="I53" s="327"/>
      <c r="J53" s="318"/>
    </row>
    <row r="54" spans="3:20">
      <c r="C54" s="699" t="s">
        <v>582</v>
      </c>
      <c r="D54" s="318"/>
      <c r="E54" s="318"/>
      <c r="F54" s="318"/>
      <c r="G54" s="318"/>
      <c r="H54" s="318"/>
      <c r="I54" s="318"/>
      <c r="J54" s="318"/>
    </row>
    <row r="55" spans="3:20">
      <c r="C55" s="699" t="s">
        <v>21</v>
      </c>
      <c r="D55" s="318"/>
      <c r="E55" s="318"/>
      <c r="F55" s="318"/>
      <c r="G55" s="318"/>
      <c r="H55" s="318"/>
      <c r="I55" s="318"/>
      <c r="J55" s="318"/>
    </row>
    <row r="56" spans="3:20">
      <c r="C56" s="701" t="s">
        <v>22</v>
      </c>
      <c r="D56" s="318"/>
      <c r="E56" s="318"/>
      <c r="F56" s="318"/>
      <c r="G56" s="318"/>
      <c r="H56" s="318"/>
      <c r="I56" s="318"/>
      <c r="J56" s="318"/>
    </row>
    <row r="57" spans="3:20">
      <c r="C57" s="701" t="s">
        <v>23</v>
      </c>
      <c r="D57" s="318"/>
      <c r="E57" s="318"/>
      <c r="F57" s="318"/>
      <c r="G57" s="318"/>
      <c r="H57" s="318"/>
      <c r="I57" s="318"/>
      <c r="J57" s="318"/>
    </row>
    <row r="58" spans="3:20">
      <c r="C58" s="701" t="s">
        <v>24</v>
      </c>
      <c r="D58" s="318"/>
      <c r="E58" s="318"/>
      <c r="F58" s="318"/>
      <c r="G58" s="318"/>
      <c r="H58" s="318"/>
      <c r="I58" s="318"/>
      <c r="J58" s="318"/>
      <c r="N58" s="1583"/>
      <c r="O58" s="1583"/>
      <c r="P58" s="1583"/>
      <c r="Q58" s="1583"/>
    </row>
    <row r="59" spans="3:20">
      <c r="C59" s="701" t="s">
        <v>25</v>
      </c>
      <c r="D59" s="318"/>
      <c r="E59" s="318"/>
      <c r="F59" s="318"/>
      <c r="G59" s="318"/>
      <c r="H59" s="318"/>
      <c r="I59" s="318"/>
      <c r="J59" s="318"/>
      <c r="N59" s="1583"/>
      <c r="O59" s="1583"/>
      <c r="P59" s="1583"/>
      <c r="Q59" s="1583"/>
      <c r="R59" s="1583"/>
      <c r="S59" s="1583"/>
      <c r="T59" s="1583"/>
    </row>
    <row r="60" spans="3:20">
      <c r="C60" s="701" t="s">
        <v>26</v>
      </c>
      <c r="D60" s="318"/>
      <c r="E60" s="318"/>
      <c r="F60" s="318"/>
      <c r="G60" s="318"/>
      <c r="H60" s="318"/>
      <c r="I60" s="318"/>
      <c r="J60" s="318"/>
      <c r="N60" s="1236"/>
    </row>
    <row r="61" spans="3:20">
      <c r="C61" s="701" t="s">
        <v>27</v>
      </c>
      <c r="D61" s="318"/>
      <c r="E61" s="318"/>
      <c r="F61" s="318"/>
      <c r="G61" s="318"/>
      <c r="H61" s="318"/>
      <c r="I61" s="318"/>
      <c r="J61" s="318"/>
      <c r="N61" s="1583"/>
      <c r="O61" s="1583"/>
      <c r="P61" s="1583"/>
      <c r="Q61" s="1583"/>
      <c r="R61" s="1583"/>
      <c r="S61" s="1583"/>
      <c r="T61" s="1583"/>
    </row>
    <row r="62" spans="3:20">
      <c r="C62" s="702" t="s">
        <v>583</v>
      </c>
      <c r="D62" s="318"/>
      <c r="E62" s="318"/>
      <c r="F62" s="318"/>
      <c r="G62" s="318"/>
      <c r="H62" s="318"/>
      <c r="I62" s="318"/>
      <c r="J62" s="318"/>
    </row>
    <row r="63" spans="3:20">
      <c r="C63" s="699" t="s">
        <v>582</v>
      </c>
      <c r="D63" s="318"/>
      <c r="E63" s="318"/>
      <c r="F63" s="318"/>
      <c r="G63" s="318"/>
      <c r="H63" s="318"/>
      <c r="I63" s="318"/>
      <c r="J63" s="318"/>
    </row>
    <row r="64" spans="3:20">
      <c r="C64" s="699" t="s">
        <v>21</v>
      </c>
      <c r="D64" s="327"/>
      <c r="E64" s="327"/>
      <c r="F64" s="327"/>
      <c r="G64" s="327"/>
      <c r="H64" s="327"/>
      <c r="I64" s="327"/>
      <c r="J64" s="318"/>
    </row>
    <row r="65" spans="1:10">
      <c r="C65" s="702" t="s">
        <v>10</v>
      </c>
      <c r="D65" s="327"/>
      <c r="E65" s="327"/>
      <c r="F65" s="327"/>
      <c r="G65" s="327"/>
      <c r="H65" s="327"/>
      <c r="I65" s="327"/>
      <c r="J65" s="318"/>
    </row>
    <row r="66" spans="1:10" ht="21.75" customHeight="1">
      <c r="C66" s="78" t="s">
        <v>28</v>
      </c>
      <c r="D66" s="35"/>
      <c r="E66" s="35"/>
      <c r="F66" s="35"/>
      <c r="G66" s="35"/>
      <c r="H66" s="35"/>
      <c r="I66" s="35"/>
      <c r="J66" s="35"/>
    </row>
    <row r="67" spans="1:10" ht="6" customHeight="1">
      <c r="D67" s="84"/>
      <c r="E67" s="84"/>
      <c r="F67" s="84"/>
      <c r="G67" s="84"/>
      <c r="H67" s="84"/>
      <c r="I67" s="84"/>
      <c r="J67" s="84"/>
    </row>
    <row r="68" spans="1:10" ht="21.75" customHeight="1">
      <c r="C68" s="78" t="s">
        <v>29</v>
      </c>
      <c r="D68" s="73"/>
      <c r="E68" s="73"/>
      <c r="F68" s="73"/>
      <c r="G68" s="81"/>
      <c r="H68" s="73"/>
      <c r="I68" s="73"/>
      <c r="J68" s="73"/>
    </row>
    <row r="70" spans="1:10" ht="36" customHeight="1">
      <c r="A70" s="420"/>
      <c r="C70" s="1574" t="s">
        <v>778</v>
      </c>
      <c r="D70" s="1574"/>
      <c r="E70" s="1574"/>
      <c r="F70" s="1574"/>
      <c r="G70" s="1574"/>
      <c r="H70" s="1574"/>
      <c r="I70" s="1574"/>
      <c r="J70" s="1204"/>
    </row>
    <row r="71" spans="1:10">
      <c r="C71" s="1204"/>
      <c r="D71" s="1204"/>
      <c r="E71" s="1204"/>
      <c r="F71" s="1204"/>
      <c r="G71" s="1204"/>
      <c r="H71" s="1204"/>
      <c r="I71" s="1204"/>
      <c r="J71" s="1204"/>
    </row>
    <row r="72" spans="1:10" ht="25.5">
      <c r="C72" s="270" t="s">
        <v>381</v>
      </c>
      <c r="D72" s="703"/>
      <c r="E72" s="704"/>
      <c r="F72" s="705"/>
      <c r="H72" s="268" t="s">
        <v>0</v>
      </c>
      <c r="I72" s="268"/>
    </row>
    <row r="73" spans="1:10" ht="50.1" customHeight="1">
      <c r="C73" s="657" t="s">
        <v>325</v>
      </c>
      <c r="D73" s="658" t="s">
        <v>1</v>
      </c>
      <c r="E73" s="659" t="s">
        <v>30</v>
      </c>
      <c r="F73" s="659" t="s">
        <v>4</v>
      </c>
      <c r="G73" s="659" t="s">
        <v>476</v>
      </c>
      <c r="H73" s="659" t="s">
        <v>5</v>
      </c>
      <c r="I73" s="659" t="s">
        <v>52</v>
      </c>
      <c r="J73" s="660"/>
    </row>
    <row r="74" spans="1:10" ht="9" customHeight="1">
      <c r="C74" s="344"/>
      <c r="D74" s="344"/>
      <c r="E74" s="361"/>
      <c r="F74" s="361"/>
      <c r="G74" s="361"/>
      <c r="H74" s="361"/>
      <c r="I74" s="361"/>
      <c r="J74" s="376"/>
    </row>
    <row r="75" spans="1:10">
      <c r="C75" s="362" t="s">
        <v>8</v>
      </c>
      <c r="D75" s="322"/>
      <c r="E75" s="322"/>
      <c r="F75" s="322"/>
      <c r="G75" s="322"/>
      <c r="H75" s="322"/>
      <c r="I75" s="322"/>
      <c r="J75" s="1025"/>
    </row>
    <row r="76" spans="1:10">
      <c r="C76" s="353" t="s">
        <v>9</v>
      </c>
      <c r="D76" s="323"/>
      <c r="E76" s="323"/>
      <c r="F76" s="323"/>
      <c r="G76" s="323"/>
      <c r="H76" s="323"/>
      <c r="I76" s="363"/>
      <c r="J76" s="1025"/>
    </row>
    <row r="77" spans="1:10">
      <c r="C77" s="353" t="s">
        <v>10</v>
      </c>
      <c r="D77" s="323"/>
      <c r="E77" s="323"/>
      <c r="F77" s="323"/>
      <c r="G77" s="323"/>
      <c r="H77" s="323"/>
      <c r="I77" s="363"/>
      <c r="J77" s="1025"/>
    </row>
    <row r="78" spans="1:10">
      <c r="C78" s="353"/>
      <c r="D78" s="323"/>
      <c r="E78" s="323"/>
      <c r="F78" s="323"/>
      <c r="G78" s="323"/>
      <c r="H78" s="323"/>
      <c r="I78" s="706"/>
      <c r="J78" s="1025"/>
    </row>
    <row r="79" spans="1:10" ht="21.75" customHeight="1">
      <c r="C79" s="78" t="s">
        <v>11</v>
      </c>
      <c r="D79" s="73"/>
      <c r="E79" s="73"/>
      <c r="F79" s="73"/>
      <c r="G79" s="73"/>
      <c r="H79" s="73"/>
      <c r="I79" s="82"/>
      <c r="J79" s="1025"/>
    </row>
    <row r="80" spans="1:10">
      <c r="C80" s="364"/>
      <c r="D80" s="324"/>
      <c r="E80" s="324"/>
      <c r="F80" s="324"/>
      <c r="G80" s="324"/>
      <c r="H80" s="324"/>
      <c r="I80" s="707"/>
      <c r="J80" s="1025"/>
    </row>
    <row r="81" spans="3:10">
      <c r="C81" s="700" t="s">
        <v>12</v>
      </c>
      <c r="D81" s="324"/>
      <c r="E81" s="324"/>
      <c r="F81" s="324"/>
      <c r="G81" s="324"/>
      <c r="H81" s="324"/>
      <c r="I81" s="707"/>
      <c r="J81" s="1025"/>
    </row>
    <row r="82" spans="3:10">
      <c r="C82" s="701" t="s">
        <v>13</v>
      </c>
      <c r="D82" s="323"/>
      <c r="E82" s="323"/>
      <c r="F82" s="323"/>
      <c r="G82" s="323"/>
      <c r="H82" s="323"/>
      <c r="I82" s="363"/>
      <c r="J82" s="1025"/>
    </row>
    <row r="83" spans="3:10">
      <c r="C83" s="701" t="s">
        <v>14</v>
      </c>
      <c r="D83" s="323"/>
      <c r="E83" s="323"/>
      <c r="F83" s="323"/>
      <c r="G83" s="323"/>
      <c r="H83" s="323"/>
      <c r="I83" s="363"/>
      <c r="J83" s="1025"/>
    </row>
    <row r="84" spans="3:10">
      <c r="C84" s="701" t="s">
        <v>15</v>
      </c>
      <c r="D84" s="324"/>
      <c r="E84" s="323"/>
      <c r="F84" s="323"/>
      <c r="G84" s="323"/>
      <c r="H84" s="323"/>
      <c r="I84" s="363"/>
      <c r="J84" s="1025"/>
    </row>
    <row r="85" spans="3:10">
      <c r="C85" s="699" t="s">
        <v>582</v>
      </c>
      <c r="D85" s="323"/>
      <c r="E85" s="323"/>
      <c r="F85" s="323"/>
      <c r="G85" s="323"/>
      <c r="H85" s="323"/>
      <c r="I85" s="363"/>
      <c r="J85" s="1025"/>
    </row>
    <row r="86" spans="3:10">
      <c r="C86" s="699" t="s">
        <v>21</v>
      </c>
      <c r="D86" s="323"/>
      <c r="E86" s="323"/>
      <c r="F86" s="323"/>
      <c r="G86" s="323"/>
      <c r="H86" s="323"/>
      <c r="I86" s="363"/>
      <c r="J86" s="1025"/>
    </row>
    <row r="87" spans="3:10">
      <c r="C87" s="701" t="s">
        <v>22</v>
      </c>
      <c r="D87" s="323"/>
      <c r="E87" s="323"/>
      <c r="F87" s="323"/>
      <c r="G87" s="323"/>
      <c r="H87" s="323"/>
      <c r="I87" s="363"/>
      <c r="J87" s="1025"/>
    </row>
    <row r="88" spans="3:10">
      <c r="C88" s="701" t="s">
        <v>23</v>
      </c>
      <c r="D88" s="323"/>
      <c r="E88" s="323"/>
      <c r="F88" s="323"/>
      <c r="G88" s="323"/>
      <c r="H88" s="323"/>
      <c r="I88" s="363"/>
      <c r="J88" s="1025"/>
    </row>
    <row r="89" spans="3:10">
      <c r="C89" s="701" t="s">
        <v>24</v>
      </c>
      <c r="D89" s="323"/>
      <c r="E89" s="323"/>
      <c r="F89" s="323"/>
      <c r="G89" s="323"/>
      <c r="H89" s="323"/>
      <c r="I89" s="363"/>
      <c r="J89" s="1025"/>
    </row>
    <row r="90" spans="3:10">
      <c r="C90" s="701" t="s">
        <v>25</v>
      </c>
      <c r="D90" s="323"/>
      <c r="E90" s="323"/>
      <c r="F90" s="323"/>
      <c r="G90" s="323"/>
      <c r="H90" s="323"/>
      <c r="I90" s="363"/>
      <c r="J90" s="1025"/>
    </row>
    <row r="91" spans="3:10">
      <c r="C91" s="701" t="s">
        <v>26</v>
      </c>
      <c r="D91" s="323"/>
      <c r="E91" s="323"/>
      <c r="F91" s="323"/>
      <c r="G91" s="323"/>
      <c r="H91" s="323"/>
      <c r="I91" s="363"/>
      <c r="J91" s="1025"/>
    </row>
    <row r="92" spans="3:10" ht="21.75" customHeight="1">
      <c r="C92" s="78" t="s">
        <v>28</v>
      </c>
      <c r="D92" s="73"/>
      <c r="E92" s="73"/>
      <c r="F92" s="73"/>
      <c r="G92" s="73"/>
      <c r="H92" s="73"/>
      <c r="I92" s="82"/>
      <c r="J92" s="1025"/>
    </row>
    <row r="93" spans="3:10" ht="6" customHeight="1">
      <c r="D93" s="86"/>
      <c r="E93" s="86"/>
      <c r="F93" s="86"/>
      <c r="G93" s="86"/>
      <c r="H93" s="86"/>
      <c r="I93" s="341"/>
      <c r="J93" s="1025"/>
    </row>
    <row r="94" spans="3:10" ht="21.75" customHeight="1">
      <c r="C94" s="78" t="s">
        <v>29</v>
      </c>
      <c r="D94" s="73"/>
      <c r="E94" s="73"/>
      <c r="F94" s="73"/>
      <c r="G94" s="73"/>
      <c r="H94" s="73"/>
      <c r="I94" s="82"/>
      <c r="J94" s="1025"/>
    </row>
    <row r="96" spans="3:10">
      <c r="D96" s="84"/>
      <c r="E96" s="84"/>
      <c r="F96" s="84"/>
      <c r="G96" s="84"/>
      <c r="H96" s="84"/>
      <c r="I96" s="84"/>
      <c r="J96" s="326"/>
    </row>
    <row r="97" spans="1:10" ht="15">
      <c r="A97" s="1093"/>
      <c r="C97" s="319" t="s">
        <v>836</v>
      </c>
      <c r="D97" s="342"/>
      <c r="E97" s="342"/>
      <c r="F97" s="342"/>
      <c r="G97" s="342"/>
      <c r="H97" s="342"/>
      <c r="I97" s="342"/>
      <c r="J97" s="342"/>
    </row>
    <row r="98" spans="1:10" ht="15">
      <c r="A98" s="1093"/>
      <c r="C98" s="320" t="s">
        <v>385</v>
      </c>
    </row>
    <row r="99" spans="1:10">
      <c r="D99" s="696"/>
      <c r="E99" s="696"/>
      <c r="F99" s="696"/>
      <c r="G99" s="696"/>
      <c r="H99" s="696"/>
      <c r="I99" s="696"/>
    </row>
    <row r="100" spans="1:10">
      <c r="C100" s="1023"/>
      <c r="D100" s="696"/>
      <c r="E100" s="696"/>
      <c r="F100" s="696"/>
      <c r="G100" s="696"/>
      <c r="H100" s="696"/>
      <c r="I100" s="696"/>
    </row>
    <row r="101" spans="1:10">
      <c r="C101" s="1574" t="s">
        <v>777</v>
      </c>
      <c r="D101" s="1574"/>
      <c r="E101" s="1574"/>
      <c r="F101" s="1574"/>
      <c r="G101" s="1574"/>
      <c r="H101" s="1574"/>
      <c r="I101" s="1574"/>
      <c r="J101" s="677"/>
    </row>
    <row r="102" spans="1:10">
      <c r="C102" s="1204"/>
      <c r="D102" s="1204"/>
      <c r="E102" s="1204"/>
      <c r="F102" s="1204"/>
      <c r="G102" s="1204"/>
      <c r="H102" s="1204"/>
      <c r="I102" s="1204"/>
      <c r="J102" s="998"/>
    </row>
    <row r="103" spans="1:10" ht="25.5">
      <c r="C103" s="270" t="s">
        <v>381</v>
      </c>
      <c r="D103" s="703"/>
      <c r="E103" s="704"/>
      <c r="F103" s="705"/>
      <c r="H103" s="268" t="s">
        <v>0</v>
      </c>
      <c r="I103" s="268"/>
    </row>
    <row r="104" spans="1:10" ht="38.25">
      <c r="C104" s="657" t="s">
        <v>325</v>
      </c>
      <c r="D104" s="658" t="s">
        <v>1</v>
      </c>
      <c r="E104" s="659" t="s">
        <v>30</v>
      </c>
      <c r="F104" s="659" t="s">
        <v>4</v>
      </c>
      <c r="G104" s="659" t="s">
        <v>476</v>
      </c>
      <c r="H104" s="659" t="s">
        <v>5</v>
      </c>
      <c r="I104" s="659" t="s">
        <v>52</v>
      </c>
    </row>
    <row r="105" spans="1:10">
      <c r="C105" s="344"/>
      <c r="D105" s="344"/>
      <c r="E105" s="361"/>
      <c r="F105" s="361"/>
      <c r="G105" s="361"/>
      <c r="H105" s="361"/>
      <c r="I105" s="361"/>
    </row>
    <row r="106" spans="1:10">
      <c r="C106" s="362" t="s">
        <v>8</v>
      </c>
      <c r="D106" s="322"/>
      <c r="E106" s="322"/>
      <c r="F106" s="322"/>
      <c r="G106" s="322"/>
      <c r="H106" s="322"/>
      <c r="I106" s="322"/>
    </row>
    <row r="107" spans="1:10">
      <c r="C107" s="353" t="s">
        <v>9</v>
      </c>
      <c r="D107" s="323"/>
      <c r="E107" s="323"/>
      <c r="F107" s="323"/>
      <c r="G107" s="323"/>
      <c r="H107" s="323"/>
      <c r="I107" s="363"/>
    </row>
    <row r="108" spans="1:10">
      <c r="C108" s="353" t="s">
        <v>10</v>
      </c>
      <c r="D108" s="323"/>
      <c r="E108" s="323"/>
      <c r="F108" s="323"/>
      <c r="G108" s="323"/>
      <c r="H108" s="323"/>
      <c r="I108" s="363"/>
    </row>
    <row r="109" spans="1:10">
      <c r="C109" s="353"/>
      <c r="D109" s="323"/>
      <c r="E109" s="323"/>
      <c r="F109" s="323"/>
      <c r="G109" s="323"/>
      <c r="H109" s="323"/>
      <c r="I109" s="706"/>
    </row>
    <row r="110" spans="1:10">
      <c r="C110" s="78" t="s">
        <v>11</v>
      </c>
      <c r="D110" s="73"/>
      <c r="E110" s="73"/>
      <c r="F110" s="73"/>
      <c r="G110" s="73"/>
      <c r="H110" s="73"/>
      <c r="I110" s="82"/>
    </row>
    <row r="111" spans="1:10">
      <c r="C111" s="364"/>
      <c r="D111" s="324"/>
      <c r="E111" s="324"/>
      <c r="F111" s="324"/>
      <c r="G111" s="324"/>
      <c r="H111" s="324"/>
      <c r="I111" s="707"/>
    </row>
    <row r="112" spans="1:10">
      <c r="C112" s="700" t="s">
        <v>12</v>
      </c>
      <c r="D112" s="324"/>
      <c r="E112" s="324"/>
      <c r="F112" s="324"/>
      <c r="G112" s="324"/>
      <c r="H112" s="324"/>
      <c r="I112" s="707"/>
    </row>
    <row r="113" spans="3:9">
      <c r="C113" s="701" t="s">
        <v>13</v>
      </c>
      <c r="D113" s="323"/>
      <c r="E113" s="323"/>
      <c r="F113" s="323"/>
      <c r="G113" s="323"/>
      <c r="H113" s="323"/>
      <c r="I113" s="363"/>
    </row>
    <row r="114" spans="3:9">
      <c r="C114" s="701" t="s">
        <v>14</v>
      </c>
      <c r="D114" s="323"/>
      <c r="E114" s="323"/>
      <c r="F114" s="323"/>
      <c r="G114" s="323"/>
      <c r="H114" s="323"/>
      <c r="I114" s="363"/>
    </row>
    <row r="115" spans="3:9">
      <c r="C115" s="701" t="s">
        <v>15</v>
      </c>
      <c r="D115" s="324"/>
      <c r="E115" s="323"/>
      <c r="F115" s="323"/>
      <c r="G115" s="323"/>
      <c r="H115" s="323"/>
      <c r="I115" s="363"/>
    </row>
    <row r="116" spans="3:9">
      <c r="C116" s="699" t="s">
        <v>582</v>
      </c>
      <c r="D116" s="323"/>
      <c r="E116" s="323"/>
      <c r="F116" s="323"/>
      <c r="G116" s="323"/>
      <c r="H116" s="323"/>
      <c r="I116" s="363"/>
    </row>
    <row r="117" spans="3:9">
      <c r="C117" s="699" t="s">
        <v>21</v>
      </c>
      <c r="D117" s="323"/>
      <c r="E117" s="323"/>
      <c r="F117" s="323"/>
      <c r="G117" s="323"/>
      <c r="H117" s="323"/>
      <c r="I117" s="363"/>
    </row>
    <row r="118" spans="3:9">
      <c r="C118" s="701" t="s">
        <v>22</v>
      </c>
      <c r="D118" s="323"/>
      <c r="E118" s="323"/>
      <c r="F118" s="323"/>
      <c r="G118" s="323"/>
      <c r="H118" s="323"/>
      <c r="I118" s="363"/>
    </row>
    <row r="119" spans="3:9">
      <c r="C119" s="701" t="s">
        <v>23</v>
      </c>
      <c r="D119" s="323"/>
      <c r="E119" s="323"/>
      <c r="F119" s="323"/>
      <c r="G119" s="323"/>
      <c r="H119" s="323"/>
      <c r="I119" s="363"/>
    </row>
    <row r="120" spans="3:9">
      <c r="C120" s="701" t="s">
        <v>24</v>
      </c>
      <c r="D120" s="323"/>
      <c r="E120" s="323"/>
      <c r="F120" s="323"/>
      <c r="G120" s="323"/>
      <c r="H120" s="323"/>
      <c r="I120" s="363"/>
    </row>
    <row r="121" spans="3:9">
      <c r="C121" s="701" t="s">
        <v>25</v>
      </c>
      <c r="D121" s="323"/>
      <c r="E121" s="323"/>
      <c r="F121" s="323"/>
      <c r="G121" s="323"/>
      <c r="H121" s="323"/>
      <c r="I121" s="363"/>
    </row>
    <row r="122" spans="3:9">
      <c r="C122" s="701" t="s">
        <v>26</v>
      </c>
      <c r="D122" s="323"/>
      <c r="E122" s="323"/>
      <c r="F122" s="323"/>
      <c r="G122" s="323"/>
      <c r="H122" s="323"/>
      <c r="I122" s="363"/>
    </row>
    <row r="123" spans="3:9">
      <c r="C123" s="78" t="s">
        <v>28</v>
      </c>
      <c r="D123" s="73"/>
      <c r="E123" s="73"/>
      <c r="F123" s="73"/>
      <c r="G123" s="73"/>
      <c r="H123" s="73"/>
      <c r="I123" s="82"/>
    </row>
    <row r="124" spans="3:9">
      <c r="D124" s="86"/>
      <c r="E124" s="86"/>
      <c r="F124" s="86"/>
      <c r="G124" s="86"/>
      <c r="H124" s="86"/>
      <c r="I124" s="341"/>
    </row>
    <row r="125" spans="3:9">
      <c r="C125" s="78" t="s">
        <v>29</v>
      </c>
      <c r="D125" s="73"/>
      <c r="E125" s="73"/>
      <c r="F125" s="73"/>
      <c r="G125" s="73"/>
      <c r="H125" s="73"/>
      <c r="I125" s="82"/>
    </row>
  </sheetData>
  <customSheetViews>
    <customSheetView guid="{25D20C57-7074-492D-BCCB-387F60F6C446}" scale="90" showGridLines="0" fitToPage="1">
      <selection activeCell="K15" sqref="K15"/>
      <pageMargins left="0.59055118110236227" right="0.59055118110236227" top="0.98425196850393704" bottom="0.55118110236220474" header="0.51181102362204722" footer="0.27559055118110237"/>
      <printOptions horizontalCentered="1"/>
      <pageSetup paperSize="9" scale="51" fitToHeight="0" orientation="portrait" r:id="rId1"/>
      <headerFooter alignWithMargins="0">
        <oddFooter>&amp;L
&amp;R&amp;"Times New Roman,Normal"&amp;8Preparado pela EEM
Página &amp;P de &amp;N
&amp;D-&amp;T
&amp;F-&amp;A</oddFooter>
      </headerFooter>
    </customSheetView>
  </customSheetViews>
  <mergeCells count="22">
    <mergeCell ref="C1:J1"/>
    <mergeCell ref="N58:Q58"/>
    <mergeCell ref="N59:T59"/>
    <mergeCell ref="N61:T61"/>
    <mergeCell ref="C70:I70"/>
    <mergeCell ref="C38:J38"/>
    <mergeCell ref="I41:I42"/>
    <mergeCell ref="J41:J42"/>
    <mergeCell ref="C41:C42"/>
    <mergeCell ref="D41:D42"/>
    <mergeCell ref="E41:F41"/>
    <mergeCell ref="G41:G42"/>
    <mergeCell ref="H41:H42"/>
    <mergeCell ref="C2:J2"/>
    <mergeCell ref="C5:C6"/>
    <mergeCell ref="J5:J6"/>
    <mergeCell ref="C101:I101"/>
    <mergeCell ref="D5:D6"/>
    <mergeCell ref="E5:F5"/>
    <mergeCell ref="G5:G6"/>
    <mergeCell ref="H5:H6"/>
    <mergeCell ref="I5:I6"/>
  </mergeCells>
  <hyperlinks>
    <hyperlink ref="A1" location="ÍNDICE!B2" display="Índice"/>
  </hyperlinks>
  <printOptions horizontalCentered="1"/>
  <pageMargins left="0.59055118110236227" right="0.59055118110236227" top="0.98425196850393704" bottom="0.55118110236220474" header="0.51181102362204722" footer="0.27559055118110237"/>
  <pageSetup paperSize="9" scale="32" fitToHeight="0" orientation="portrait" r:id="rId2"/>
  <headerFooter alignWithMargins="0">
    <oddFooter>&amp;L
&amp;R&amp;"Times New Roman,Normal"&amp;8Preparado pela EEM
Página &amp;P de &amp;N
&amp;D-&amp;T
&amp;F-&amp;A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4"/>
  <sheetViews>
    <sheetView showGridLines="0" zoomScale="80" zoomScaleNormal="80" workbookViewId="0">
      <selection activeCell="I19" sqref="I19"/>
    </sheetView>
  </sheetViews>
  <sheetFormatPr defaultColWidth="9.140625" defaultRowHeight="12.75"/>
  <cols>
    <col min="1" max="1" width="10.140625" style="303" customWidth="1"/>
    <col min="2" max="2" width="1.5703125" style="303" customWidth="1"/>
    <col min="3" max="3" width="63" style="303" bestFit="1" customWidth="1"/>
    <col min="4" max="9" width="16.7109375" style="303" customWidth="1"/>
    <col min="10" max="10" width="16.5703125" style="303" bestFit="1" customWidth="1"/>
    <col min="11" max="16384" width="9.140625" style="303"/>
  </cols>
  <sheetData>
    <row r="1" spans="1:10" ht="42" customHeight="1">
      <c r="A1" s="1093" t="s">
        <v>318</v>
      </c>
    </row>
    <row r="2" spans="1:10" ht="15.75">
      <c r="A2" s="1093"/>
      <c r="C2" s="1545" t="s">
        <v>780</v>
      </c>
      <c r="D2" s="1545"/>
      <c r="E2" s="1545"/>
      <c r="F2" s="1545"/>
      <c r="G2" s="1545"/>
      <c r="H2" s="1545"/>
      <c r="I2" s="1545"/>
      <c r="J2" s="1545"/>
    </row>
    <row r="3" spans="1:10" ht="15.75">
      <c r="A3" s="1093"/>
      <c r="C3" s="1202"/>
      <c r="D3" s="1202"/>
      <c r="E3" s="1202"/>
      <c r="F3" s="1202"/>
      <c r="G3" s="1202"/>
      <c r="H3" s="1202"/>
      <c r="I3" s="1202"/>
      <c r="J3" s="1202"/>
    </row>
    <row r="4" spans="1:10" ht="25.5">
      <c r="A4" s="1093"/>
      <c r="C4" s="270" t="s">
        <v>381</v>
      </c>
      <c r="D4" s="1007"/>
      <c r="E4" s="221"/>
      <c r="F4" s="1008"/>
      <c r="G4" s="1007"/>
      <c r="H4" s="1007"/>
      <c r="I4" s="1009"/>
      <c r="J4" s="268" t="s">
        <v>0</v>
      </c>
    </row>
    <row r="5" spans="1:10" ht="15">
      <c r="A5" s="1093"/>
      <c r="C5" s="1538" t="s">
        <v>289</v>
      </c>
      <c r="D5" s="1539" t="s">
        <v>1</v>
      </c>
      <c r="E5" s="1468" t="s">
        <v>2</v>
      </c>
      <c r="F5" s="1469"/>
      <c r="G5" s="1470" t="s">
        <v>3</v>
      </c>
      <c r="H5" s="1455" t="s">
        <v>4</v>
      </c>
      <c r="I5" s="1457" t="s">
        <v>476</v>
      </c>
      <c r="J5" s="1459" t="s">
        <v>5</v>
      </c>
    </row>
    <row r="6" spans="1:10" ht="28.5">
      <c r="A6" s="1093"/>
      <c r="C6" s="1546"/>
      <c r="D6" s="1540"/>
      <c r="E6" s="1199" t="s">
        <v>6</v>
      </c>
      <c r="F6" s="1199" t="s">
        <v>7</v>
      </c>
      <c r="G6" s="1471"/>
      <c r="H6" s="1456"/>
      <c r="I6" s="1458"/>
      <c r="J6" s="1460"/>
    </row>
    <row r="7" spans="1:10" ht="15">
      <c r="A7" s="1093"/>
      <c r="C7" s="344"/>
      <c r="D7" s="344"/>
      <c r="E7" s="361"/>
      <c r="F7" s="361"/>
      <c r="G7" s="361"/>
      <c r="H7" s="1010"/>
      <c r="I7" s="344"/>
      <c r="J7" s="361"/>
    </row>
    <row r="8" spans="1:10" ht="15">
      <c r="A8" s="1093"/>
      <c r="C8" s="362" t="s">
        <v>8</v>
      </c>
      <c r="D8" s="317"/>
      <c r="E8" s="1011"/>
      <c r="F8" s="1011"/>
      <c r="G8" s="1011"/>
      <c r="H8" s="1012"/>
      <c r="I8" s="1013"/>
      <c r="J8" s="1011"/>
    </row>
    <row r="9" spans="1:10" ht="15">
      <c r="A9" s="1093"/>
      <c r="C9" s="353" t="s">
        <v>9</v>
      </c>
      <c r="D9" s="318"/>
      <c r="E9" s="318"/>
      <c r="F9" s="318"/>
      <c r="G9" s="318"/>
      <c r="H9" s="318"/>
      <c r="I9" s="318"/>
      <c r="J9" s="1015"/>
    </row>
    <row r="10" spans="1:10" ht="15">
      <c r="A10" s="1093"/>
      <c r="C10" s="353" t="s">
        <v>10</v>
      </c>
      <c r="D10" s="318"/>
      <c r="E10" s="318"/>
      <c r="F10" s="318"/>
      <c r="G10" s="318"/>
      <c r="H10" s="318"/>
      <c r="I10" s="318"/>
      <c r="J10" s="1015"/>
    </row>
    <row r="11" spans="1:10" ht="15">
      <c r="A11" s="1093"/>
      <c r="C11" s="353"/>
      <c r="D11" s="318"/>
      <c r="E11" s="318"/>
      <c r="F11" s="318"/>
      <c r="G11" s="318"/>
      <c r="H11" s="318"/>
      <c r="I11" s="318"/>
      <c r="J11" s="1015"/>
    </row>
    <row r="12" spans="1:10" ht="15">
      <c r="A12" s="1093"/>
      <c r="C12" s="78" t="s">
        <v>11</v>
      </c>
      <c r="D12" s="35"/>
      <c r="E12" s="35"/>
      <c r="F12" s="35"/>
      <c r="G12" s="35"/>
      <c r="H12" s="35"/>
      <c r="I12" s="35"/>
      <c r="J12" s="73"/>
    </row>
    <row r="13" spans="1:10" ht="15">
      <c r="A13" s="1093"/>
      <c r="C13" s="364"/>
      <c r="D13" s="313"/>
      <c r="E13" s="313"/>
      <c r="F13" s="313"/>
      <c r="G13" s="313"/>
      <c r="H13" s="313"/>
      <c r="I13" s="313"/>
      <c r="J13" s="327"/>
    </row>
    <row r="14" spans="1:10" ht="15">
      <c r="A14" s="1093"/>
      <c r="C14" s="700" t="s">
        <v>12</v>
      </c>
      <c r="D14" s="313"/>
      <c r="E14" s="313"/>
      <c r="F14" s="313"/>
      <c r="G14" s="313"/>
      <c r="H14" s="313"/>
      <c r="I14" s="313"/>
      <c r="J14" s="327"/>
    </row>
    <row r="15" spans="1:10" ht="15">
      <c r="A15" s="1093"/>
      <c r="C15" s="701" t="s">
        <v>13</v>
      </c>
      <c r="D15" s="318"/>
      <c r="E15" s="318"/>
      <c r="F15" s="318"/>
      <c r="G15" s="318"/>
      <c r="H15" s="318"/>
      <c r="I15" s="318"/>
      <c r="J15" s="1015"/>
    </row>
    <row r="16" spans="1:10" ht="15">
      <c r="A16" s="1093"/>
      <c r="C16" s="701" t="s">
        <v>14</v>
      </c>
      <c r="D16" s="318"/>
      <c r="E16" s="318"/>
      <c r="F16" s="318"/>
      <c r="G16" s="318"/>
      <c r="H16" s="318"/>
      <c r="I16" s="318"/>
      <c r="J16" s="1015"/>
    </row>
    <row r="17" spans="1:10" ht="15">
      <c r="A17" s="1093"/>
      <c r="C17" s="701" t="s">
        <v>15</v>
      </c>
      <c r="D17" s="313"/>
      <c r="E17" s="318"/>
      <c r="F17" s="318"/>
      <c r="G17" s="318"/>
      <c r="H17" s="318"/>
      <c r="I17" s="318"/>
      <c r="J17" s="327"/>
    </row>
    <row r="18" spans="1:10" ht="15">
      <c r="A18" s="1093"/>
      <c r="C18" s="699" t="s">
        <v>582</v>
      </c>
      <c r="D18" s="318"/>
      <c r="E18" s="318"/>
      <c r="F18" s="318"/>
      <c r="G18" s="318"/>
      <c r="H18" s="318"/>
      <c r="I18" s="318"/>
      <c r="J18" s="1015"/>
    </row>
    <row r="19" spans="1:10" ht="15">
      <c r="A19" s="1093"/>
      <c r="C19" s="699" t="s">
        <v>21</v>
      </c>
      <c r="D19" s="318"/>
      <c r="E19" s="318"/>
      <c r="F19" s="318"/>
      <c r="G19" s="318"/>
      <c r="H19" s="318"/>
      <c r="I19" s="318"/>
      <c r="J19" s="1015"/>
    </row>
    <row r="20" spans="1:10" ht="15">
      <c r="A20" s="1093"/>
      <c r="C20" s="701" t="s">
        <v>22</v>
      </c>
      <c r="D20" s="318"/>
      <c r="E20" s="318"/>
      <c r="F20" s="318"/>
      <c r="G20" s="318"/>
      <c r="H20" s="318"/>
      <c r="I20" s="318"/>
      <c r="J20" s="1015"/>
    </row>
    <row r="21" spans="1:10" ht="15">
      <c r="A21" s="1093"/>
      <c r="C21" s="701" t="s">
        <v>23</v>
      </c>
      <c r="D21" s="318"/>
      <c r="E21" s="318"/>
      <c r="F21" s="318"/>
      <c r="G21" s="318"/>
      <c r="H21" s="318"/>
      <c r="I21" s="318"/>
      <c r="J21" s="1015"/>
    </row>
    <row r="22" spans="1:10" ht="15">
      <c r="A22" s="1093"/>
      <c r="C22" s="701" t="s">
        <v>24</v>
      </c>
      <c r="D22" s="318"/>
      <c r="E22" s="318"/>
      <c r="F22" s="318"/>
      <c r="G22" s="318"/>
      <c r="H22" s="318"/>
      <c r="I22" s="318"/>
      <c r="J22" s="1015"/>
    </row>
    <row r="23" spans="1:10" ht="15">
      <c r="A23" s="1093"/>
      <c r="C23" s="701" t="s">
        <v>25</v>
      </c>
      <c r="D23" s="318"/>
      <c r="E23" s="318"/>
      <c r="F23" s="318"/>
      <c r="G23" s="318"/>
      <c r="H23" s="318"/>
      <c r="I23" s="318"/>
      <c r="J23" s="1015"/>
    </row>
    <row r="24" spans="1:10" ht="15">
      <c r="A24" s="1093"/>
      <c r="C24" s="701" t="s">
        <v>26</v>
      </c>
      <c r="D24" s="318"/>
      <c r="E24" s="318"/>
      <c r="F24" s="318"/>
      <c r="G24" s="318"/>
      <c r="H24" s="318"/>
      <c r="I24" s="318"/>
      <c r="J24" s="1015"/>
    </row>
    <row r="25" spans="1:10" ht="15">
      <c r="A25" s="1093"/>
      <c r="C25" s="701" t="s">
        <v>27</v>
      </c>
      <c r="D25" s="318"/>
      <c r="E25" s="318"/>
      <c r="F25" s="318"/>
      <c r="G25" s="318"/>
      <c r="H25" s="318"/>
      <c r="I25" s="318"/>
      <c r="J25" s="1015"/>
    </row>
    <row r="26" spans="1:10" ht="15">
      <c r="A26" s="1093"/>
      <c r="C26" s="702" t="s">
        <v>583</v>
      </c>
      <c r="D26" s="318"/>
      <c r="E26" s="318"/>
      <c r="F26" s="318"/>
      <c r="G26" s="318"/>
      <c r="H26" s="318"/>
      <c r="I26" s="318"/>
      <c r="J26" s="1015"/>
    </row>
    <row r="27" spans="1:10" ht="15">
      <c r="A27" s="1093"/>
      <c r="C27" s="699" t="s">
        <v>582</v>
      </c>
      <c r="D27" s="318"/>
      <c r="E27" s="318"/>
      <c r="F27" s="318"/>
      <c r="G27" s="318"/>
      <c r="H27" s="318"/>
      <c r="I27" s="318"/>
      <c r="J27" s="1015"/>
    </row>
    <row r="28" spans="1:10" ht="15">
      <c r="A28" s="1093"/>
      <c r="C28" s="699" t="s">
        <v>21</v>
      </c>
      <c r="D28" s="318"/>
      <c r="E28" s="318"/>
      <c r="F28" s="318"/>
      <c r="G28" s="318"/>
      <c r="H28" s="318"/>
      <c r="I28" s="318"/>
      <c r="J28" s="1015"/>
    </row>
    <row r="29" spans="1:10" ht="15">
      <c r="A29" s="1093"/>
      <c r="C29" s="702" t="s">
        <v>10</v>
      </c>
      <c r="D29" s="318"/>
      <c r="E29" s="318"/>
      <c r="F29" s="318"/>
      <c r="G29" s="318"/>
      <c r="H29" s="318"/>
      <c r="I29" s="318"/>
      <c r="J29" s="1015"/>
    </row>
    <row r="30" spans="1:10" ht="15">
      <c r="A30" s="1093"/>
      <c r="C30" s="78" t="s">
        <v>28</v>
      </c>
      <c r="D30" s="35"/>
      <c r="E30" s="35"/>
      <c r="F30" s="35"/>
      <c r="G30" s="35"/>
      <c r="H30" s="35"/>
      <c r="I30" s="35"/>
      <c r="J30" s="73"/>
    </row>
    <row r="31" spans="1:10" ht="15">
      <c r="A31" s="1093"/>
      <c r="D31" s="84"/>
      <c r="E31" s="84"/>
      <c r="F31" s="84"/>
      <c r="G31" s="84"/>
      <c r="H31" s="84"/>
      <c r="I31" s="84"/>
      <c r="J31" s="84"/>
    </row>
    <row r="32" spans="1:10" ht="15">
      <c r="A32" s="1093"/>
      <c r="C32" s="78" t="s">
        <v>29</v>
      </c>
      <c r="D32" s="73"/>
      <c r="E32" s="73"/>
      <c r="F32" s="73"/>
      <c r="G32" s="73"/>
      <c r="H32" s="73"/>
      <c r="I32" s="73"/>
      <c r="J32" s="73"/>
    </row>
    <row r="33" spans="1:10" ht="15">
      <c r="A33" s="1093"/>
    </row>
    <row r="34" spans="1:10" ht="15">
      <c r="A34" s="1093"/>
      <c r="C34" s="1023"/>
      <c r="D34" s="84"/>
      <c r="E34" s="84"/>
      <c r="F34" s="84"/>
      <c r="G34" s="84"/>
      <c r="H34" s="84"/>
      <c r="I34" s="84"/>
      <c r="J34" s="84"/>
    </row>
    <row r="35" spans="1:10" ht="15">
      <c r="A35" s="1093"/>
      <c r="C35" s="319" t="s">
        <v>836</v>
      </c>
      <c r="D35" s="342"/>
      <c r="E35" s="342"/>
      <c r="F35" s="342"/>
      <c r="G35" s="342"/>
      <c r="H35" s="342"/>
      <c r="I35" s="342"/>
      <c r="J35" s="342"/>
    </row>
    <row r="36" spans="1:10" ht="15">
      <c r="A36" s="1093"/>
      <c r="C36" s="320" t="s">
        <v>385</v>
      </c>
    </row>
    <row r="37" spans="1:10" ht="15">
      <c r="A37" s="1093"/>
      <c r="D37" s="343"/>
      <c r="E37" s="343"/>
      <c r="F37" s="343"/>
      <c r="G37" s="343"/>
      <c r="H37" s="343"/>
      <c r="I37" s="343"/>
      <c r="J37" s="343"/>
    </row>
    <row r="38" spans="1:10" ht="15">
      <c r="A38" s="1093"/>
    </row>
    <row r="39" spans="1:10" ht="30.75" customHeight="1">
      <c r="C39" s="1545" t="s">
        <v>781</v>
      </c>
      <c r="D39" s="1545"/>
      <c r="E39" s="1545"/>
      <c r="F39" s="1545"/>
      <c r="G39" s="1545"/>
      <c r="H39" s="1545"/>
      <c r="I39" s="1545"/>
      <c r="J39" s="1545"/>
    </row>
    <row r="40" spans="1:10" ht="15.75">
      <c r="C40" s="1202"/>
      <c r="D40" s="1202"/>
      <c r="E40" s="1202"/>
      <c r="F40" s="1202"/>
      <c r="G40" s="1202"/>
      <c r="H40" s="1202"/>
      <c r="I40" s="1202"/>
      <c r="J40" s="1202"/>
    </row>
    <row r="41" spans="1:10" ht="25.5">
      <c r="C41" s="270" t="s">
        <v>381</v>
      </c>
      <c r="D41" s="1007"/>
      <c r="E41" s="221"/>
      <c r="F41" s="1008"/>
      <c r="G41" s="1007"/>
      <c r="H41" s="1007"/>
      <c r="I41" s="1009"/>
      <c r="J41" s="268" t="s">
        <v>0</v>
      </c>
    </row>
    <row r="42" spans="1:10" ht="24.95" customHeight="1">
      <c r="C42" s="1538" t="s">
        <v>289</v>
      </c>
      <c r="D42" s="1539" t="s">
        <v>1</v>
      </c>
      <c r="E42" s="1468" t="s">
        <v>2</v>
      </c>
      <c r="F42" s="1469"/>
      <c r="G42" s="1470" t="s">
        <v>3</v>
      </c>
      <c r="H42" s="1455" t="s">
        <v>4</v>
      </c>
      <c r="I42" s="1457" t="s">
        <v>476</v>
      </c>
      <c r="J42" s="1459" t="s">
        <v>5</v>
      </c>
    </row>
    <row r="43" spans="1:10" ht="28.5">
      <c r="C43" s="1546"/>
      <c r="D43" s="1540"/>
      <c r="E43" s="1199" t="s">
        <v>6</v>
      </c>
      <c r="F43" s="1199" t="s">
        <v>7</v>
      </c>
      <c r="G43" s="1471"/>
      <c r="H43" s="1456"/>
      <c r="I43" s="1458"/>
      <c r="J43" s="1460"/>
    </row>
    <row r="44" spans="1:10" ht="9" customHeight="1">
      <c r="C44" s="344"/>
      <c r="D44" s="344"/>
      <c r="E44" s="361"/>
      <c r="F44" s="361"/>
      <c r="G44" s="361"/>
      <c r="H44" s="1010"/>
      <c r="I44" s="344"/>
      <c r="J44" s="361"/>
    </row>
    <row r="45" spans="1:10">
      <c r="C45" s="362" t="s">
        <v>8</v>
      </c>
      <c r="D45" s="317"/>
      <c r="E45" s="1011"/>
      <c r="F45" s="1011"/>
      <c r="G45" s="1011"/>
      <c r="H45" s="1012"/>
      <c r="I45" s="1013"/>
      <c r="J45" s="1011"/>
    </row>
    <row r="46" spans="1:10">
      <c r="C46" s="353" t="s">
        <v>9</v>
      </c>
      <c r="D46" s="318"/>
      <c r="E46" s="318"/>
      <c r="F46" s="318"/>
      <c r="G46" s="318"/>
      <c r="H46" s="318"/>
      <c r="I46" s="318"/>
      <c r="J46" s="1015"/>
    </row>
    <row r="47" spans="1:10">
      <c r="C47" s="353" t="s">
        <v>10</v>
      </c>
      <c r="D47" s="318"/>
      <c r="E47" s="318"/>
      <c r="F47" s="318"/>
      <c r="G47" s="318"/>
      <c r="H47" s="318"/>
      <c r="I47" s="318"/>
      <c r="J47" s="1015"/>
    </row>
    <row r="48" spans="1:10">
      <c r="C48" s="353"/>
      <c r="D48" s="318"/>
      <c r="E48" s="318"/>
      <c r="F48" s="318"/>
      <c r="G48" s="318"/>
      <c r="H48" s="318"/>
      <c r="I48" s="318"/>
      <c r="J48" s="1015"/>
    </row>
    <row r="49" spans="3:10" ht="21.75" customHeight="1">
      <c r="C49" s="78" t="s">
        <v>11</v>
      </c>
      <c r="D49" s="35"/>
      <c r="E49" s="35"/>
      <c r="F49" s="35"/>
      <c r="G49" s="35"/>
      <c r="H49" s="35"/>
      <c r="I49" s="35"/>
      <c r="J49" s="73"/>
    </row>
    <row r="50" spans="3:10">
      <c r="C50" s="364"/>
      <c r="D50" s="313"/>
      <c r="E50" s="313"/>
      <c r="F50" s="313"/>
      <c r="G50" s="313"/>
      <c r="H50" s="313"/>
      <c r="I50" s="313"/>
      <c r="J50" s="327"/>
    </row>
    <row r="51" spans="3:10">
      <c r="C51" s="700" t="s">
        <v>12</v>
      </c>
      <c r="D51" s="313"/>
      <c r="E51" s="313"/>
      <c r="F51" s="313"/>
      <c r="G51" s="313"/>
      <c r="H51" s="313"/>
      <c r="I51" s="313"/>
      <c r="J51" s="327"/>
    </row>
    <row r="52" spans="3:10">
      <c r="C52" s="701" t="s">
        <v>13</v>
      </c>
      <c r="D52" s="318"/>
      <c r="E52" s="318"/>
      <c r="F52" s="318"/>
      <c r="G52" s="318"/>
      <c r="H52" s="318"/>
      <c r="I52" s="318"/>
      <c r="J52" s="1015"/>
    </row>
    <row r="53" spans="3:10">
      <c r="C53" s="701" t="s">
        <v>14</v>
      </c>
      <c r="D53" s="318"/>
      <c r="E53" s="318"/>
      <c r="F53" s="318"/>
      <c r="G53" s="318"/>
      <c r="H53" s="318"/>
      <c r="I53" s="318"/>
      <c r="J53" s="1015"/>
    </row>
    <row r="54" spans="3:10">
      <c r="C54" s="701" t="s">
        <v>15</v>
      </c>
      <c r="D54" s="313"/>
      <c r="E54" s="318"/>
      <c r="F54" s="318"/>
      <c r="G54" s="318"/>
      <c r="H54" s="318"/>
      <c r="I54" s="318"/>
      <c r="J54" s="327"/>
    </row>
    <row r="55" spans="3:10">
      <c r="C55" s="699" t="s">
        <v>582</v>
      </c>
      <c r="D55" s="318"/>
      <c r="E55" s="318"/>
      <c r="F55" s="318"/>
      <c r="G55" s="318"/>
      <c r="H55" s="318"/>
      <c r="I55" s="318"/>
      <c r="J55" s="1015"/>
    </row>
    <row r="56" spans="3:10">
      <c r="C56" s="699" t="s">
        <v>21</v>
      </c>
      <c r="D56" s="318"/>
      <c r="E56" s="318"/>
      <c r="F56" s="318"/>
      <c r="G56" s="318"/>
      <c r="H56" s="318"/>
      <c r="I56" s="318"/>
      <c r="J56" s="1015"/>
    </row>
    <row r="57" spans="3:10">
      <c r="C57" s="701" t="s">
        <v>22</v>
      </c>
      <c r="D57" s="318"/>
      <c r="E57" s="318"/>
      <c r="F57" s="318"/>
      <c r="G57" s="318"/>
      <c r="H57" s="318"/>
      <c r="I57" s="318"/>
      <c r="J57" s="1015"/>
    </row>
    <row r="58" spans="3:10">
      <c r="C58" s="701" t="s">
        <v>23</v>
      </c>
      <c r="D58" s="318"/>
      <c r="E58" s="318"/>
      <c r="F58" s="318"/>
      <c r="G58" s="318"/>
      <c r="H58" s="318"/>
      <c r="I58" s="318"/>
      <c r="J58" s="1015"/>
    </row>
    <row r="59" spans="3:10">
      <c r="C59" s="701" t="s">
        <v>24</v>
      </c>
      <c r="D59" s="318"/>
      <c r="E59" s="318"/>
      <c r="F59" s="318"/>
      <c r="G59" s="318"/>
      <c r="H59" s="318"/>
      <c r="I59" s="318"/>
      <c r="J59" s="1015"/>
    </row>
    <row r="60" spans="3:10">
      <c r="C60" s="701" t="s">
        <v>25</v>
      </c>
      <c r="D60" s="318"/>
      <c r="E60" s="318"/>
      <c r="F60" s="318"/>
      <c r="G60" s="318"/>
      <c r="H60" s="318"/>
      <c r="I60" s="318"/>
      <c r="J60" s="1015"/>
    </row>
    <row r="61" spans="3:10">
      <c r="C61" s="701" t="s">
        <v>26</v>
      </c>
      <c r="D61" s="318"/>
      <c r="E61" s="318"/>
      <c r="F61" s="318"/>
      <c r="G61" s="318"/>
      <c r="H61" s="318"/>
      <c r="I61" s="318"/>
      <c r="J61" s="1015"/>
    </row>
    <row r="62" spans="3:10">
      <c r="C62" s="701" t="s">
        <v>27</v>
      </c>
      <c r="D62" s="318"/>
      <c r="E62" s="318"/>
      <c r="F62" s="318"/>
      <c r="G62" s="318"/>
      <c r="H62" s="318"/>
      <c r="I62" s="318"/>
      <c r="J62" s="1015"/>
    </row>
    <row r="63" spans="3:10">
      <c r="C63" s="702" t="s">
        <v>583</v>
      </c>
      <c r="D63" s="318"/>
      <c r="E63" s="318"/>
      <c r="F63" s="318"/>
      <c r="G63" s="318"/>
      <c r="H63" s="318"/>
      <c r="I63" s="318"/>
      <c r="J63" s="1015"/>
    </row>
    <row r="64" spans="3:10">
      <c r="C64" s="699" t="s">
        <v>582</v>
      </c>
      <c r="D64" s="318"/>
      <c r="E64" s="318"/>
      <c r="F64" s="318"/>
      <c r="G64" s="318"/>
      <c r="H64" s="318"/>
      <c r="I64" s="318"/>
      <c r="J64" s="1015"/>
    </row>
    <row r="65" spans="1:17">
      <c r="C65" s="699" t="s">
        <v>21</v>
      </c>
      <c r="D65" s="318"/>
      <c r="E65" s="318"/>
      <c r="F65" s="318"/>
      <c r="G65" s="318"/>
      <c r="H65" s="318"/>
      <c r="I65" s="318"/>
      <c r="J65" s="1015"/>
    </row>
    <row r="66" spans="1:17">
      <c r="C66" s="702" t="s">
        <v>10</v>
      </c>
      <c r="D66" s="318"/>
      <c r="E66" s="318"/>
      <c r="F66" s="318"/>
      <c r="G66" s="318"/>
      <c r="H66" s="318"/>
      <c r="I66" s="318"/>
      <c r="J66" s="1015"/>
    </row>
    <row r="67" spans="1:17" ht="21.75" customHeight="1">
      <c r="C67" s="78" t="s">
        <v>28</v>
      </c>
      <c r="D67" s="35"/>
      <c r="E67" s="35"/>
      <c r="F67" s="35"/>
      <c r="G67" s="35"/>
      <c r="H67" s="35"/>
      <c r="I67" s="35"/>
      <c r="J67" s="73"/>
    </row>
    <row r="68" spans="1:17" ht="6" customHeight="1">
      <c r="D68" s="84"/>
      <c r="E68" s="84"/>
      <c r="F68" s="84"/>
      <c r="G68" s="84"/>
      <c r="H68" s="84"/>
      <c r="I68" s="84"/>
      <c r="J68" s="84"/>
    </row>
    <row r="69" spans="1:17" ht="21.75" customHeight="1">
      <c r="C69" s="78" t="s">
        <v>29</v>
      </c>
      <c r="D69" s="73"/>
      <c r="E69" s="73"/>
      <c r="F69" s="73"/>
      <c r="G69" s="73"/>
      <c r="H69" s="73"/>
      <c r="I69" s="73"/>
      <c r="J69" s="73"/>
    </row>
    <row r="71" spans="1:17" ht="36" customHeight="1">
      <c r="A71" s="420"/>
      <c r="C71" s="1545" t="s">
        <v>783</v>
      </c>
      <c r="D71" s="1545"/>
      <c r="E71" s="1545"/>
      <c r="F71" s="1545"/>
      <c r="G71" s="1545"/>
      <c r="H71" s="1545"/>
      <c r="I71" s="1545"/>
    </row>
    <row r="72" spans="1:17" ht="25.5">
      <c r="C72" s="270" t="s">
        <v>381</v>
      </c>
      <c r="D72" s="219"/>
      <c r="E72" s="220"/>
      <c r="F72" s="221"/>
      <c r="G72" s="223"/>
      <c r="H72" s="268" t="s">
        <v>0</v>
      </c>
      <c r="I72" s="268"/>
    </row>
    <row r="73" spans="1:17" ht="50.1" customHeight="1">
      <c r="C73" s="79" t="s">
        <v>62</v>
      </c>
      <c r="D73" s="75" t="s">
        <v>1</v>
      </c>
      <c r="E73" s="71" t="s">
        <v>30</v>
      </c>
      <c r="F73" s="71" t="s">
        <v>4</v>
      </c>
      <c r="G73" s="71" t="s">
        <v>476</v>
      </c>
      <c r="H73" s="71" t="s">
        <v>5</v>
      </c>
      <c r="I73" s="71" t="s">
        <v>31</v>
      </c>
      <c r="J73" s="80"/>
    </row>
    <row r="74" spans="1:17" ht="9" customHeight="1">
      <c r="C74" s="344"/>
      <c r="D74" s="344"/>
      <c r="E74" s="361"/>
      <c r="F74" s="361"/>
      <c r="G74" s="361"/>
    </row>
    <row r="75" spans="1:17">
      <c r="C75" s="362" t="s">
        <v>8</v>
      </c>
      <c r="D75" s="322"/>
      <c r="E75" s="322"/>
      <c r="F75" s="322"/>
      <c r="G75" s="322"/>
      <c r="H75" s="322"/>
      <c r="I75" s="322"/>
    </row>
    <row r="76" spans="1:17">
      <c r="C76" s="353" t="s">
        <v>9</v>
      </c>
      <c r="D76" s="323"/>
      <c r="E76" s="323"/>
      <c r="F76" s="323"/>
      <c r="G76" s="323"/>
      <c r="H76" s="323"/>
      <c r="I76" s="363"/>
      <c r="J76" s="696"/>
    </row>
    <row r="77" spans="1:17">
      <c r="C77" s="353" t="s">
        <v>10</v>
      </c>
      <c r="D77" s="323"/>
      <c r="E77" s="323"/>
      <c r="F77" s="323"/>
      <c r="G77" s="323"/>
      <c r="H77" s="323"/>
      <c r="I77" s="363"/>
      <c r="J77" s="696"/>
    </row>
    <row r="78" spans="1:17" ht="15.75">
      <c r="C78" s="353"/>
      <c r="D78" s="323"/>
      <c r="E78" s="323"/>
      <c r="F78" s="323"/>
      <c r="G78" s="323"/>
      <c r="H78" s="323"/>
      <c r="I78" s="706"/>
      <c r="J78" s="696"/>
      <c r="N78" s="1474"/>
      <c r="O78" s="1474"/>
      <c r="P78" s="1474"/>
      <c r="Q78" s="1474"/>
    </row>
    <row r="79" spans="1:17" ht="21.75" customHeight="1">
      <c r="C79" s="78" t="s">
        <v>11</v>
      </c>
      <c r="D79" s="73"/>
      <c r="E79" s="73"/>
      <c r="F79" s="73"/>
      <c r="G79" s="73"/>
      <c r="H79" s="73"/>
      <c r="I79" s="82"/>
      <c r="J79" s="696"/>
      <c r="N79" s="1474"/>
      <c r="O79" s="1474"/>
      <c r="P79" s="1474"/>
    </row>
    <row r="80" spans="1:17" ht="15.75">
      <c r="C80" s="364"/>
      <c r="D80" s="324"/>
      <c r="E80" s="324"/>
      <c r="F80" s="324"/>
      <c r="G80" s="324"/>
      <c r="H80" s="324"/>
      <c r="I80" s="707"/>
      <c r="J80" s="696"/>
      <c r="N80" s="1474"/>
      <c r="O80" s="1474"/>
      <c r="P80" s="1474"/>
    </row>
    <row r="81" spans="3:17" ht="15.75">
      <c r="C81" s="700" t="s">
        <v>12</v>
      </c>
      <c r="D81" s="324"/>
      <c r="E81" s="324"/>
      <c r="F81" s="324"/>
      <c r="G81" s="324"/>
      <c r="H81" s="324"/>
      <c r="I81" s="707"/>
      <c r="J81" s="696"/>
      <c r="N81" s="1474"/>
      <c r="O81" s="1474"/>
      <c r="P81" s="1474"/>
      <c r="Q81" s="1474"/>
    </row>
    <row r="82" spans="3:17">
      <c r="C82" s="701" t="s">
        <v>13</v>
      </c>
      <c r="D82" s="323"/>
      <c r="E82" s="323"/>
      <c r="F82" s="323"/>
      <c r="G82" s="323"/>
      <c r="H82" s="323"/>
      <c r="I82" s="363"/>
      <c r="J82" s="696"/>
    </row>
    <row r="83" spans="3:17">
      <c r="C83" s="701" t="s">
        <v>14</v>
      </c>
      <c r="D83" s="323"/>
      <c r="E83" s="323"/>
      <c r="F83" s="323"/>
      <c r="G83" s="323"/>
      <c r="H83" s="323"/>
      <c r="I83" s="363"/>
      <c r="J83" s="696"/>
    </row>
    <row r="84" spans="3:17">
      <c r="C84" s="701" t="s">
        <v>15</v>
      </c>
      <c r="D84" s="324"/>
      <c r="E84" s="323"/>
      <c r="F84" s="323"/>
      <c r="G84" s="323"/>
      <c r="H84" s="324"/>
      <c r="I84" s="363"/>
      <c r="J84" s="696"/>
    </row>
    <row r="85" spans="3:17">
      <c r="C85" s="699" t="s">
        <v>582</v>
      </c>
      <c r="D85" s="323"/>
      <c r="E85" s="323"/>
      <c r="F85" s="323"/>
      <c r="G85" s="323"/>
      <c r="H85" s="323"/>
      <c r="I85" s="363"/>
      <c r="J85" s="696"/>
    </row>
    <row r="86" spans="3:17">
      <c r="C86" s="699" t="s">
        <v>21</v>
      </c>
      <c r="D86" s="323"/>
      <c r="E86" s="323"/>
      <c r="F86" s="323"/>
      <c r="G86" s="323"/>
      <c r="H86" s="323"/>
      <c r="I86" s="363"/>
      <c r="J86" s="696"/>
    </row>
    <row r="87" spans="3:17">
      <c r="C87" s="701" t="s">
        <v>22</v>
      </c>
      <c r="D87" s="323"/>
      <c r="E87" s="323"/>
      <c r="F87" s="323"/>
      <c r="G87" s="323"/>
      <c r="H87" s="323"/>
      <c r="I87" s="363"/>
      <c r="J87" s="696"/>
    </row>
    <row r="88" spans="3:17">
      <c r="C88" s="701" t="s">
        <v>23</v>
      </c>
      <c r="D88" s="323"/>
      <c r="E88" s="323"/>
      <c r="F88" s="323"/>
      <c r="G88" s="323"/>
      <c r="H88" s="323"/>
      <c r="I88" s="363"/>
      <c r="J88" s="696"/>
    </row>
    <row r="89" spans="3:17">
      <c r="C89" s="701" t="s">
        <v>24</v>
      </c>
      <c r="D89" s="323"/>
      <c r="E89" s="323"/>
      <c r="F89" s="323"/>
      <c r="G89" s="323"/>
      <c r="H89" s="323"/>
      <c r="I89" s="363"/>
      <c r="J89" s="696"/>
    </row>
    <row r="90" spans="3:17">
      <c r="C90" s="701" t="s">
        <v>25</v>
      </c>
      <c r="D90" s="323"/>
      <c r="E90" s="323"/>
      <c r="F90" s="323"/>
      <c r="G90" s="323"/>
      <c r="H90" s="323"/>
      <c r="I90" s="363"/>
      <c r="J90" s="696"/>
    </row>
    <row r="91" spans="3:17">
      <c r="C91" s="701" t="s">
        <v>26</v>
      </c>
      <c r="D91" s="323"/>
      <c r="E91" s="323"/>
      <c r="F91" s="323"/>
      <c r="G91" s="323"/>
      <c r="H91" s="323"/>
      <c r="I91" s="363"/>
      <c r="J91" s="696"/>
    </row>
    <row r="92" spans="3:17" ht="21.75" customHeight="1">
      <c r="C92" s="78" t="s">
        <v>28</v>
      </c>
      <c r="D92" s="73"/>
      <c r="E92" s="73"/>
      <c r="F92" s="73"/>
      <c r="G92" s="73"/>
      <c r="H92" s="73"/>
      <c r="I92" s="82"/>
      <c r="J92" s="696"/>
    </row>
    <row r="93" spans="3:17" ht="6" customHeight="1">
      <c r="D93" s="86"/>
      <c r="E93" s="86"/>
      <c r="F93" s="86"/>
      <c r="G93" s="86"/>
      <c r="H93" s="86"/>
      <c r="I93" s="341"/>
      <c r="J93" s="696"/>
    </row>
    <row r="94" spans="3:17" ht="21.75" customHeight="1">
      <c r="C94" s="78" t="s">
        <v>29</v>
      </c>
      <c r="D94" s="73"/>
      <c r="E94" s="73"/>
      <c r="F94" s="73"/>
      <c r="G94" s="73"/>
      <c r="H94" s="73"/>
      <c r="I94" s="82"/>
      <c r="J94" s="696"/>
    </row>
    <row r="96" spans="3:17">
      <c r="C96" s="1023"/>
      <c r="D96" s="696"/>
      <c r="E96" s="696"/>
      <c r="F96" s="696"/>
      <c r="G96" s="696"/>
      <c r="H96" s="696"/>
      <c r="I96" s="696"/>
    </row>
    <row r="97" spans="1:10" ht="15">
      <c r="A97" s="1093"/>
      <c r="C97" s="319" t="s">
        <v>836</v>
      </c>
      <c r="D97" s="342"/>
      <c r="E97" s="342"/>
      <c r="F97" s="342"/>
      <c r="G97" s="342"/>
      <c r="H97" s="342"/>
      <c r="I97" s="342"/>
      <c r="J97" s="342"/>
    </row>
    <row r="98" spans="1:10" ht="15">
      <c r="A98" s="1093"/>
      <c r="C98" s="320" t="s">
        <v>385</v>
      </c>
    </row>
    <row r="99" spans="1:10">
      <c r="D99" s="696"/>
      <c r="E99" s="696"/>
      <c r="F99" s="696"/>
      <c r="G99" s="696"/>
      <c r="H99" s="696"/>
      <c r="I99" s="696"/>
    </row>
    <row r="100" spans="1:10">
      <c r="C100" s="1023"/>
      <c r="D100" s="696"/>
      <c r="E100" s="696"/>
      <c r="F100" s="696"/>
      <c r="G100" s="696"/>
      <c r="H100" s="696"/>
      <c r="I100" s="696"/>
    </row>
    <row r="101" spans="1:10" ht="15.75">
      <c r="C101" s="1545" t="s">
        <v>782</v>
      </c>
      <c r="D101" s="1545"/>
      <c r="E101" s="1545"/>
      <c r="F101" s="1545"/>
      <c r="G101" s="1545"/>
      <c r="H101" s="1545"/>
      <c r="I101" s="1545"/>
      <c r="J101" s="710"/>
    </row>
    <row r="102" spans="1:10" ht="13.15" customHeight="1">
      <c r="C102" s="270" t="s">
        <v>381</v>
      </c>
      <c r="D102" s="219"/>
      <c r="E102" s="220"/>
      <c r="F102" s="221"/>
      <c r="G102" s="223"/>
      <c r="H102" s="268" t="s">
        <v>0</v>
      </c>
      <c r="I102" s="268"/>
      <c r="J102" s="710"/>
    </row>
    <row r="103" spans="1:10" ht="42.75">
      <c r="C103" s="79" t="s">
        <v>62</v>
      </c>
      <c r="D103" s="75" t="s">
        <v>1</v>
      </c>
      <c r="E103" s="71" t="s">
        <v>30</v>
      </c>
      <c r="F103" s="71" t="s">
        <v>4</v>
      </c>
      <c r="G103" s="71" t="s">
        <v>476</v>
      </c>
      <c r="H103" s="71" t="s">
        <v>5</v>
      </c>
      <c r="I103" s="71" t="s">
        <v>31</v>
      </c>
      <c r="J103" s="710"/>
    </row>
    <row r="104" spans="1:10">
      <c r="C104" s="344"/>
      <c r="D104" s="344"/>
      <c r="E104" s="361"/>
      <c r="F104" s="361"/>
      <c r="G104" s="361"/>
      <c r="J104" s="710"/>
    </row>
    <row r="105" spans="1:10">
      <c r="C105" s="362" t="s">
        <v>8</v>
      </c>
      <c r="D105" s="322"/>
      <c r="E105" s="322"/>
      <c r="F105" s="322"/>
      <c r="G105" s="322"/>
      <c r="H105" s="322"/>
      <c r="I105" s="322"/>
      <c r="J105" s="710"/>
    </row>
    <row r="106" spans="1:10">
      <c r="C106" s="353" t="s">
        <v>9</v>
      </c>
      <c r="D106" s="323"/>
      <c r="E106" s="323"/>
      <c r="F106" s="323"/>
      <c r="G106" s="323"/>
      <c r="H106" s="323"/>
      <c r="I106" s="363"/>
      <c r="J106" s="710"/>
    </row>
    <row r="107" spans="1:10">
      <c r="C107" s="353" t="s">
        <v>10</v>
      </c>
      <c r="D107" s="323"/>
      <c r="E107" s="323"/>
      <c r="F107" s="323"/>
      <c r="G107" s="323"/>
      <c r="H107" s="323"/>
      <c r="I107" s="363"/>
      <c r="J107" s="710"/>
    </row>
    <row r="108" spans="1:10">
      <c r="C108" s="353"/>
      <c r="D108" s="323"/>
      <c r="E108" s="323"/>
      <c r="F108" s="323"/>
      <c r="G108" s="323"/>
      <c r="H108" s="323"/>
      <c r="I108" s="706"/>
    </row>
    <row r="109" spans="1:10">
      <c r="C109" s="78" t="s">
        <v>11</v>
      </c>
      <c r="D109" s="73"/>
      <c r="E109" s="73"/>
      <c r="F109" s="73"/>
      <c r="G109" s="73"/>
      <c r="H109" s="73"/>
      <c r="I109" s="82"/>
    </row>
    <row r="110" spans="1:10">
      <c r="C110" s="364"/>
      <c r="D110" s="324"/>
      <c r="E110" s="324"/>
      <c r="F110" s="324"/>
      <c r="G110" s="324"/>
      <c r="H110" s="324"/>
      <c r="I110" s="707"/>
    </row>
    <row r="111" spans="1:10">
      <c r="C111" s="700" t="s">
        <v>12</v>
      </c>
      <c r="D111" s="324"/>
      <c r="E111" s="324"/>
      <c r="F111" s="324"/>
      <c r="G111" s="324"/>
      <c r="H111" s="324"/>
      <c r="I111" s="707"/>
    </row>
    <row r="112" spans="1:10">
      <c r="C112" s="701" t="s">
        <v>13</v>
      </c>
      <c r="D112" s="323"/>
      <c r="E112" s="323"/>
      <c r="F112" s="323"/>
      <c r="G112" s="323"/>
      <c r="H112" s="323"/>
      <c r="I112" s="363"/>
    </row>
    <row r="113" spans="3:9">
      <c r="C113" s="701" t="s">
        <v>14</v>
      </c>
      <c r="D113" s="323"/>
      <c r="E113" s="323"/>
      <c r="F113" s="323"/>
      <c r="G113" s="323"/>
      <c r="H113" s="323"/>
      <c r="I113" s="363"/>
    </row>
    <row r="114" spans="3:9">
      <c r="C114" s="701" t="s">
        <v>15</v>
      </c>
      <c r="D114" s="324"/>
      <c r="E114" s="323"/>
      <c r="F114" s="323"/>
      <c r="G114" s="323"/>
      <c r="H114" s="324"/>
      <c r="I114" s="363"/>
    </row>
    <row r="115" spans="3:9">
      <c r="C115" s="699" t="s">
        <v>582</v>
      </c>
      <c r="D115" s="323"/>
      <c r="E115" s="323"/>
      <c r="F115" s="323"/>
      <c r="G115" s="323"/>
      <c r="H115" s="323"/>
      <c r="I115" s="363"/>
    </row>
    <row r="116" spans="3:9">
      <c r="C116" s="699" t="s">
        <v>21</v>
      </c>
      <c r="D116" s="323"/>
      <c r="E116" s="323"/>
      <c r="F116" s="323"/>
      <c r="G116" s="323"/>
      <c r="H116" s="323"/>
      <c r="I116" s="363"/>
    </row>
    <row r="117" spans="3:9">
      <c r="C117" s="701" t="s">
        <v>22</v>
      </c>
      <c r="D117" s="323"/>
      <c r="E117" s="323"/>
      <c r="F117" s="323"/>
      <c r="G117" s="323"/>
      <c r="H117" s="323"/>
      <c r="I117" s="363"/>
    </row>
    <row r="118" spans="3:9">
      <c r="C118" s="701" t="s">
        <v>23</v>
      </c>
      <c r="D118" s="323"/>
      <c r="E118" s="323"/>
      <c r="F118" s="323"/>
      <c r="G118" s="323"/>
      <c r="H118" s="323"/>
      <c r="I118" s="363"/>
    </row>
    <row r="119" spans="3:9">
      <c r="C119" s="701" t="s">
        <v>24</v>
      </c>
      <c r="D119" s="323"/>
      <c r="E119" s="323"/>
      <c r="F119" s="323"/>
      <c r="G119" s="323"/>
      <c r="H119" s="323"/>
      <c r="I119" s="363"/>
    </row>
    <row r="120" spans="3:9">
      <c r="C120" s="701" t="s">
        <v>25</v>
      </c>
      <c r="D120" s="323"/>
      <c r="E120" s="323"/>
      <c r="F120" s="323"/>
      <c r="G120" s="323"/>
      <c r="H120" s="323"/>
      <c r="I120" s="363"/>
    </row>
    <row r="121" spans="3:9">
      <c r="C121" s="701" t="s">
        <v>26</v>
      </c>
      <c r="D121" s="323"/>
      <c r="E121" s="323"/>
      <c r="F121" s="323"/>
      <c r="G121" s="323"/>
      <c r="H121" s="323"/>
      <c r="I121" s="363"/>
    </row>
    <row r="122" spans="3:9">
      <c r="C122" s="78" t="s">
        <v>28</v>
      </c>
      <c r="D122" s="73"/>
      <c r="E122" s="73"/>
      <c r="F122" s="73"/>
      <c r="G122" s="73"/>
      <c r="H122" s="73"/>
      <c r="I122" s="82"/>
    </row>
    <row r="123" spans="3:9">
      <c r="D123" s="86"/>
      <c r="E123" s="86"/>
      <c r="F123" s="86"/>
      <c r="G123" s="86"/>
      <c r="H123" s="86"/>
      <c r="I123" s="341"/>
    </row>
    <row r="124" spans="3:9">
      <c r="C124" s="78" t="s">
        <v>29</v>
      </c>
      <c r="D124" s="73"/>
      <c r="E124" s="73"/>
      <c r="F124" s="73"/>
      <c r="G124" s="73"/>
      <c r="H124" s="73"/>
      <c r="I124" s="82"/>
    </row>
  </sheetData>
  <customSheetViews>
    <customSheetView guid="{25D20C57-7074-492D-BCCB-387F60F6C446}" scale="80" showGridLines="0" fitToPage="1">
      <selection activeCell="K15" sqref="K15"/>
      <pageMargins left="0.59055118110236227" right="0.59055118110236227" top="0.98425196850393704" bottom="0.55118110236220474" header="0.51181102362204722" footer="0.27559055118110237"/>
      <printOptions horizontalCentered="1"/>
      <pageSetup paperSize="9" scale="51" fitToHeight="0" orientation="portrait" r:id="rId1"/>
      <headerFooter alignWithMargins="0">
        <oddFooter>&amp;L
&amp;R&amp;"Times New Roman,Normal"&amp;8Preparado pela EEM
Página &amp;P de &amp;N
&amp;D-&amp;T
&amp;F-&amp;A</oddFooter>
      </headerFooter>
    </customSheetView>
  </customSheetViews>
  <mergeCells count="22">
    <mergeCell ref="N81:Q81"/>
    <mergeCell ref="C71:I71"/>
    <mergeCell ref="G42:G43"/>
    <mergeCell ref="H42:H43"/>
    <mergeCell ref="I42:I43"/>
    <mergeCell ref="N80:P80"/>
    <mergeCell ref="N79:P79"/>
    <mergeCell ref="N78:Q78"/>
    <mergeCell ref="J42:J43"/>
    <mergeCell ref="C101:I101"/>
    <mergeCell ref="C2:J2"/>
    <mergeCell ref="C5:C6"/>
    <mergeCell ref="D5:D6"/>
    <mergeCell ref="E5:F5"/>
    <mergeCell ref="G5:G6"/>
    <mergeCell ref="H5:H6"/>
    <mergeCell ref="I5:I6"/>
    <mergeCell ref="J5:J6"/>
    <mergeCell ref="C39:J39"/>
    <mergeCell ref="C42:C43"/>
    <mergeCell ref="D42:D43"/>
    <mergeCell ref="E42:F42"/>
  </mergeCells>
  <hyperlinks>
    <hyperlink ref="A1" location="ÍNDICE!B2" display="Índice"/>
  </hyperlinks>
  <printOptions horizontalCentered="1"/>
  <pageMargins left="0.59055118110236227" right="0.59055118110236227" top="0.98425196850393704" bottom="0.55118110236220474" header="0.51181102362204722" footer="0.27559055118110237"/>
  <pageSetup paperSize="9" scale="36" fitToHeight="0" orientation="portrait" r:id="rId2"/>
  <headerFooter alignWithMargins="0">
    <oddFooter>&amp;L
&amp;R&amp;"Times New Roman,Normal"&amp;8Preparado pela EEM
Página &amp;P de &amp;N
&amp;D-&amp;T
&amp;F-&amp;A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1">
    <pageSetUpPr fitToPage="1"/>
  </sheetPr>
  <dimension ref="A1:T30"/>
  <sheetViews>
    <sheetView showGridLines="0" zoomScale="80" zoomScaleNormal="80" workbookViewId="0">
      <selection activeCell="J8" sqref="J8"/>
    </sheetView>
  </sheetViews>
  <sheetFormatPr defaultColWidth="9.140625" defaultRowHeight="12.75"/>
  <cols>
    <col min="1" max="1" width="10.140625" style="303" customWidth="1"/>
    <col min="2" max="2" width="1.5703125" style="303" customWidth="1"/>
    <col min="3" max="3" width="53.140625" style="326" bestFit="1" customWidth="1"/>
    <col min="4" max="8" width="18.28515625" style="326" customWidth="1"/>
    <col min="9" max="9" width="19.5703125" style="303" customWidth="1"/>
    <col min="10" max="11" width="16.28515625" style="303" customWidth="1"/>
    <col min="12" max="12" width="14.7109375" style="303" customWidth="1"/>
    <col min="13" max="13" width="18.28515625" style="303" customWidth="1"/>
    <col min="14" max="14" width="20.28515625" style="303" bestFit="1" customWidth="1"/>
    <col min="15" max="16384" width="9.140625" style="326"/>
  </cols>
  <sheetData>
    <row r="1" spans="1:20" s="303" customFormat="1" ht="42" customHeight="1">
      <c r="A1" s="1093" t="s">
        <v>318</v>
      </c>
    </row>
    <row r="2" spans="1:20" ht="43.5" customHeight="1">
      <c r="C2" s="1545" t="str">
        <f>+Índice!C49</f>
        <v>Quadro N7-32 - CEE - Subsídios ao investimento na atividade de Comercialização de Energia Elétrica</v>
      </c>
      <c r="D2" s="1545"/>
      <c r="E2" s="1545"/>
      <c r="F2" s="1545"/>
      <c r="G2" s="1545"/>
      <c r="H2" s="1545"/>
      <c r="I2" s="1545"/>
      <c r="J2" s="1545"/>
      <c r="K2" s="1545"/>
      <c r="L2" s="1545"/>
    </row>
    <row r="3" spans="1:20" ht="15.75">
      <c r="I3" s="326"/>
      <c r="J3" s="326"/>
      <c r="K3" s="326"/>
      <c r="L3" s="326"/>
      <c r="M3" s="326"/>
      <c r="N3" s="326"/>
      <c r="P3" s="1588"/>
      <c r="Q3" s="1588"/>
      <c r="R3" s="1588"/>
      <c r="S3" s="1588"/>
      <c r="T3" s="1588"/>
    </row>
    <row r="4" spans="1:20" ht="25.5">
      <c r="C4" s="270" t="s">
        <v>381</v>
      </c>
      <c r="D4" s="1237"/>
      <c r="E4" s="1237"/>
      <c r="F4" s="1237"/>
      <c r="G4" s="1237"/>
      <c r="H4" s="1237"/>
      <c r="I4" s="223"/>
      <c r="J4" s="223"/>
      <c r="K4" s="223"/>
      <c r="L4" s="223"/>
      <c r="M4" s="223"/>
      <c r="N4" s="268" t="s">
        <v>0</v>
      </c>
      <c r="P4" s="1588"/>
      <c r="Q4" s="1588"/>
      <c r="R4" s="1588"/>
      <c r="S4" s="1588"/>
      <c r="T4" s="1588"/>
    </row>
    <row r="5" spans="1:20" ht="25.5" customHeight="1">
      <c r="C5" s="1532" t="s">
        <v>82</v>
      </c>
      <c r="D5" s="1589" t="s">
        <v>33</v>
      </c>
      <c r="E5" s="1592" t="s">
        <v>34</v>
      </c>
      <c r="F5" s="1593"/>
      <c r="G5" s="1594"/>
      <c r="H5" s="1203"/>
      <c r="I5" s="1319"/>
      <c r="J5" s="1329" t="s">
        <v>35</v>
      </c>
      <c r="K5" s="1329" t="s">
        <v>36</v>
      </c>
      <c r="L5" s="1319"/>
      <c r="M5" s="1319"/>
      <c r="N5" s="1313" t="s">
        <v>37</v>
      </c>
    </row>
    <row r="6" spans="1:20" ht="14.25" customHeight="1">
      <c r="C6" s="1591"/>
      <c r="D6" s="1590"/>
      <c r="E6" s="1595" t="s">
        <v>38</v>
      </c>
      <c r="F6" s="1592" t="s">
        <v>39</v>
      </c>
      <c r="G6" s="1594"/>
      <c r="H6" s="1222" t="s">
        <v>476</v>
      </c>
      <c r="I6" s="1320" t="s">
        <v>4</v>
      </c>
      <c r="J6" s="1330"/>
      <c r="K6" s="1330"/>
      <c r="L6" s="1320" t="s">
        <v>476</v>
      </c>
      <c r="M6" s="1320" t="s">
        <v>4</v>
      </c>
      <c r="N6" s="1314"/>
    </row>
    <row r="7" spans="1:20" ht="28.5">
      <c r="C7" s="1591"/>
      <c r="D7" s="1590"/>
      <c r="E7" s="1595"/>
      <c r="F7" s="1206" t="s">
        <v>40</v>
      </c>
      <c r="G7" s="1206" t="s">
        <v>41</v>
      </c>
      <c r="H7" s="1223" t="s">
        <v>848</v>
      </c>
      <c r="I7" s="1321"/>
      <c r="J7" s="1330"/>
      <c r="K7" s="1330"/>
      <c r="L7" s="1331" t="s">
        <v>847</v>
      </c>
      <c r="M7" s="1321"/>
      <c r="N7" s="1314"/>
    </row>
    <row r="8" spans="1:20" ht="32.25" customHeight="1">
      <c r="C8" s="1533"/>
      <c r="D8" s="24" t="s">
        <v>42</v>
      </c>
      <c r="E8" s="25" t="s">
        <v>43</v>
      </c>
      <c r="F8" s="25" t="s">
        <v>44</v>
      </c>
      <c r="G8" s="25" t="s">
        <v>45</v>
      </c>
      <c r="H8" s="25" t="s">
        <v>46</v>
      </c>
      <c r="I8" s="1322" t="s">
        <v>47</v>
      </c>
      <c r="J8" s="1322" t="s">
        <v>786</v>
      </c>
      <c r="K8" s="1322" t="s">
        <v>850</v>
      </c>
      <c r="L8" s="1322" t="s">
        <v>851</v>
      </c>
      <c r="M8" s="1322" t="s">
        <v>899</v>
      </c>
      <c r="N8" s="1316" t="s">
        <v>900</v>
      </c>
    </row>
    <row r="9" spans="1:20" ht="9" customHeight="1">
      <c r="C9" s="1238"/>
      <c r="E9" s="1239"/>
      <c r="I9" s="1323"/>
      <c r="J9" s="1323"/>
      <c r="K9" s="1323"/>
      <c r="L9" s="1323"/>
      <c r="M9" s="1323"/>
    </row>
    <row r="10" spans="1:20">
      <c r="C10" s="1240"/>
      <c r="D10" s="1241"/>
      <c r="E10" s="1241"/>
      <c r="F10" s="1241"/>
      <c r="G10" s="1241"/>
      <c r="H10" s="1241"/>
      <c r="I10" s="1332"/>
      <c r="J10" s="1332"/>
      <c r="K10" s="1332"/>
      <c r="L10" s="1332"/>
      <c r="M10" s="1332"/>
      <c r="N10" s="1241"/>
    </row>
    <row r="11" spans="1:20">
      <c r="C11" s="1242" t="s">
        <v>375</v>
      </c>
      <c r="D11" s="93"/>
      <c r="E11" s="93"/>
      <c r="F11" s="93"/>
      <c r="G11" s="93"/>
      <c r="H11" s="93"/>
      <c r="I11" s="1333"/>
      <c r="J11" s="1333"/>
      <c r="K11" s="1333"/>
      <c r="L11" s="1333"/>
      <c r="M11" s="1333"/>
      <c r="N11" s="93"/>
    </row>
    <row r="12" spans="1:20">
      <c r="C12" s="306"/>
      <c r="D12" s="93"/>
      <c r="E12" s="93"/>
      <c r="F12" s="93"/>
      <c r="G12" s="93"/>
      <c r="H12" s="93"/>
      <c r="I12" s="1333"/>
      <c r="J12" s="1333"/>
      <c r="K12" s="1333"/>
      <c r="L12" s="1333"/>
      <c r="M12" s="1333"/>
      <c r="N12" s="93"/>
    </row>
    <row r="13" spans="1:20">
      <c r="C13" s="1243" t="s">
        <v>327</v>
      </c>
      <c r="D13" s="313"/>
      <c r="E13" s="318"/>
      <c r="F13" s="318"/>
      <c r="G13" s="318"/>
      <c r="H13" s="318"/>
      <c r="I13" s="1334"/>
      <c r="J13" s="1334"/>
      <c r="K13" s="1334"/>
      <c r="L13" s="1334"/>
      <c r="M13" s="1334"/>
      <c r="N13" s="318"/>
    </row>
    <row r="14" spans="1:20">
      <c r="C14" s="1243" t="s">
        <v>64</v>
      </c>
      <c r="D14" s="313"/>
      <c r="E14" s="318"/>
      <c r="F14" s="318"/>
      <c r="G14" s="318"/>
      <c r="H14" s="318"/>
      <c r="I14" s="1334"/>
      <c r="J14" s="1334"/>
      <c r="K14" s="1334"/>
      <c r="L14" s="1334"/>
      <c r="M14" s="1334"/>
      <c r="N14" s="318"/>
    </row>
    <row r="15" spans="1:20">
      <c r="C15" s="1244"/>
      <c r="D15" s="88"/>
      <c r="E15" s="88"/>
      <c r="F15" s="88"/>
      <c r="G15" s="88"/>
      <c r="H15" s="88"/>
      <c r="I15" s="1335"/>
      <c r="J15" s="1335"/>
      <c r="K15" s="1335"/>
      <c r="L15" s="1335"/>
      <c r="M15" s="1335"/>
      <c r="N15" s="88"/>
    </row>
    <row r="16" spans="1:20" ht="21.75" customHeight="1">
      <c r="C16" s="6" t="s">
        <v>11</v>
      </c>
      <c r="D16" s="31"/>
      <c r="E16" s="31"/>
      <c r="F16" s="31"/>
      <c r="G16" s="31"/>
      <c r="H16" s="31"/>
      <c r="I16" s="1336"/>
      <c r="J16" s="1336"/>
      <c r="K16" s="1336"/>
      <c r="L16" s="1336"/>
      <c r="M16" s="1336"/>
      <c r="N16" s="31"/>
    </row>
    <row r="17" spans="3:15" s="303" customFormat="1">
      <c r="C17" s="1240"/>
      <c r="D17" s="1241"/>
      <c r="E17" s="1241"/>
      <c r="F17" s="1241"/>
      <c r="G17" s="1241"/>
      <c r="H17" s="1241"/>
      <c r="I17" s="1332"/>
      <c r="J17" s="1332"/>
      <c r="K17" s="1332"/>
      <c r="L17" s="1332"/>
      <c r="M17" s="1332"/>
      <c r="N17" s="1241"/>
      <c r="O17" s="326"/>
    </row>
    <row r="18" spans="3:15" s="303" customFormat="1">
      <c r="C18" s="1242" t="s">
        <v>376</v>
      </c>
      <c r="D18" s="93"/>
      <c r="E18" s="93"/>
      <c r="F18" s="93"/>
      <c r="G18" s="93"/>
      <c r="H18" s="93"/>
      <c r="I18" s="1333"/>
      <c r="J18" s="1333"/>
      <c r="K18" s="1333"/>
      <c r="L18" s="1333"/>
      <c r="M18" s="1333"/>
      <c r="N18" s="93"/>
      <c r="O18" s="326"/>
    </row>
    <row r="19" spans="3:15" s="303" customFormat="1">
      <c r="C19" s="306"/>
      <c r="D19" s="93"/>
      <c r="E19" s="93"/>
      <c r="F19" s="93"/>
      <c r="G19" s="93"/>
      <c r="H19" s="93"/>
      <c r="I19" s="1333"/>
      <c r="J19" s="1333"/>
      <c r="K19" s="1333"/>
      <c r="L19" s="1333"/>
      <c r="M19" s="1333"/>
      <c r="N19" s="93"/>
      <c r="O19" s="326"/>
    </row>
    <row r="20" spans="3:15" s="303" customFormat="1">
      <c r="C20" s="1243" t="s">
        <v>327</v>
      </c>
      <c r="D20" s="313"/>
      <c r="E20" s="318"/>
      <c r="F20" s="318"/>
      <c r="G20" s="318"/>
      <c r="H20" s="318"/>
      <c r="I20" s="1334"/>
      <c r="J20" s="1334"/>
      <c r="K20" s="1334"/>
      <c r="L20" s="1334"/>
      <c r="M20" s="1334"/>
      <c r="N20" s="318"/>
      <c r="O20" s="326"/>
    </row>
    <row r="21" spans="3:15" s="303" customFormat="1">
      <c r="C21" s="1243" t="s">
        <v>64</v>
      </c>
      <c r="D21" s="313"/>
      <c r="E21" s="318"/>
      <c r="F21" s="318"/>
      <c r="G21" s="318"/>
      <c r="H21" s="318"/>
      <c r="I21" s="1334"/>
      <c r="J21" s="1334"/>
      <c r="K21" s="1334"/>
      <c r="L21" s="1334"/>
      <c r="M21" s="1334"/>
      <c r="N21" s="318"/>
      <c r="O21" s="326"/>
    </row>
    <row r="22" spans="3:15" s="303" customFormat="1">
      <c r="C22" s="1244"/>
      <c r="D22" s="88"/>
      <c r="E22" s="88"/>
      <c r="F22" s="88"/>
      <c r="G22" s="88"/>
      <c r="H22" s="88"/>
      <c r="I22" s="1335"/>
      <c r="J22" s="1335"/>
      <c r="K22" s="1335"/>
      <c r="L22" s="1335"/>
      <c r="M22" s="1335"/>
      <c r="N22" s="88"/>
      <c r="O22" s="326"/>
    </row>
    <row r="23" spans="3:15" ht="19.5" customHeight="1">
      <c r="C23" s="6" t="s">
        <v>28</v>
      </c>
      <c r="D23" s="31"/>
      <c r="E23" s="31"/>
      <c r="F23" s="31"/>
      <c r="G23" s="31"/>
      <c r="H23" s="31"/>
      <c r="I23" s="1336"/>
      <c r="J23" s="1336"/>
      <c r="K23" s="1336"/>
      <c r="L23" s="1336"/>
      <c r="M23" s="1336"/>
      <c r="N23" s="31"/>
    </row>
    <row r="24" spans="3:15" ht="21" customHeight="1">
      <c r="C24" s="5" t="s">
        <v>377</v>
      </c>
      <c r="D24" s="31"/>
      <c r="E24" s="31"/>
      <c r="F24" s="31"/>
      <c r="G24" s="31"/>
      <c r="H24" s="31"/>
      <c r="I24" s="1336"/>
      <c r="J24" s="1336"/>
      <c r="K24" s="1336"/>
      <c r="L24" s="1336"/>
      <c r="M24" s="1336"/>
      <c r="N24" s="31"/>
    </row>
    <row r="25" spans="3:15">
      <c r="I25" s="1337"/>
      <c r="J25" s="1337"/>
      <c r="K25" s="1337"/>
      <c r="L25" s="1337"/>
      <c r="M25" s="1337"/>
      <c r="N25" s="326"/>
    </row>
    <row r="26" spans="3:15">
      <c r="I26" s="326"/>
      <c r="J26" s="326"/>
      <c r="K26" s="326"/>
      <c r="L26" s="326"/>
      <c r="M26" s="326"/>
      <c r="N26" s="326"/>
    </row>
    <row r="27" spans="3:15">
      <c r="C27" s="675"/>
      <c r="D27" s="677"/>
      <c r="E27" s="677"/>
      <c r="F27" s="677"/>
      <c r="G27" s="677"/>
      <c r="H27" s="677"/>
      <c r="I27" s="677"/>
      <c r="J27" s="677"/>
      <c r="K27" s="677"/>
      <c r="L27" s="677"/>
      <c r="M27" s="677"/>
      <c r="N27" s="677"/>
    </row>
    <row r="28" spans="3:15">
      <c r="C28" s="303"/>
      <c r="D28" s="303"/>
      <c r="E28" s="303"/>
      <c r="F28" s="303"/>
      <c r="G28" s="303"/>
      <c r="H28" s="303"/>
      <c r="O28" s="303"/>
    </row>
    <row r="29" spans="3:15">
      <c r="I29" s="326"/>
      <c r="J29" s="326"/>
      <c r="K29" s="326"/>
      <c r="L29" s="326"/>
      <c r="M29" s="326"/>
      <c r="N29" s="326"/>
    </row>
    <row r="30" spans="3:15">
      <c r="I30" s="326"/>
      <c r="J30" s="326"/>
      <c r="K30" s="326"/>
      <c r="L30" s="326"/>
      <c r="M30" s="326"/>
      <c r="N30" s="326"/>
    </row>
  </sheetData>
  <customSheetViews>
    <customSheetView guid="{25D20C57-7074-492D-BCCB-387F60F6C446}" scale="80" showGridLines="0" fitToPage="1">
      <selection activeCell="K15" sqref="K15"/>
      <pageMargins left="0.43307086614173229" right="0.43307086614173229" top="0.98425196850393704" bottom="0.55118110236220474" header="0.51181102362204722" footer="0.27559055118110237"/>
      <printOptions horizontalCentered="1"/>
      <pageSetup paperSize="9" scale="77" orientation="landscape" r:id="rId1"/>
      <headerFooter alignWithMargins="0">
        <oddFooter>&amp;L
&amp;R&amp;"Times New Roman,Normal"&amp;8Preparado pela EEM
Página &amp;P de &amp;N
&amp;D-&amp;T
&amp;F-&amp;A</oddFooter>
      </headerFooter>
    </customSheetView>
  </customSheetViews>
  <mergeCells count="8">
    <mergeCell ref="P3:T3"/>
    <mergeCell ref="P4:T4"/>
    <mergeCell ref="D5:D7"/>
    <mergeCell ref="C2:L2"/>
    <mergeCell ref="C5:C8"/>
    <mergeCell ref="E5:G5"/>
    <mergeCell ref="E6:E7"/>
    <mergeCell ref="F6:G6"/>
  </mergeCells>
  <phoneticPr fontId="0" type="noConversion"/>
  <hyperlinks>
    <hyperlink ref="A1" location="ÍNDICE!B2" display="Índice"/>
  </hyperlinks>
  <printOptions horizontalCentered="1"/>
  <pageMargins left="0.43307086614173229" right="0.43307086614173229" top="0.98425196850393704" bottom="0.55118110236220474" header="0.51181102362204722" footer="0.27559055118110237"/>
  <pageSetup paperSize="9" scale="53" orientation="landscape" r:id="rId2"/>
  <headerFooter alignWithMargins="0">
    <oddFooter>&amp;L
&amp;R&amp;"Times New Roman,Normal"&amp;8Preparado pela EEM
Página &amp;P de &amp;N
&amp;D-&amp;T
&amp;F-&amp;A</oddFooter>
  </headerFooter>
  <ignoredErrors>
    <ignoredError sqref="D8:N8" numberStoredAsText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2">
    <pageSetUpPr fitToPage="1"/>
  </sheetPr>
  <dimension ref="A1:U43"/>
  <sheetViews>
    <sheetView showGridLines="0" zoomScale="80" zoomScaleNormal="80" workbookViewId="0">
      <selection activeCell="K15" sqref="K15"/>
    </sheetView>
  </sheetViews>
  <sheetFormatPr defaultColWidth="9.140625" defaultRowHeight="12.75"/>
  <cols>
    <col min="1" max="1" width="10.140625" style="158" customWidth="1"/>
    <col min="2" max="2" width="1.5703125" style="158" customWidth="1"/>
    <col min="3" max="3" width="48.5703125" style="303" bestFit="1" customWidth="1"/>
    <col min="4" max="9" width="16.85546875" style="303" customWidth="1"/>
    <col min="10" max="16384" width="9.140625" style="303"/>
  </cols>
  <sheetData>
    <row r="1" spans="1:21" s="158" customFormat="1" ht="42" customHeight="1">
      <c r="A1" s="557" t="s">
        <v>318</v>
      </c>
    </row>
    <row r="2" spans="1:21" s="158" customFormat="1"/>
    <row r="3" spans="1:21" ht="36" customHeight="1">
      <c r="C3" s="1418" t="s">
        <v>734</v>
      </c>
      <c r="D3" s="1418"/>
      <c r="E3" s="1418"/>
      <c r="F3" s="1418"/>
      <c r="G3" s="1418"/>
      <c r="H3" s="1418"/>
      <c r="I3" s="1418"/>
      <c r="J3" s="542"/>
    </row>
    <row r="4" spans="1:21" ht="15.75">
      <c r="C4" s="258"/>
      <c r="D4" s="259"/>
      <c r="E4" s="259"/>
      <c r="F4" s="259"/>
      <c r="G4" s="259"/>
      <c r="H4" s="259"/>
      <c r="I4" s="259"/>
      <c r="O4" s="1474"/>
      <c r="P4" s="1485"/>
      <c r="Q4" s="1485"/>
      <c r="R4" s="1485"/>
      <c r="S4" s="1485"/>
      <c r="T4" s="1485"/>
      <c r="U4" s="1485"/>
    </row>
    <row r="5" spans="1:21" ht="25.5">
      <c r="C5" s="270" t="s">
        <v>381</v>
      </c>
      <c r="D5" s="223"/>
      <c r="E5" s="223"/>
      <c r="F5" s="223"/>
      <c r="G5" s="223"/>
      <c r="H5" s="223"/>
      <c r="I5" s="269" t="s">
        <v>0</v>
      </c>
      <c r="O5" s="1474"/>
      <c r="P5" s="1485"/>
      <c r="Q5" s="1485"/>
      <c r="R5" s="1485"/>
      <c r="S5" s="1485"/>
      <c r="T5" s="1485"/>
      <c r="U5" s="1485"/>
    </row>
    <row r="6" spans="1:21" ht="15.75">
      <c r="C6" s="1486" t="s">
        <v>322</v>
      </c>
      <c r="D6" s="260" t="s">
        <v>107</v>
      </c>
      <c r="E6" s="1489" t="s">
        <v>2</v>
      </c>
      <c r="F6" s="1490"/>
      <c r="G6" s="1489" t="s">
        <v>108</v>
      </c>
      <c r="H6" s="1490"/>
      <c r="I6" s="14" t="s">
        <v>107</v>
      </c>
      <c r="O6" s="1474"/>
      <c r="P6" s="1485"/>
      <c r="Q6" s="1485"/>
      <c r="R6" s="1485"/>
      <c r="S6" s="1485"/>
      <c r="T6" s="1485"/>
      <c r="U6" s="1485"/>
    </row>
    <row r="7" spans="1:21" ht="15.75">
      <c r="C7" s="1487"/>
      <c r="D7" s="15" t="s">
        <v>109</v>
      </c>
      <c r="E7" s="14" t="s">
        <v>110</v>
      </c>
      <c r="F7" s="14" t="s">
        <v>111</v>
      </c>
      <c r="G7" s="14" t="s">
        <v>110</v>
      </c>
      <c r="H7" s="14" t="s">
        <v>111</v>
      </c>
      <c r="I7" s="17" t="s">
        <v>112</v>
      </c>
      <c r="O7" s="1474"/>
      <c r="P7" s="1485"/>
      <c r="Q7" s="1485"/>
      <c r="R7" s="1485"/>
      <c r="S7" s="1485"/>
      <c r="T7" s="1485"/>
      <c r="U7" s="1485"/>
    </row>
    <row r="8" spans="1:21" ht="14.25">
      <c r="C8" s="1488"/>
      <c r="D8" s="18"/>
      <c r="E8" s="2"/>
      <c r="F8" s="2"/>
      <c r="G8" s="2"/>
      <c r="H8" s="2"/>
      <c r="I8" s="4"/>
    </row>
    <row r="9" spans="1:21" ht="9" customHeight="1">
      <c r="C9" s="304"/>
    </row>
    <row r="10" spans="1:21">
      <c r="C10" s="19"/>
      <c r="D10" s="307"/>
      <c r="E10" s="307"/>
      <c r="F10" s="307"/>
      <c r="G10" s="307"/>
      <c r="H10" s="307"/>
      <c r="I10" s="307"/>
    </row>
    <row r="11" spans="1:21">
      <c r="C11" s="159" t="s">
        <v>386</v>
      </c>
      <c r="D11" s="88"/>
      <c r="E11" s="87"/>
      <c r="F11" s="88"/>
      <c r="G11" s="88"/>
      <c r="H11" s="88"/>
      <c r="I11" s="88"/>
    </row>
    <row r="12" spans="1:21">
      <c r="C12" s="159" t="s">
        <v>194</v>
      </c>
      <c r="D12" s="88"/>
      <c r="E12" s="88"/>
      <c r="F12" s="88"/>
      <c r="G12" s="88"/>
      <c r="H12" s="88"/>
      <c r="I12" s="88"/>
    </row>
    <row r="13" spans="1:21">
      <c r="C13" s="159" t="s">
        <v>195</v>
      </c>
      <c r="D13" s="88"/>
      <c r="E13" s="88"/>
      <c r="F13" s="88"/>
      <c r="G13" s="88"/>
      <c r="H13" s="88"/>
      <c r="I13" s="88"/>
    </row>
    <row r="14" spans="1:21">
      <c r="C14" s="6" t="s">
        <v>11</v>
      </c>
      <c r="D14" s="305"/>
      <c r="E14" s="305"/>
      <c r="F14" s="305"/>
      <c r="G14" s="305"/>
      <c r="H14" s="305"/>
      <c r="I14" s="305"/>
    </row>
    <row r="15" spans="1:21">
      <c r="C15" s="306"/>
      <c r="D15" s="88"/>
      <c r="E15" s="88"/>
      <c r="F15" s="88"/>
      <c r="G15" s="88"/>
      <c r="H15" s="88"/>
      <c r="I15" s="88"/>
    </row>
    <row r="16" spans="1:21">
      <c r="C16" s="160" t="s">
        <v>162</v>
      </c>
      <c r="D16" s="88"/>
      <c r="E16" s="87"/>
      <c r="F16" s="87"/>
      <c r="G16" s="87"/>
      <c r="H16" s="87"/>
      <c r="I16" s="88"/>
    </row>
    <row r="17" spans="1:9">
      <c r="C17" s="160" t="s">
        <v>100</v>
      </c>
      <c r="D17" s="88"/>
      <c r="E17" s="87"/>
      <c r="F17" s="87"/>
      <c r="G17" s="87"/>
      <c r="H17" s="87"/>
      <c r="I17" s="88"/>
    </row>
    <row r="18" spans="1:9">
      <c r="C18" s="6" t="s">
        <v>28</v>
      </c>
      <c r="D18" s="305"/>
      <c r="E18" s="305"/>
      <c r="F18" s="305"/>
      <c r="G18" s="305"/>
      <c r="H18" s="305"/>
      <c r="I18" s="305"/>
    </row>
    <row r="19" spans="1:9">
      <c r="C19" s="225"/>
    </row>
    <row r="20" spans="1:9" ht="13.5">
      <c r="C20" s="228"/>
    </row>
    <row r="23" spans="1:9" ht="14.25">
      <c r="C23" s="20"/>
    </row>
    <row r="24" spans="1:9" ht="36" customHeight="1">
      <c r="A24" s="439"/>
      <c r="C24" s="1474" t="s">
        <v>735</v>
      </c>
      <c r="D24" s="1474"/>
      <c r="E24" s="1474"/>
      <c r="F24" s="1474"/>
      <c r="G24" s="1474"/>
      <c r="H24" s="1474"/>
      <c r="I24" s="1474"/>
    </row>
    <row r="25" spans="1:9" ht="15.75">
      <c r="C25" s="258"/>
      <c r="D25" s="259"/>
      <c r="E25" s="259"/>
      <c r="F25" s="259"/>
      <c r="G25" s="259"/>
      <c r="H25" s="259"/>
      <c r="I25" s="259"/>
    </row>
    <row r="26" spans="1:9" ht="25.5">
      <c r="C26" s="270" t="s">
        <v>381</v>
      </c>
      <c r="D26" s="223"/>
      <c r="E26" s="223"/>
      <c r="F26" s="223"/>
      <c r="G26" s="223"/>
      <c r="H26" s="223"/>
      <c r="I26" s="269" t="s">
        <v>0</v>
      </c>
    </row>
    <row r="27" spans="1:9" ht="14.25" customHeight="1">
      <c r="C27" s="1486" t="s">
        <v>115</v>
      </c>
      <c r="D27" s="260" t="s">
        <v>107</v>
      </c>
      <c r="E27" s="1596" t="s">
        <v>2</v>
      </c>
      <c r="F27" s="1597"/>
      <c r="G27" s="1596" t="s">
        <v>108</v>
      </c>
      <c r="H27" s="1597"/>
      <c r="I27" s="14" t="s">
        <v>107</v>
      </c>
    </row>
    <row r="28" spans="1:9" ht="14.25" customHeight="1">
      <c r="C28" s="1598"/>
      <c r="D28" s="15" t="s">
        <v>109</v>
      </c>
      <c r="E28" s="14" t="s">
        <v>110</v>
      </c>
      <c r="F28" s="14" t="s">
        <v>111</v>
      </c>
      <c r="G28" s="16" t="s">
        <v>110</v>
      </c>
      <c r="H28" s="16" t="s">
        <v>111</v>
      </c>
      <c r="I28" s="17" t="s">
        <v>112</v>
      </c>
    </row>
    <row r="29" spans="1:9" ht="14.25" customHeight="1">
      <c r="C29" s="1599"/>
      <c r="D29" s="18"/>
      <c r="E29" s="2"/>
      <c r="F29" s="2"/>
      <c r="G29" s="2"/>
      <c r="H29" s="2"/>
      <c r="I29" s="4"/>
    </row>
    <row r="30" spans="1:9" ht="9" customHeight="1">
      <c r="C30" s="304"/>
    </row>
    <row r="31" spans="1:9">
      <c r="C31" s="19"/>
      <c r="D31" s="307"/>
      <c r="E31" s="307"/>
      <c r="F31" s="307"/>
      <c r="G31" s="307"/>
      <c r="H31" s="307"/>
      <c r="I31" s="307"/>
    </row>
    <row r="32" spans="1:9">
      <c r="C32" s="159" t="s">
        <v>386</v>
      </c>
      <c r="D32" s="88"/>
      <c r="E32" s="87"/>
      <c r="F32" s="88"/>
      <c r="G32" s="88"/>
      <c r="H32" s="88"/>
      <c r="I32" s="88"/>
    </row>
    <row r="33" spans="3:10">
      <c r="C33" s="159" t="s">
        <v>194</v>
      </c>
      <c r="D33" s="88"/>
      <c r="E33" s="88"/>
      <c r="F33" s="88"/>
      <c r="G33" s="88"/>
      <c r="H33" s="88"/>
      <c r="I33" s="88"/>
    </row>
    <row r="34" spans="3:10">
      <c r="C34" s="159" t="s">
        <v>195</v>
      </c>
      <c r="D34" s="88"/>
      <c r="E34" s="88"/>
      <c r="F34" s="88"/>
      <c r="G34" s="88"/>
      <c r="H34" s="88"/>
      <c r="I34" s="88"/>
    </row>
    <row r="35" spans="3:10">
      <c r="C35" s="6" t="s">
        <v>11</v>
      </c>
      <c r="D35" s="305"/>
      <c r="E35" s="305"/>
      <c r="F35" s="305"/>
      <c r="G35" s="305"/>
      <c r="H35" s="305"/>
      <c r="I35" s="305"/>
    </row>
    <row r="36" spans="3:10">
      <c r="C36" s="306"/>
      <c r="D36" s="88"/>
      <c r="E36" s="88"/>
      <c r="F36" s="88"/>
      <c r="G36" s="88"/>
      <c r="H36" s="88"/>
      <c r="I36" s="88"/>
    </row>
    <row r="37" spans="3:10">
      <c r="C37" s="160" t="s">
        <v>162</v>
      </c>
      <c r="D37" s="88"/>
      <c r="E37" s="87"/>
      <c r="F37" s="87"/>
      <c r="G37" s="87"/>
      <c r="H37" s="87"/>
      <c r="I37" s="88"/>
    </row>
    <row r="38" spans="3:10">
      <c r="C38" s="160" t="s">
        <v>100</v>
      </c>
      <c r="D38" s="88"/>
      <c r="E38" s="87"/>
      <c r="F38" s="87"/>
      <c r="G38" s="87"/>
      <c r="H38" s="87"/>
      <c r="I38" s="88"/>
    </row>
    <row r="39" spans="3:10">
      <c r="C39" s="6" t="s">
        <v>28</v>
      </c>
      <c r="D39" s="305"/>
      <c r="E39" s="305"/>
      <c r="F39" s="305"/>
      <c r="G39" s="305"/>
      <c r="H39" s="305"/>
      <c r="I39" s="305"/>
    </row>
    <row r="40" spans="3:10">
      <c r="C40" s="225"/>
    </row>
    <row r="41" spans="3:10" ht="13.5">
      <c r="C41" s="228"/>
    </row>
    <row r="42" spans="3:10">
      <c r="C42" s="675"/>
      <c r="D42" s="677"/>
      <c r="E42" s="677"/>
      <c r="F42" s="677"/>
      <c r="G42" s="677"/>
      <c r="H42" s="677"/>
      <c r="I42" s="677"/>
    </row>
    <row r="43" spans="3:10">
      <c r="J43" s="158"/>
    </row>
  </sheetData>
  <customSheetViews>
    <customSheetView guid="{25D20C57-7074-492D-BCCB-387F60F6C446}" scale="80" showGridLines="0" fitToPage="1">
      <selection activeCell="K15" sqref="K15"/>
      <pageMargins left="0.59055118110236227" right="0.59055118110236227" top="0.98425196850393704" bottom="0.55118110236220474" header="0.51181102362204722" footer="0.27559055118110237"/>
      <printOptions horizontalCentered="1"/>
      <pageSetup paperSize="9" scale="91" fitToHeight="0" orientation="landscape" r:id="rId1"/>
      <headerFooter alignWithMargins="0">
        <oddFooter>&amp;L
&amp;R&amp;"Times New Roman,Normal"&amp;8Preparado pela EEM
Página &amp;P de &amp;N
&amp;D-&amp;T
&amp;F-&amp;A</oddFooter>
      </headerFooter>
    </customSheetView>
  </customSheetViews>
  <mergeCells count="12">
    <mergeCell ref="C3:I3"/>
    <mergeCell ref="C6:C8"/>
    <mergeCell ref="G27:H27"/>
    <mergeCell ref="E27:F27"/>
    <mergeCell ref="C27:C29"/>
    <mergeCell ref="C24:I24"/>
    <mergeCell ref="O4:U4"/>
    <mergeCell ref="O5:U5"/>
    <mergeCell ref="O6:U6"/>
    <mergeCell ref="O7:U7"/>
    <mergeCell ref="E6:F6"/>
    <mergeCell ref="G6:H6"/>
  </mergeCells>
  <phoneticPr fontId="0" type="noConversion"/>
  <hyperlinks>
    <hyperlink ref="A1" location="ÍNDICE!B2" display="Índice"/>
  </hyperlinks>
  <printOptions horizontalCentered="1"/>
  <pageMargins left="0.59055118110236227" right="0.59055118110236227" top="0.98425196850393704" bottom="0.55118110236220474" header="0.51181102362204722" footer="0.27559055118110237"/>
  <pageSetup paperSize="9" scale="50" fitToHeight="0" orientation="landscape" r:id="rId2"/>
  <headerFooter alignWithMargins="0">
    <oddFooter>&amp;L
&amp;R&amp;"Times New Roman,Normal"&amp;8Preparado pela EEM
Página &amp;P de &amp;N
&amp;D-&amp;T
&amp;F-&amp;A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zoomScale="70" zoomScaleNormal="70" zoomScaleSheetLayoutView="80" workbookViewId="0">
      <selection activeCell="K15" sqref="K15"/>
    </sheetView>
  </sheetViews>
  <sheetFormatPr defaultColWidth="9.140625" defaultRowHeight="12.75"/>
  <cols>
    <col min="1" max="1" width="9.140625" style="158"/>
    <col min="2" max="2" width="100.140625" style="158" bestFit="1" customWidth="1"/>
    <col min="3" max="3" width="31.28515625" style="158" customWidth="1"/>
    <col min="4" max="8" width="21.42578125" style="158" customWidth="1"/>
    <col min="9" max="9" width="24.85546875" style="158" customWidth="1"/>
    <col min="10" max="16384" width="9.140625" style="158"/>
  </cols>
  <sheetData>
    <row r="1" spans="1:9" ht="15">
      <c r="A1" s="557" t="s">
        <v>318</v>
      </c>
    </row>
    <row r="3" spans="1:9" ht="15.75">
      <c r="B3" s="1369" t="str">
        <f>Índice!C9</f>
        <v>Quadro N7-2 - EEM -Demonstração de Resultdos EEM</v>
      </c>
      <c r="C3" s="1369"/>
      <c r="D3" s="1369"/>
    </row>
    <row r="5" spans="1:9">
      <c r="H5" s="263"/>
      <c r="I5" s="263" t="s">
        <v>0</v>
      </c>
    </row>
    <row r="6" spans="1:9" ht="39" customHeight="1">
      <c r="B6" s="1388" t="s">
        <v>82</v>
      </c>
      <c r="C6" s="1391" t="s">
        <v>595</v>
      </c>
      <c r="D6" s="1383" t="s">
        <v>294</v>
      </c>
      <c r="E6" s="1385" t="s">
        <v>295</v>
      </c>
      <c r="F6" s="1385" t="s">
        <v>296</v>
      </c>
      <c r="G6" s="1378" t="s">
        <v>49</v>
      </c>
      <c r="H6" s="1379"/>
      <c r="I6" s="1380"/>
    </row>
    <row r="7" spans="1:9" s="309" customFormat="1" ht="16.5" customHeight="1">
      <c r="B7" s="1389"/>
      <c r="C7" s="1392"/>
      <c r="D7" s="1384"/>
      <c r="E7" s="1386"/>
      <c r="F7" s="1386"/>
      <c r="G7" s="1376"/>
      <c r="H7" s="1381"/>
      <c r="I7" s="1382"/>
    </row>
    <row r="8" spans="1:9" s="309" customFormat="1" ht="26.25" customHeight="1">
      <c r="B8" s="1390"/>
      <c r="C8" s="1393"/>
      <c r="D8" s="1382"/>
      <c r="E8" s="1387"/>
      <c r="F8" s="1387"/>
      <c r="G8" s="500" t="s">
        <v>388</v>
      </c>
      <c r="H8" s="500" t="s">
        <v>387</v>
      </c>
      <c r="I8" s="500" t="s">
        <v>761</v>
      </c>
    </row>
    <row r="9" spans="1:9" s="309" customFormat="1" ht="26.25" customHeight="1">
      <c r="B9" s="719"/>
      <c r="C9" s="726" t="s">
        <v>596</v>
      </c>
      <c r="D9" s="1371" t="s">
        <v>597</v>
      </c>
      <c r="E9" s="1371"/>
      <c r="F9" s="1371"/>
      <c r="G9" s="1371"/>
      <c r="H9" s="1371"/>
      <c r="I9" s="1374"/>
    </row>
    <row r="10" spans="1:9">
      <c r="B10" s="303"/>
      <c r="C10" s="732"/>
      <c r="D10" s="303"/>
      <c r="E10" s="1003"/>
      <c r="F10" s="1003"/>
      <c r="G10" s="1003"/>
      <c r="H10" s="376"/>
      <c r="I10" s="376"/>
    </row>
    <row r="11" spans="1:9">
      <c r="B11" s="722" t="s">
        <v>164</v>
      </c>
      <c r="C11" s="727"/>
      <c r="D11" s="720"/>
      <c r="E11" s="499"/>
      <c r="F11" s="499"/>
      <c r="G11" s="499"/>
      <c r="H11" s="499"/>
      <c r="I11" s="499"/>
    </row>
    <row r="12" spans="1:9">
      <c r="B12" s="723" t="s">
        <v>165</v>
      </c>
      <c r="C12" s="728"/>
      <c r="D12" s="93"/>
      <c r="E12" s="88"/>
      <c r="F12" s="88"/>
      <c r="G12" s="88"/>
      <c r="H12" s="88"/>
      <c r="I12" s="88"/>
    </row>
    <row r="13" spans="1:9">
      <c r="B13" s="498" t="s">
        <v>285</v>
      </c>
      <c r="C13" s="729"/>
      <c r="D13" s="93"/>
      <c r="E13" s="88"/>
      <c r="F13" s="88"/>
      <c r="G13" s="88"/>
      <c r="H13" s="88"/>
      <c r="I13" s="88"/>
    </row>
    <row r="14" spans="1:9">
      <c r="B14" s="498" t="s">
        <v>114</v>
      </c>
      <c r="C14" s="729"/>
      <c r="D14" s="93"/>
      <c r="E14" s="88"/>
      <c r="F14" s="88"/>
      <c r="G14" s="88"/>
      <c r="H14" s="88"/>
      <c r="I14" s="88"/>
    </row>
    <row r="15" spans="1:9">
      <c r="B15" s="498" t="s">
        <v>95</v>
      </c>
      <c r="C15" s="729"/>
      <c r="D15" s="93"/>
      <c r="E15" s="88"/>
      <c r="F15" s="88"/>
      <c r="G15" s="88"/>
      <c r="H15" s="88"/>
      <c r="I15" s="88"/>
    </row>
    <row r="16" spans="1:9">
      <c r="B16" s="498" t="s">
        <v>96</v>
      </c>
      <c r="C16" s="729"/>
      <c r="D16" s="93"/>
      <c r="E16" s="88"/>
      <c r="F16" s="88"/>
      <c r="G16" s="88"/>
      <c r="H16" s="88"/>
      <c r="I16" s="88"/>
    </row>
    <row r="17" spans="2:9">
      <c r="B17" s="498" t="s">
        <v>166</v>
      </c>
      <c r="C17" s="729"/>
      <c r="D17" s="93"/>
      <c r="E17" s="88"/>
      <c r="F17" s="88"/>
      <c r="G17" s="88"/>
      <c r="H17" s="88"/>
      <c r="I17" s="88"/>
    </row>
    <row r="18" spans="2:9">
      <c r="B18" s="723" t="s">
        <v>97</v>
      </c>
      <c r="C18" s="728"/>
      <c r="D18" s="93"/>
      <c r="E18" s="88"/>
      <c r="F18" s="88"/>
      <c r="G18" s="88"/>
      <c r="H18" s="88"/>
      <c r="I18" s="88"/>
    </row>
    <row r="19" spans="2:9">
      <c r="B19" s="723" t="s">
        <v>167</v>
      </c>
      <c r="C19" s="728"/>
      <c r="D19" s="93"/>
      <c r="E19" s="88"/>
      <c r="F19" s="88"/>
      <c r="G19" s="88"/>
      <c r="H19" s="88"/>
      <c r="I19" s="88"/>
    </row>
    <row r="20" spans="2:9">
      <c r="B20" s="723" t="s">
        <v>168</v>
      </c>
      <c r="C20" s="728"/>
      <c r="D20" s="93"/>
      <c r="E20" s="88"/>
      <c r="F20" s="88"/>
      <c r="G20" s="88"/>
      <c r="H20" s="88"/>
      <c r="I20" s="88"/>
    </row>
    <row r="21" spans="2:9">
      <c r="B21" s="723" t="s">
        <v>169</v>
      </c>
      <c r="C21" s="728"/>
      <c r="D21" s="93"/>
      <c r="E21" s="88"/>
      <c r="F21" s="88"/>
      <c r="G21" s="88"/>
      <c r="H21" s="88"/>
      <c r="I21" s="88"/>
    </row>
    <row r="22" spans="2:9">
      <c r="B22" s="723" t="s">
        <v>170</v>
      </c>
      <c r="C22" s="728"/>
      <c r="D22" s="93"/>
      <c r="E22" s="88"/>
      <c r="F22" s="88"/>
      <c r="G22" s="88"/>
      <c r="H22" s="88"/>
      <c r="I22" s="88"/>
    </row>
    <row r="23" spans="2:9">
      <c r="B23" s="498" t="s">
        <v>98</v>
      </c>
      <c r="C23" s="729"/>
      <c r="D23" s="93"/>
      <c r="E23" s="88"/>
      <c r="F23" s="88"/>
      <c r="G23" s="88"/>
      <c r="H23" s="88"/>
      <c r="I23" s="88"/>
    </row>
    <row r="24" spans="2:9">
      <c r="B24" s="498" t="s">
        <v>286</v>
      </c>
      <c r="C24" s="729"/>
      <c r="D24" s="93"/>
      <c r="E24" s="88"/>
      <c r="F24" s="88"/>
      <c r="G24" s="88"/>
      <c r="H24" s="88"/>
      <c r="I24" s="88"/>
    </row>
    <row r="25" spans="2:9">
      <c r="B25" s="498" t="s">
        <v>96</v>
      </c>
      <c r="C25" s="729"/>
      <c r="D25" s="93"/>
      <c r="E25" s="88"/>
      <c r="F25" s="88"/>
      <c r="G25" s="88"/>
      <c r="H25" s="88"/>
      <c r="I25" s="88"/>
    </row>
    <row r="26" spans="2:9">
      <c r="B26" s="723" t="s">
        <v>99</v>
      </c>
      <c r="C26" s="728"/>
      <c r="D26" s="93"/>
      <c r="E26" s="88"/>
      <c r="F26" s="88"/>
      <c r="G26" s="88"/>
      <c r="H26" s="88"/>
      <c r="I26" s="88"/>
    </row>
    <row r="27" spans="2:9">
      <c r="B27" s="723" t="s">
        <v>171</v>
      </c>
      <c r="C27" s="728"/>
      <c r="D27" s="93"/>
      <c r="E27" s="88"/>
      <c r="F27" s="88"/>
      <c r="G27" s="88"/>
      <c r="H27" s="88"/>
      <c r="I27" s="88"/>
    </row>
    <row r="28" spans="2:9">
      <c r="B28" s="723" t="s">
        <v>172</v>
      </c>
      <c r="C28" s="728"/>
      <c r="D28" s="93"/>
      <c r="E28" s="88"/>
      <c r="F28" s="88"/>
      <c r="G28" s="88"/>
      <c r="H28" s="88"/>
      <c r="I28" s="88"/>
    </row>
    <row r="29" spans="2:9">
      <c r="B29" s="723" t="s">
        <v>173</v>
      </c>
      <c r="C29" s="728"/>
      <c r="D29" s="93"/>
      <c r="E29" s="88"/>
      <c r="F29" s="88"/>
      <c r="G29" s="88"/>
      <c r="H29" s="88"/>
      <c r="I29" s="88"/>
    </row>
    <row r="30" spans="2:9">
      <c r="B30" s="723" t="s">
        <v>174</v>
      </c>
      <c r="C30" s="728"/>
      <c r="D30" s="93"/>
      <c r="E30" s="88"/>
      <c r="F30" s="88"/>
      <c r="G30" s="88"/>
      <c r="H30" s="88"/>
      <c r="I30" s="88"/>
    </row>
    <row r="31" spans="2:9">
      <c r="B31" s="723" t="s">
        <v>175</v>
      </c>
      <c r="C31" s="728"/>
      <c r="D31" s="93"/>
      <c r="E31" s="88"/>
      <c r="F31" s="88"/>
      <c r="G31" s="88"/>
      <c r="H31" s="88"/>
      <c r="I31" s="88"/>
    </row>
    <row r="32" spans="2:9">
      <c r="B32" s="723" t="s">
        <v>176</v>
      </c>
      <c r="C32" s="728"/>
      <c r="D32" s="93"/>
      <c r="E32" s="88"/>
      <c r="F32" s="88"/>
      <c r="G32" s="88"/>
      <c r="H32" s="88"/>
      <c r="I32" s="88"/>
    </row>
    <row r="33" spans="2:9">
      <c r="B33" s="724" t="s">
        <v>177</v>
      </c>
      <c r="C33" s="730"/>
      <c r="D33" s="93"/>
      <c r="E33" s="88"/>
      <c r="F33" s="88"/>
      <c r="G33" s="88"/>
      <c r="H33" s="88"/>
      <c r="I33" s="88"/>
    </row>
    <row r="34" spans="2:9">
      <c r="B34" s="723" t="s">
        <v>178</v>
      </c>
      <c r="C34" s="728"/>
      <c r="D34" s="93"/>
      <c r="E34" s="88"/>
      <c r="F34" s="88"/>
      <c r="G34" s="88"/>
      <c r="H34" s="88"/>
      <c r="I34" s="88"/>
    </row>
    <row r="35" spans="2:9">
      <c r="B35" s="723"/>
      <c r="C35" s="728"/>
      <c r="D35" s="93"/>
      <c r="E35" s="88"/>
      <c r="F35" s="88"/>
      <c r="G35" s="88"/>
      <c r="H35" s="88"/>
      <c r="I35" s="88"/>
    </row>
    <row r="36" spans="2:9">
      <c r="B36" s="725" t="s">
        <v>179</v>
      </c>
      <c r="C36" s="731"/>
      <c r="D36" s="721"/>
      <c r="E36" s="476"/>
      <c r="F36" s="476"/>
      <c r="G36" s="476"/>
      <c r="H36" s="476"/>
      <c r="I36" s="476"/>
    </row>
    <row r="37" spans="2:9">
      <c r="B37" s="375"/>
      <c r="C37" s="732"/>
      <c r="D37" s="93"/>
      <c r="E37" s="88"/>
      <c r="F37" s="88"/>
      <c r="G37" s="88"/>
      <c r="H37" s="88"/>
      <c r="I37" s="88"/>
    </row>
    <row r="38" spans="2:9">
      <c r="B38" s="1004" t="s">
        <v>180</v>
      </c>
      <c r="C38" s="1005"/>
      <c r="D38" s="93"/>
      <c r="E38" s="88"/>
      <c r="F38" s="88"/>
      <c r="G38" s="88"/>
      <c r="H38" s="88"/>
      <c r="I38" s="88"/>
    </row>
    <row r="39" spans="2:9">
      <c r="B39" s="1004" t="s">
        <v>181</v>
      </c>
      <c r="C39" s="1005"/>
      <c r="D39" s="93"/>
      <c r="E39" s="88"/>
      <c r="F39" s="88"/>
      <c r="G39" s="88"/>
      <c r="H39" s="88"/>
      <c r="I39" s="88"/>
    </row>
    <row r="40" spans="2:9">
      <c r="B40" s="375"/>
      <c r="C40" s="732"/>
      <c r="D40" s="93"/>
      <c r="E40" s="88"/>
      <c r="F40" s="88"/>
      <c r="G40" s="88"/>
      <c r="H40" s="88"/>
      <c r="I40" s="88"/>
    </row>
    <row r="41" spans="2:9">
      <c r="B41" s="725" t="s">
        <v>182</v>
      </c>
      <c r="C41" s="731"/>
      <c r="D41" s="721"/>
      <c r="E41" s="476"/>
      <c r="F41" s="476"/>
      <c r="G41" s="476"/>
      <c r="H41" s="476"/>
      <c r="I41" s="476"/>
    </row>
    <row r="42" spans="2:9">
      <c r="B42" s="375"/>
      <c r="C42" s="732"/>
      <c r="D42" s="93"/>
      <c r="E42" s="88"/>
      <c r="F42" s="88"/>
      <c r="G42" s="88"/>
      <c r="H42" s="88"/>
      <c r="I42" s="88"/>
    </row>
    <row r="43" spans="2:9">
      <c r="B43" s="375" t="s">
        <v>183</v>
      </c>
      <c r="C43" s="732"/>
      <c r="D43" s="93"/>
      <c r="E43" s="88"/>
      <c r="F43" s="88"/>
      <c r="G43" s="88"/>
      <c r="H43" s="88"/>
      <c r="I43" s="88"/>
    </row>
    <row r="44" spans="2:9">
      <c r="B44" s="375" t="s">
        <v>184</v>
      </c>
      <c r="C44" s="732"/>
      <c r="D44" s="93"/>
      <c r="E44" s="88"/>
      <c r="F44" s="88"/>
      <c r="G44" s="88"/>
      <c r="H44" s="88"/>
      <c r="I44" s="88"/>
    </row>
    <row r="45" spans="2:9">
      <c r="B45" s="375"/>
      <c r="C45" s="732"/>
      <c r="D45" s="93"/>
      <c r="E45" s="88"/>
      <c r="F45" s="88"/>
      <c r="G45" s="100"/>
      <c r="H45" s="100"/>
      <c r="I45" s="100"/>
    </row>
    <row r="46" spans="2:9">
      <c r="B46" s="725" t="s">
        <v>185</v>
      </c>
      <c r="C46" s="731"/>
      <c r="D46" s="721"/>
      <c r="E46" s="476"/>
      <c r="F46" s="476"/>
      <c r="G46" s="476"/>
      <c r="H46" s="476"/>
      <c r="I46" s="476"/>
    </row>
    <row r="47" spans="2:9">
      <c r="B47" s="375"/>
      <c r="C47" s="732"/>
      <c r="D47" s="93"/>
      <c r="E47" s="88"/>
      <c r="F47" s="88"/>
      <c r="G47" s="88"/>
      <c r="H47" s="88"/>
      <c r="I47" s="88"/>
    </row>
    <row r="48" spans="2:9">
      <c r="B48" s="375" t="s">
        <v>186</v>
      </c>
      <c r="C48" s="732"/>
      <c r="D48" s="93"/>
      <c r="E48" s="88"/>
      <c r="F48" s="88"/>
      <c r="G48" s="88"/>
      <c r="H48" s="88"/>
      <c r="I48" s="88"/>
    </row>
    <row r="49" spans="2:9">
      <c r="B49" s="375"/>
      <c r="C49" s="732"/>
      <c r="D49" s="93"/>
      <c r="E49" s="88"/>
      <c r="F49" s="88"/>
      <c r="G49" s="88"/>
      <c r="H49" s="88"/>
      <c r="I49" s="88"/>
    </row>
    <row r="50" spans="2:9">
      <c r="B50" s="725" t="s">
        <v>187</v>
      </c>
      <c r="C50" s="731"/>
      <c r="D50" s="721"/>
      <c r="E50" s="476"/>
      <c r="F50" s="476"/>
      <c r="G50" s="476"/>
      <c r="H50" s="476"/>
      <c r="I50" s="476"/>
    </row>
    <row r="51" spans="2:9">
      <c r="B51" s="303" t="s">
        <v>762</v>
      </c>
      <c r="C51" s="303"/>
      <c r="D51" s="303"/>
      <c r="E51" s="303"/>
      <c r="F51" s="303"/>
      <c r="G51" s="303"/>
      <c r="H51" s="303"/>
      <c r="I51" s="303"/>
    </row>
    <row r="52" spans="2:9">
      <c r="B52" s="1006" t="s">
        <v>764</v>
      </c>
      <c r="C52" s="303"/>
      <c r="D52" s="303"/>
      <c r="E52" s="303"/>
      <c r="F52" s="303"/>
      <c r="G52" s="303"/>
      <c r="H52" s="303"/>
      <c r="I52" s="303"/>
    </row>
    <row r="53" spans="2:9">
      <c r="B53" s="1006" t="s">
        <v>763</v>
      </c>
      <c r="C53" s="303"/>
      <c r="D53" s="303"/>
      <c r="E53" s="303"/>
      <c r="F53" s="303"/>
      <c r="G53" s="303"/>
      <c r="H53" s="303"/>
      <c r="I53" s="303"/>
    </row>
    <row r="54" spans="2:9">
      <c r="B54" s="303"/>
      <c r="C54" s="303"/>
      <c r="D54" s="303"/>
      <c r="E54" s="303"/>
      <c r="F54" s="303"/>
      <c r="G54" s="303"/>
      <c r="H54" s="303"/>
      <c r="I54" s="303"/>
    </row>
    <row r="55" spans="2:9">
      <c r="B55" s="303"/>
      <c r="C55" s="303"/>
      <c r="D55" s="303"/>
      <c r="E55" s="303"/>
      <c r="F55" s="303"/>
      <c r="G55" s="303"/>
      <c r="H55" s="303"/>
      <c r="I55" s="303"/>
    </row>
  </sheetData>
  <customSheetViews>
    <customSheetView guid="{25D20C57-7074-492D-BCCB-387F60F6C446}" scale="70" showGridLines="0">
      <selection activeCell="K15" sqref="K15"/>
      <pageMargins left="0.7" right="0.7" top="0.75" bottom="0.75" header="0.3" footer="0.3"/>
      <pageSetup paperSize="9" scale="49" orientation="landscape" r:id="rId1"/>
    </customSheetView>
  </customSheetViews>
  <mergeCells count="8">
    <mergeCell ref="D9:I9"/>
    <mergeCell ref="B3:D3"/>
    <mergeCell ref="G6:I7"/>
    <mergeCell ref="D6:D8"/>
    <mergeCell ref="E6:E8"/>
    <mergeCell ref="F6:F8"/>
    <mergeCell ref="B6:B8"/>
    <mergeCell ref="C6:C8"/>
  </mergeCells>
  <hyperlinks>
    <hyperlink ref="A1" location="ÍNDICE!B2" display="Índice"/>
  </hyperlinks>
  <pageMargins left="0.7" right="0.7" top="0.75" bottom="0.75" header="0.3" footer="0.3"/>
  <pageSetup paperSize="9" scale="49" orientation="landscape"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zoomScale="80" zoomScaleNormal="80" workbookViewId="0">
      <selection activeCell="K15" sqref="K15"/>
    </sheetView>
  </sheetViews>
  <sheetFormatPr defaultColWidth="9.140625" defaultRowHeight="12.75"/>
  <cols>
    <col min="1" max="1" width="9.140625" style="158"/>
    <col min="2" max="2" width="40.7109375" style="158" bestFit="1" customWidth="1"/>
    <col min="3" max="5" width="15" style="158" customWidth="1"/>
    <col min="6" max="6" width="8" style="158" customWidth="1"/>
    <col min="7" max="7" width="68.5703125" style="158" customWidth="1"/>
    <col min="8" max="8" width="68.140625" style="158" customWidth="1"/>
    <col min="9" max="16384" width="9.140625" style="158"/>
  </cols>
  <sheetData>
    <row r="1" spans="1:9" ht="15">
      <c r="A1" s="557" t="s">
        <v>318</v>
      </c>
    </row>
    <row r="2" spans="1:9" ht="39" customHeight="1">
      <c r="B2" s="1418" t="str">
        <f>+Índice!C51</f>
        <v>Quadro N7-34 - CEE -  Custos de exploração adicionais decorrentes de obrigações regulamentares na atividade de Comercialização de Energia Elétrica</v>
      </c>
      <c r="C2" s="1418"/>
      <c r="D2" s="1418"/>
      <c r="E2" s="1418"/>
      <c r="F2" s="1418"/>
      <c r="G2" s="1418"/>
      <c r="H2" s="542"/>
      <c r="I2" s="542"/>
    </row>
    <row r="3" spans="1:9">
      <c r="B3"/>
      <c r="C3"/>
      <c r="D3"/>
      <c r="E3"/>
      <c r="F3"/>
      <c r="G3"/>
      <c r="H3"/>
    </row>
    <row r="4" spans="1:9" ht="26.25" customHeight="1">
      <c r="B4" s="381"/>
      <c r="C4" s="377"/>
      <c r="D4" s="381"/>
      <c r="E4" s="269" t="s">
        <v>0</v>
      </c>
      <c r="H4"/>
    </row>
    <row r="5" spans="1:9" ht="15.75" customHeight="1">
      <c r="B5" s="1555" t="s">
        <v>82</v>
      </c>
      <c r="C5" s="1557" t="s">
        <v>381</v>
      </c>
      <c r="D5" s="1558"/>
      <c r="E5" s="1559"/>
      <c r="G5" s="1553" t="s">
        <v>330</v>
      </c>
      <c r="H5"/>
    </row>
    <row r="6" spans="1:9" ht="15.75" customHeight="1">
      <c r="B6" s="1556"/>
      <c r="C6" s="1560"/>
      <c r="D6" s="1561"/>
      <c r="E6" s="1562"/>
      <c r="G6" s="1554"/>
      <c r="H6"/>
    </row>
    <row r="7" spans="1:9" ht="15.75" customHeight="1">
      <c r="B7" s="1518"/>
      <c r="C7" s="474" t="s">
        <v>317</v>
      </c>
      <c r="D7" s="474" t="s">
        <v>81</v>
      </c>
      <c r="E7" s="474" t="s">
        <v>49</v>
      </c>
      <c r="G7" s="386"/>
      <c r="H7"/>
    </row>
    <row r="8" spans="1:9">
      <c r="B8" s="238"/>
      <c r="C8" s="239"/>
      <c r="D8" s="239"/>
      <c r="E8" s="239"/>
      <c r="H8"/>
    </row>
    <row r="9" spans="1:9" ht="15.75" customHeight="1">
      <c r="B9" s="240"/>
      <c r="C9" s="240"/>
      <c r="D9" s="240"/>
      <c r="E9" s="240"/>
      <c r="G9" s="502"/>
      <c r="H9"/>
    </row>
    <row r="10" spans="1:9" ht="15.75" customHeight="1">
      <c r="B10" s="243" t="s">
        <v>96</v>
      </c>
      <c r="C10" s="437"/>
      <c r="D10" s="437"/>
      <c r="E10" s="437"/>
      <c r="G10" s="466"/>
      <c r="H10"/>
    </row>
    <row r="11" spans="1:9" ht="15.75" customHeight="1">
      <c r="B11" s="243" t="s">
        <v>196</v>
      </c>
      <c r="C11" s="437"/>
      <c r="D11" s="437"/>
      <c r="E11" s="437"/>
      <c r="G11" s="380"/>
      <c r="H11"/>
    </row>
    <row r="12" spans="1:9" ht="15.75" customHeight="1">
      <c r="B12" s="242" t="s">
        <v>331</v>
      </c>
      <c r="C12" s="242"/>
      <c r="D12" s="242"/>
      <c r="E12" s="242"/>
      <c r="G12" s="380"/>
      <c r="H12"/>
    </row>
    <row r="13" spans="1:9" ht="15.75" customHeight="1">
      <c r="A13" s="382"/>
      <c r="B13" s="242" t="s">
        <v>571</v>
      </c>
      <c r="C13" s="464"/>
      <c r="D13" s="464"/>
      <c r="E13" s="464"/>
      <c r="G13" s="380"/>
      <c r="H13"/>
    </row>
    <row r="14" spans="1:9" ht="15.75" customHeight="1">
      <c r="B14" s="467" t="s">
        <v>360</v>
      </c>
      <c r="C14" s="243"/>
      <c r="D14" s="243"/>
      <c r="E14" s="243"/>
      <c r="G14" s="380"/>
      <c r="H14"/>
    </row>
    <row r="15" spans="1:9" ht="15.75" customHeight="1">
      <c r="A15" s="382"/>
      <c r="B15" s="467" t="s">
        <v>360</v>
      </c>
      <c r="C15" s="243"/>
      <c r="D15" s="243"/>
      <c r="E15" s="243"/>
      <c r="G15" s="380"/>
      <c r="H15"/>
    </row>
    <row r="16" spans="1:9" ht="15.75" customHeight="1">
      <c r="A16" s="382"/>
      <c r="B16" s="503" t="s">
        <v>49</v>
      </c>
      <c r="C16" s="504"/>
      <c r="D16" s="504"/>
      <c r="E16" s="504"/>
      <c r="G16" s="371"/>
      <c r="H16"/>
    </row>
    <row r="17" spans="1:8">
      <c r="A17" s="345"/>
      <c r="B17" s="505"/>
      <c r="C17"/>
      <c r="D17"/>
      <c r="E17"/>
      <c r="F17"/>
      <c r="G17"/>
      <c r="H17"/>
    </row>
    <row r="18" spans="1:8">
      <c r="A18" s="345"/>
      <c r="B18" s="373"/>
      <c r="C18"/>
      <c r="D18"/>
      <c r="E18"/>
      <c r="F18"/>
      <c r="G18"/>
      <c r="H18"/>
    </row>
    <row r="19" spans="1:8">
      <c r="B19"/>
      <c r="C19"/>
      <c r="D19"/>
      <c r="E19"/>
      <c r="F19"/>
      <c r="G19"/>
      <c r="H19"/>
    </row>
    <row r="20" spans="1:8">
      <c r="B20"/>
      <c r="C20"/>
      <c r="D20"/>
      <c r="E20"/>
      <c r="F20"/>
      <c r="G20"/>
      <c r="H20"/>
    </row>
    <row r="21" spans="1:8">
      <c r="A21" s="345"/>
      <c r="B21"/>
      <c r="C21"/>
      <c r="D21"/>
      <c r="E21"/>
      <c r="F21"/>
      <c r="G21"/>
      <c r="H21"/>
    </row>
    <row r="22" spans="1:8">
      <c r="B22"/>
      <c r="C22"/>
      <c r="D22"/>
      <c r="E22"/>
      <c r="F22"/>
      <c r="G22"/>
      <c r="H22"/>
    </row>
    <row r="23" spans="1:8">
      <c r="B23"/>
      <c r="C23"/>
      <c r="D23"/>
      <c r="E23"/>
      <c r="F23"/>
      <c r="G23"/>
      <c r="H23"/>
    </row>
    <row r="24" spans="1:8">
      <c r="B24"/>
      <c r="C24"/>
      <c r="D24"/>
      <c r="E24"/>
      <c r="F24"/>
      <c r="G24"/>
      <c r="H24"/>
    </row>
    <row r="25" spans="1:8">
      <c r="B25"/>
      <c r="C25"/>
      <c r="D25"/>
      <c r="E25"/>
      <c r="F25"/>
      <c r="G25"/>
      <c r="H25"/>
    </row>
    <row r="26" spans="1:8">
      <c r="B26"/>
      <c r="C26"/>
      <c r="D26"/>
      <c r="E26"/>
      <c r="F26"/>
      <c r="G26"/>
      <c r="H26"/>
    </row>
    <row r="27" spans="1:8">
      <c r="B27"/>
      <c r="C27"/>
      <c r="D27"/>
      <c r="E27"/>
      <c r="F27"/>
      <c r="G27"/>
      <c r="H27"/>
    </row>
    <row r="28" spans="1:8">
      <c r="C28" s="376"/>
    </row>
    <row r="29" spans="1:8">
      <c r="B29" s="381"/>
      <c r="C29" s="377"/>
      <c r="D29" s="381"/>
      <c r="E29" s="381"/>
      <c r="F29" s="381"/>
      <c r="G29" s="381"/>
      <c r="H29" s="381"/>
    </row>
  </sheetData>
  <customSheetViews>
    <customSheetView guid="{25D20C57-7074-492D-BCCB-387F60F6C446}" scale="80" showGridLines="0">
      <selection activeCell="K15" sqref="K15"/>
      <pageMargins left="0.7" right="0.7" top="0.75" bottom="0.75" header="0.3" footer="0.3"/>
      <pageSetup paperSize="9" scale="82" orientation="landscape" r:id="rId1"/>
    </customSheetView>
  </customSheetViews>
  <mergeCells count="4">
    <mergeCell ref="B5:B7"/>
    <mergeCell ref="C5:E6"/>
    <mergeCell ref="G5:G6"/>
    <mergeCell ref="B2:G2"/>
  </mergeCells>
  <hyperlinks>
    <hyperlink ref="A1" location="ÍNDICE!B2" display="Índice"/>
  </hyperlinks>
  <pageMargins left="0.7" right="0.7" top="0.75" bottom="0.75" header="0.3" footer="0.3"/>
  <pageSetup paperSize="9" scale="82" orientation="landscape"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zoomScale="70" zoomScaleNormal="70" workbookViewId="0">
      <selection activeCell="K15" sqref="K15"/>
    </sheetView>
  </sheetViews>
  <sheetFormatPr defaultColWidth="9.140625" defaultRowHeight="12.75"/>
  <cols>
    <col min="1" max="1" width="10.140625" style="158" customWidth="1"/>
    <col min="2" max="2" width="1.5703125" style="158" customWidth="1"/>
    <col min="3" max="3" width="57.7109375" style="289" bestFit="1" customWidth="1"/>
    <col min="4" max="6" width="14.5703125" style="289" customWidth="1"/>
    <col min="7" max="16384" width="9.140625" style="154"/>
  </cols>
  <sheetData>
    <row r="1" spans="1:10" s="158" customFormat="1" ht="15">
      <c r="A1" s="557" t="s">
        <v>318</v>
      </c>
    </row>
    <row r="2" spans="1:10" ht="42.75" customHeight="1">
      <c r="C2" s="1418" t="str">
        <f>+Índice!C52</f>
        <v>Quadro N7-35 - CEE - Plano de Promoção de Eficiência no Consumo de Energia Elétrica</v>
      </c>
      <c r="D2" s="1418"/>
      <c r="E2" s="1418"/>
      <c r="F2" s="1418"/>
      <c r="G2" s="542"/>
      <c r="H2" s="542"/>
      <c r="I2" s="542"/>
      <c r="J2" s="542"/>
    </row>
    <row r="3" spans="1:10" ht="12.75" customHeight="1">
      <c r="C3" s="261"/>
      <c r="D3" s="261"/>
      <c r="E3" s="261"/>
      <c r="F3" s="261"/>
    </row>
    <row r="4" spans="1:10">
      <c r="D4" s="154"/>
      <c r="E4" s="154"/>
      <c r="F4" s="272" t="s">
        <v>0</v>
      </c>
    </row>
    <row r="5" spans="1:10" ht="30.75" customHeight="1">
      <c r="C5" s="1600" t="s">
        <v>82</v>
      </c>
      <c r="D5" s="1602" t="s">
        <v>381</v>
      </c>
      <c r="E5" s="1603"/>
      <c r="F5" s="1604"/>
    </row>
    <row r="6" spans="1:10" ht="15">
      <c r="C6" s="1601"/>
      <c r="D6" s="11" t="s">
        <v>317</v>
      </c>
      <c r="E6" s="23" t="s">
        <v>81</v>
      </c>
      <c r="F6" s="11" t="s">
        <v>49</v>
      </c>
    </row>
    <row r="7" spans="1:10" s="140" customFormat="1" ht="6" customHeight="1">
      <c r="A7" s="158"/>
      <c r="B7" s="158"/>
      <c r="C7" s="289"/>
      <c r="D7" s="289"/>
      <c r="E7" s="289"/>
      <c r="F7" s="289"/>
    </row>
    <row r="8" spans="1:10" s="140" customFormat="1">
      <c r="A8" s="158"/>
      <c r="B8" s="158"/>
      <c r="C8" s="52"/>
      <c r="D8" s="53"/>
      <c r="E8" s="53"/>
      <c r="F8" s="53"/>
    </row>
    <row r="9" spans="1:10" s="140" customFormat="1">
      <c r="A9" s="158"/>
      <c r="B9" s="158"/>
      <c r="C9" s="290" t="s">
        <v>170</v>
      </c>
      <c r="D9" s="291"/>
      <c r="E9" s="291"/>
      <c r="F9" s="291"/>
    </row>
    <row r="10" spans="1:10" s="140" customFormat="1" ht="12.75" customHeight="1">
      <c r="A10" s="158"/>
      <c r="B10" s="158"/>
      <c r="C10" s="290" t="s">
        <v>99</v>
      </c>
      <c r="D10" s="291"/>
      <c r="E10" s="291"/>
      <c r="F10" s="291"/>
    </row>
    <row r="11" spans="1:10" s="140" customFormat="1" ht="12.75" customHeight="1">
      <c r="A11" s="158"/>
      <c r="B11" s="158"/>
      <c r="C11" s="290" t="s">
        <v>171</v>
      </c>
      <c r="D11" s="291"/>
      <c r="E11" s="291"/>
      <c r="F11" s="291"/>
    </row>
    <row r="12" spans="1:10" s="140" customFormat="1" ht="12.75" customHeight="1">
      <c r="A12" s="158"/>
      <c r="B12" s="158"/>
      <c r="C12" s="290" t="s">
        <v>178</v>
      </c>
      <c r="D12" s="291"/>
      <c r="E12" s="291"/>
      <c r="F12" s="291"/>
    </row>
    <row r="13" spans="1:10" s="140" customFormat="1" ht="12.75" customHeight="1">
      <c r="A13" s="158"/>
      <c r="B13" s="158"/>
      <c r="C13" s="290" t="s">
        <v>229</v>
      </c>
      <c r="D13" s="291"/>
      <c r="E13" s="291"/>
      <c r="F13" s="291"/>
    </row>
    <row r="14" spans="1:10" s="140" customFormat="1" ht="12.75" customHeight="1">
      <c r="A14" s="158"/>
      <c r="B14" s="158"/>
      <c r="C14" s="292"/>
      <c r="D14" s="293"/>
      <c r="E14" s="293"/>
      <c r="F14" s="293"/>
    </row>
    <row r="15" spans="1:10" s="140" customFormat="1" ht="12.75" customHeight="1">
      <c r="A15" s="158"/>
      <c r="B15" s="158"/>
      <c r="C15" s="54" t="s">
        <v>49</v>
      </c>
      <c r="D15" s="55"/>
      <c r="E15" s="55"/>
      <c r="F15" s="55"/>
    </row>
    <row r="16" spans="1:10" s="140" customFormat="1" ht="12.75" customHeight="1">
      <c r="A16" s="158"/>
      <c r="B16" s="158"/>
      <c r="C16" s="214"/>
      <c r="D16" s="214"/>
      <c r="E16" s="229"/>
      <c r="F16" s="229"/>
    </row>
    <row r="17" spans="1:10" s="140" customFormat="1" ht="12.75" customHeight="1">
      <c r="A17" s="158"/>
      <c r="B17" s="158"/>
      <c r="C17" s="1428"/>
      <c r="D17" s="1428"/>
      <c r="E17" s="1428"/>
      <c r="F17" s="1428"/>
    </row>
    <row r="23" spans="1:10" ht="15.75">
      <c r="C23" s="1418"/>
      <c r="D23" s="1418"/>
      <c r="E23" s="1418"/>
      <c r="F23" s="1418"/>
      <c r="G23" s="1418"/>
      <c r="H23" s="1418"/>
      <c r="I23" s="1418"/>
      <c r="J23" s="1418"/>
    </row>
  </sheetData>
  <customSheetViews>
    <customSheetView guid="{25D20C57-7074-492D-BCCB-387F60F6C446}" scale="70" showGridLines="0">
      <selection activeCell="K15" sqref="K15"/>
      <pageMargins left="0.7" right="0.7" top="0.75" bottom="0.75" header="0.3" footer="0.3"/>
      <pageSetup paperSize="9" scale="48" orientation="portrait" r:id="rId1"/>
    </customSheetView>
  </customSheetViews>
  <mergeCells count="5">
    <mergeCell ref="C23:J23"/>
    <mergeCell ref="C5:C6"/>
    <mergeCell ref="C17:F17"/>
    <mergeCell ref="D5:F5"/>
    <mergeCell ref="C2:F2"/>
  </mergeCells>
  <hyperlinks>
    <hyperlink ref="A1" location="ÍNDICE!B2" display="Índice"/>
  </hyperlinks>
  <pageMargins left="0.7" right="0.7" top="0.75" bottom="0.75" header="0.3" footer="0.3"/>
  <pageSetup paperSize="9" scale="48" orientation="portrait"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showGridLines="0" zoomScale="80" zoomScaleNormal="80" workbookViewId="0">
      <selection activeCell="K15" sqref="K15"/>
    </sheetView>
  </sheetViews>
  <sheetFormatPr defaultColWidth="9.140625" defaultRowHeight="12.75"/>
  <cols>
    <col min="1" max="1" width="10.140625" style="158" customWidth="1"/>
    <col min="2" max="2" width="24.42578125" style="153" customWidth="1"/>
    <col min="3" max="3" width="1.140625" style="154" customWidth="1"/>
    <col min="4" max="4" width="86.85546875" style="152" customWidth="1"/>
    <col min="5" max="5" width="24.7109375" style="154" customWidth="1"/>
    <col min="6" max="16384" width="9.140625" style="154"/>
  </cols>
  <sheetData>
    <row r="1" spans="1:9" s="158" customFormat="1" ht="42" customHeight="1">
      <c r="A1" s="557" t="s">
        <v>318</v>
      </c>
    </row>
    <row r="2" spans="1:9" ht="25.5" customHeight="1">
      <c r="B2" s="1418" t="str">
        <f>+Índice!C53</f>
        <v>Quadro N7-36 - CEE - Proveitos permitidos atividade de CEE</v>
      </c>
      <c r="C2" s="1418"/>
      <c r="D2" s="1418"/>
      <c r="E2" s="1418"/>
      <c r="F2" s="542"/>
      <c r="G2" s="542"/>
      <c r="H2" s="542"/>
      <c r="I2" s="542"/>
    </row>
    <row r="3" spans="1:9">
      <c r="B3" s="154"/>
    </row>
    <row r="4" spans="1:9" ht="15">
      <c r="B4" s="154"/>
      <c r="D4" s="34"/>
      <c r="E4" s="273" t="s">
        <v>0</v>
      </c>
    </row>
    <row r="5" spans="1:9" ht="28.5">
      <c r="B5" s="282"/>
      <c r="D5" s="56" t="s">
        <v>82</v>
      </c>
      <c r="E5" s="36" t="s">
        <v>381</v>
      </c>
    </row>
    <row r="6" spans="1:9" s="140" customFormat="1" ht="6" customHeight="1">
      <c r="A6" s="158"/>
      <c r="B6" s="38"/>
      <c r="D6" s="163"/>
      <c r="E6" s="39"/>
    </row>
    <row r="7" spans="1:9" s="140" customFormat="1">
      <c r="A7" s="158"/>
      <c r="B7" s="57">
        <v>1</v>
      </c>
      <c r="D7" s="161" t="s">
        <v>328</v>
      </c>
      <c r="E7" s="58"/>
    </row>
    <row r="8" spans="1:9" s="140" customFormat="1">
      <c r="A8" s="158"/>
      <c r="B8" s="59"/>
      <c r="D8" s="161"/>
      <c r="E8" s="67"/>
    </row>
    <row r="9" spans="1:9" s="140" customFormat="1">
      <c r="A9" s="158"/>
      <c r="B9" s="59"/>
      <c r="D9" s="169" t="s">
        <v>251</v>
      </c>
      <c r="E9" s="67"/>
    </row>
    <row r="10" spans="1:9" s="140" customFormat="1">
      <c r="A10" s="158"/>
      <c r="B10" s="59"/>
      <c r="D10" s="169"/>
      <c r="E10" s="67"/>
    </row>
    <row r="11" spans="1:9" s="140" customFormat="1">
      <c r="A11" s="158"/>
      <c r="B11" s="59"/>
      <c r="D11" s="165" t="s">
        <v>242</v>
      </c>
      <c r="E11" s="164"/>
    </row>
    <row r="12" spans="1:9" s="140" customFormat="1">
      <c r="A12" s="158"/>
      <c r="B12" s="59"/>
      <c r="D12" s="169"/>
      <c r="E12" s="67"/>
    </row>
    <row r="13" spans="1:9" s="140" customFormat="1">
      <c r="A13" s="158"/>
      <c r="B13" s="59"/>
      <c r="D13" s="165" t="s">
        <v>245</v>
      </c>
      <c r="E13" s="164"/>
    </row>
    <row r="14" spans="1:9" s="140" customFormat="1">
      <c r="A14" s="158"/>
      <c r="B14" s="141"/>
      <c r="D14" s="170" t="s">
        <v>244</v>
      </c>
      <c r="E14" s="166"/>
    </row>
    <row r="15" spans="1:9" s="140" customFormat="1">
      <c r="A15" s="158"/>
      <c r="B15" s="141"/>
      <c r="D15" s="170" t="s">
        <v>243</v>
      </c>
      <c r="E15" s="164"/>
    </row>
    <row r="16" spans="1:9" s="140" customFormat="1">
      <c r="A16" s="158"/>
      <c r="B16" s="141"/>
      <c r="D16" s="165"/>
      <c r="E16" s="164"/>
    </row>
    <row r="17" spans="1:5" s="65" customFormat="1">
      <c r="A17" s="158"/>
      <c r="B17" s="59"/>
      <c r="D17" s="169" t="s">
        <v>573</v>
      </c>
      <c r="E17" s="60"/>
    </row>
    <row r="18" spans="1:5" s="65" customFormat="1">
      <c r="A18" s="158"/>
      <c r="B18" s="59"/>
      <c r="D18" s="165" t="s">
        <v>360</v>
      </c>
      <c r="E18" s="132"/>
    </row>
    <row r="19" spans="1:5" s="140" customFormat="1">
      <c r="A19" s="158"/>
      <c r="B19" s="59"/>
      <c r="D19" s="165" t="s">
        <v>360</v>
      </c>
      <c r="E19" s="132"/>
    </row>
    <row r="20" spans="1:5" s="140" customFormat="1">
      <c r="A20" s="158"/>
      <c r="B20" s="59"/>
      <c r="D20" s="162"/>
      <c r="E20" s="132"/>
    </row>
    <row r="21" spans="1:5" s="140" customFormat="1">
      <c r="A21" s="158"/>
      <c r="B21" s="59">
        <v>2</v>
      </c>
      <c r="D21" s="161" t="s">
        <v>277</v>
      </c>
      <c r="E21" s="60"/>
    </row>
    <row r="22" spans="1:5" s="140" customFormat="1">
      <c r="A22" s="158"/>
      <c r="B22" s="59"/>
      <c r="D22" s="283" t="s">
        <v>252</v>
      </c>
      <c r="E22" s="131"/>
    </row>
    <row r="23" spans="1:5" s="140" customFormat="1">
      <c r="A23" s="158"/>
      <c r="B23" s="59"/>
      <c r="D23" s="283" t="s">
        <v>253</v>
      </c>
      <c r="E23" s="131"/>
    </row>
    <row r="24" spans="1:5" s="140" customFormat="1">
      <c r="A24" s="158"/>
      <c r="B24" s="141"/>
      <c r="D24" s="142"/>
      <c r="E24" s="132"/>
    </row>
    <row r="25" spans="1:5" s="140" customFormat="1">
      <c r="A25" s="158"/>
      <c r="B25" s="61" t="s">
        <v>247</v>
      </c>
      <c r="D25" s="62" t="s">
        <v>212</v>
      </c>
      <c r="E25" s="63"/>
    </row>
    <row r="26" spans="1:5" s="140" customFormat="1">
      <c r="A26" s="158"/>
      <c r="B26" s="284"/>
      <c r="D26" s="285"/>
      <c r="E26" s="133"/>
    </row>
    <row r="27" spans="1:5" s="140" customFormat="1">
      <c r="A27" s="158"/>
      <c r="B27" s="143"/>
      <c r="D27" s="144"/>
      <c r="E27" s="134"/>
    </row>
    <row r="28" spans="1:5" s="140" customFormat="1">
      <c r="A28" s="158"/>
      <c r="B28" s="64" t="s">
        <v>248</v>
      </c>
      <c r="C28" s="65"/>
      <c r="D28" s="66" t="s">
        <v>298</v>
      </c>
      <c r="E28" s="67"/>
    </row>
    <row r="29" spans="1:5" s="140" customFormat="1">
      <c r="A29" s="158"/>
      <c r="B29" s="59" t="s">
        <v>213</v>
      </c>
      <c r="D29" s="145" t="s">
        <v>299</v>
      </c>
      <c r="E29" s="132"/>
    </row>
    <row r="30" spans="1:5" s="140" customFormat="1">
      <c r="A30" s="158"/>
      <c r="B30" s="59" t="s">
        <v>214</v>
      </c>
      <c r="D30" s="145" t="s">
        <v>255</v>
      </c>
      <c r="E30" s="132"/>
    </row>
    <row r="31" spans="1:5" s="140" customFormat="1">
      <c r="A31" s="158"/>
      <c r="B31" s="59" t="s">
        <v>215</v>
      </c>
      <c r="D31" s="145" t="s">
        <v>256</v>
      </c>
      <c r="E31" s="132"/>
    </row>
    <row r="32" spans="1:5" s="140" customFormat="1">
      <c r="A32" s="158"/>
      <c r="B32" s="59" t="s">
        <v>216</v>
      </c>
      <c r="D32" s="145" t="s">
        <v>300</v>
      </c>
      <c r="E32" s="132"/>
    </row>
    <row r="33" spans="1:5" s="140" customFormat="1">
      <c r="A33" s="158"/>
      <c r="B33" s="59" t="s">
        <v>217</v>
      </c>
      <c r="D33" s="145" t="s">
        <v>257</v>
      </c>
      <c r="E33" s="132"/>
    </row>
    <row r="34" spans="1:5" s="140" customFormat="1">
      <c r="A34" s="158"/>
      <c r="B34" s="59" t="s">
        <v>218</v>
      </c>
      <c r="D34" s="145" t="s">
        <v>258</v>
      </c>
      <c r="E34" s="132"/>
    </row>
    <row r="35" spans="1:5" s="140" customFormat="1">
      <c r="A35" s="158"/>
      <c r="B35" s="141"/>
      <c r="D35" s="145"/>
      <c r="E35" s="131"/>
    </row>
    <row r="36" spans="1:5" s="140" customFormat="1">
      <c r="A36" s="158"/>
      <c r="B36" s="59">
        <v>5</v>
      </c>
      <c r="D36" s="146" t="s">
        <v>301</v>
      </c>
      <c r="E36" s="135"/>
    </row>
    <row r="37" spans="1:5" s="140" customFormat="1">
      <c r="A37" s="158"/>
      <c r="B37" s="141"/>
      <c r="D37" s="195"/>
      <c r="E37" s="132"/>
    </row>
    <row r="38" spans="1:5" s="140" customFormat="1">
      <c r="A38" s="158"/>
      <c r="B38" s="141"/>
      <c r="D38" s="195"/>
      <c r="E38" s="132"/>
    </row>
    <row r="39" spans="1:5" s="140" customFormat="1">
      <c r="A39" s="158"/>
      <c r="B39" s="61" t="s">
        <v>276</v>
      </c>
      <c r="D39" s="62" t="s">
        <v>297</v>
      </c>
      <c r="E39" s="63"/>
    </row>
    <row r="40" spans="1:5" s="140" customFormat="1">
      <c r="A40" s="158"/>
      <c r="B40" s="284"/>
      <c r="D40" s="285"/>
      <c r="E40" s="133"/>
    </row>
    <row r="41" spans="1:5" s="140" customFormat="1">
      <c r="A41" s="158"/>
      <c r="B41" s="143"/>
      <c r="D41" s="149"/>
      <c r="E41" s="134"/>
    </row>
    <row r="42" spans="1:5" s="140" customFormat="1">
      <c r="A42" s="158"/>
      <c r="B42" s="59">
        <v>7</v>
      </c>
      <c r="D42" s="66" t="s">
        <v>281</v>
      </c>
      <c r="E42" s="60"/>
    </row>
    <row r="43" spans="1:5" s="140" customFormat="1">
      <c r="A43" s="158"/>
      <c r="B43" s="59"/>
      <c r="D43" s="150" t="s">
        <v>219</v>
      </c>
      <c r="E43" s="60"/>
    </row>
    <row r="44" spans="1:5" s="140" customFormat="1">
      <c r="A44" s="158"/>
      <c r="B44" s="59"/>
      <c r="D44" s="150" t="s">
        <v>10</v>
      </c>
      <c r="E44" s="132"/>
    </row>
    <row r="45" spans="1:5" s="140" customFormat="1">
      <c r="A45" s="158"/>
      <c r="B45" s="59"/>
      <c r="D45" s="150"/>
      <c r="E45" s="60"/>
    </row>
    <row r="46" spans="1:5" s="140" customFormat="1">
      <c r="A46" s="158"/>
      <c r="B46" s="147"/>
      <c r="D46" s="148"/>
      <c r="E46" s="136"/>
    </row>
    <row r="47" spans="1:5" s="140" customFormat="1">
      <c r="A47" s="158"/>
      <c r="B47" s="151"/>
      <c r="D47" s="152"/>
      <c r="E47" s="137"/>
    </row>
    <row r="48" spans="1:5" s="140" customFormat="1" ht="25.5">
      <c r="A48" s="158"/>
      <c r="B48" s="61" t="s">
        <v>599</v>
      </c>
      <c r="D48" s="62" t="s">
        <v>329</v>
      </c>
      <c r="E48" s="63"/>
    </row>
    <row r="49" spans="1:5" s="140" customFormat="1">
      <c r="A49" s="158"/>
      <c r="B49" s="284"/>
      <c r="D49" s="285"/>
      <c r="E49" s="133"/>
    </row>
    <row r="50" spans="1:5" s="140" customFormat="1">
      <c r="A50" s="158"/>
      <c r="B50" s="153"/>
      <c r="D50" s="168"/>
    </row>
    <row r="51" spans="1:5" s="140" customFormat="1">
      <c r="A51" s="158"/>
      <c r="B51" s="57">
        <v>9</v>
      </c>
      <c r="D51" s="161" t="s">
        <v>254</v>
      </c>
      <c r="E51" s="58"/>
    </row>
    <row r="52" spans="1:5" s="140" customFormat="1">
      <c r="A52" s="158"/>
      <c r="B52" s="141"/>
      <c r="D52" s="162"/>
      <c r="E52" s="132"/>
    </row>
    <row r="53" spans="1:5" s="140" customFormat="1">
      <c r="A53" s="158"/>
      <c r="B53" s="141"/>
      <c r="D53" s="169" t="s">
        <v>251</v>
      </c>
      <c r="E53" s="67"/>
    </row>
    <row r="54" spans="1:5" s="140" customFormat="1">
      <c r="A54" s="158"/>
      <c r="B54" s="141"/>
      <c r="D54" s="162"/>
      <c r="E54" s="132"/>
    </row>
    <row r="55" spans="1:5" s="140" customFormat="1">
      <c r="A55" s="158"/>
      <c r="B55" s="141"/>
      <c r="D55" s="165" t="s">
        <v>242</v>
      </c>
      <c r="E55" s="164"/>
    </row>
    <row r="56" spans="1:5" s="140" customFormat="1">
      <c r="A56" s="158"/>
      <c r="B56" s="141"/>
      <c r="D56" s="169"/>
      <c r="E56" s="67"/>
    </row>
    <row r="57" spans="1:5" s="140" customFormat="1">
      <c r="A57" s="158"/>
      <c r="B57" s="141"/>
      <c r="D57" s="165" t="s">
        <v>245</v>
      </c>
      <c r="E57" s="164"/>
    </row>
    <row r="58" spans="1:5" s="140" customFormat="1">
      <c r="A58" s="158"/>
      <c r="B58" s="141"/>
      <c r="D58" s="170" t="s">
        <v>244</v>
      </c>
      <c r="E58" s="166"/>
    </row>
    <row r="59" spans="1:5" s="140" customFormat="1">
      <c r="A59" s="158"/>
      <c r="B59" s="141"/>
      <c r="D59" s="170" t="s">
        <v>243</v>
      </c>
      <c r="E59" s="164"/>
    </row>
    <row r="60" spans="1:5" s="140" customFormat="1">
      <c r="A60" s="158"/>
      <c r="B60" s="141"/>
      <c r="D60" s="165"/>
      <c r="E60" s="164"/>
    </row>
    <row r="61" spans="1:5" s="65" customFormat="1">
      <c r="A61" s="158"/>
      <c r="B61" s="59"/>
      <c r="D61" s="169" t="s">
        <v>573</v>
      </c>
      <c r="E61" s="60"/>
    </row>
    <row r="62" spans="1:5" s="65" customFormat="1">
      <c r="A62" s="158"/>
      <c r="B62" s="59"/>
      <c r="D62" s="165" t="s">
        <v>360</v>
      </c>
      <c r="E62" s="132"/>
    </row>
    <row r="63" spans="1:5" s="140" customFormat="1">
      <c r="A63" s="158"/>
      <c r="B63" s="59"/>
      <c r="D63" s="165" t="s">
        <v>360</v>
      </c>
      <c r="E63" s="132"/>
    </row>
    <row r="64" spans="1:5">
      <c r="B64" s="141"/>
      <c r="C64" s="140"/>
      <c r="D64" s="43"/>
      <c r="E64" s="60"/>
    </row>
    <row r="65" spans="2:5">
      <c r="B65" s="59">
        <v>10</v>
      </c>
      <c r="C65" s="140"/>
      <c r="D65" s="161" t="s">
        <v>277</v>
      </c>
      <c r="E65" s="60"/>
    </row>
    <row r="66" spans="2:5">
      <c r="B66" s="59"/>
      <c r="C66" s="140"/>
      <c r="D66" s="283" t="s">
        <v>252</v>
      </c>
      <c r="E66" s="131"/>
    </row>
    <row r="67" spans="2:5">
      <c r="B67" s="59"/>
      <c r="C67" s="140"/>
      <c r="D67" s="283" t="s">
        <v>253</v>
      </c>
      <c r="E67" s="131"/>
    </row>
    <row r="68" spans="2:5">
      <c r="B68" s="141"/>
      <c r="C68" s="140"/>
      <c r="D68" s="142"/>
      <c r="E68" s="132"/>
    </row>
    <row r="69" spans="2:5">
      <c r="B69" s="61" t="s">
        <v>600</v>
      </c>
      <c r="C69" s="140"/>
      <c r="D69" s="62" t="s">
        <v>212</v>
      </c>
      <c r="E69" s="63"/>
    </row>
    <row r="70" spans="2:5">
      <c r="B70" s="284"/>
      <c r="C70" s="140"/>
      <c r="D70" s="285"/>
      <c r="E70" s="133"/>
    </row>
    <row r="71" spans="2:5">
      <c r="B71" s="143"/>
      <c r="C71" s="140"/>
      <c r="D71" s="144"/>
      <c r="E71" s="134"/>
    </row>
    <row r="72" spans="2:5">
      <c r="B72" s="64" t="s">
        <v>601</v>
      </c>
      <c r="C72" s="65"/>
      <c r="D72" s="66" t="s">
        <v>298</v>
      </c>
      <c r="E72" s="67"/>
    </row>
    <row r="73" spans="2:5">
      <c r="B73" s="59" t="s">
        <v>213</v>
      </c>
      <c r="C73" s="140"/>
      <c r="D73" s="145" t="s">
        <v>299</v>
      </c>
      <c r="E73" s="132"/>
    </row>
    <row r="74" spans="2:5">
      <c r="B74" s="59" t="s">
        <v>214</v>
      </c>
      <c r="C74" s="140"/>
      <c r="D74" s="145" t="s">
        <v>255</v>
      </c>
      <c r="E74" s="132"/>
    </row>
    <row r="75" spans="2:5">
      <c r="B75" s="59" t="s">
        <v>215</v>
      </c>
      <c r="C75" s="140"/>
      <c r="D75" s="145" t="s">
        <v>256</v>
      </c>
      <c r="E75" s="132"/>
    </row>
    <row r="76" spans="2:5">
      <c r="B76" s="59" t="s">
        <v>216</v>
      </c>
      <c r="C76" s="140"/>
      <c r="D76" s="145" t="s">
        <v>300</v>
      </c>
      <c r="E76" s="132"/>
    </row>
    <row r="77" spans="2:5">
      <c r="B77" s="59" t="s">
        <v>217</v>
      </c>
      <c r="C77" s="140"/>
      <c r="D77" s="145" t="s">
        <v>257</v>
      </c>
      <c r="E77" s="132"/>
    </row>
    <row r="78" spans="2:5">
      <c r="B78" s="59" t="s">
        <v>218</v>
      </c>
      <c r="C78" s="140"/>
      <c r="D78" s="145" t="s">
        <v>258</v>
      </c>
      <c r="E78" s="132"/>
    </row>
    <row r="79" spans="2:5">
      <c r="B79" s="141"/>
      <c r="C79" s="140"/>
      <c r="D79" s="145"/>
      <c r="E79" s="131"/>
    </row>
    <row r="80" spans="2:5">
      <c r="B80" s="59">
        <v>13</v>
      </c>
      <c r="C80" s="140"/>
      <c r="D80" s="146" t="s">
        <v>301</v>
      </c>
      <c r="E80" s="135"/>
    </row>
    <row r="81" spans="2:5">
      <c r="B81" s="59"/>
      <c r="C81" s="140"/>
      <c r="D81" s="194"/>
      <c r="E81" s="135"/>
    </row>
    <row r="82" spans="2:5">
      <c r="B82" s="147"/>
      <c r="C82" s="140"/>
      <c r="D82" s="148"/>
      <c r="E82" s="136"/>
    </row>
    <row r="83" spans="2:5">
      <c r="B83" s="61" t="s">
        <v>602</v>
      </c>
      <c r="C83" s="140"/>
      <c r="D83" s="62" t="s">
        <v>297</v>
      </c>
      <c r="E83" s="63"/>
    </row>
    <row r="84" spans="2:5">
      <c r="B84" s="284"/>
      <c r="C84" s="140"/>
      <c r="D84" s="285"/>
      <c r="E84" s="133"/>
    </row>
    <row r="85" spans="2:5">
      <c r="B85" s="143"/>
      <c r="C85" s="140"/>
      <c r="D85" s="149"/>
      <c r="E85" s="134"/>
    </row>
    <row r="86" spans="2:5">
      <c r="B86" s="59">
        <v>15</v>
      </c>
      <c r="C86" s="140"/>
      <c r="D86" s="66" t="s">
        <v>281</v>
      </c>
      <c r="E86" s="60"/>
    </row>
    <row r="87" spans="2:5">
      <c r="B87" s="59"/>
      <c r="C87" s="140"/>
      <c r="D87" s="150" t="s">
        <v>219</v>
      </c>
      <c r="E87" s="60"/>
    </row>
    <row r="88" spans="2:5">
      <c r="B88" s="59"/>
      <c r="C88" s="140"/>
      <c r="D88" s="150" t="s">
        <v>10</v>
      </c>
      <c r="E88" s="132"/>
    </row>
    <row r="89" spans="2:5">
      <c r="B89" s="59"/>
      <c r="C89" s="140"/>
      <c r="D89" s="150"/>
      <c r="E89" s="60"/>
    </row>
    <row r="90" spans="2:5">
      <c r="B90" s="147"/>
      <c r="C90" s="140"/>
      <c r="D90" s="148"/>
      <c r="E90" s="136"/>
    </row>
    <row r="91" spans="2:5">
      <c r="B91" s="151"/>
      <c r="C91" s="140"/>
      <c r="E91" s="137"/>
    </row>
    <row r="92" spans="2:5" ht="25.5">
      <c r="B92" s="61" t="s">
        <v>603</v>
      </c>
      <c r="C92" s="140"/>
      <c r="D92" s="62" t="s">
        <v>307</v>
      </c>
      <c r="E92" s="63"/>
    </row>
    <row r="93" spans="2:5">
      <c r="B93" s="284"/>
      <c r="C93" s="140"/>
      <c r="D93" s="285"/>
      <c r="E93" s="133"/>
    </row>
    <row r="95" spans="2:5" ht="25.5">
      <c r="B95" s="68" t="s">
        <v>604</v>
      </c>
      <c r="C95" s="140"/>
      <c r="D95" s="683" t="s">
        <v>365</v>
      </c>
      <c r="E95" s="70"/>
    </row>
    <row r="96" spans="2:5">
      <c r="B96" s="155"/>
      <c r="C96" s="156"/>
      <c r="D96" s="157"/>
      <c r="E96" s="139"/>
    </row>
    <row r="97" spans="2:9">
      <c r="B97" s="214"/>
      <c r="C97" s="214"/>
      <c r="D97" s="214"/>
      <c r="E97" s="214"/>
    </row>
    <row r="98" spans="2:9" ht="13.5">
      <c r="B98" s="1428"/>
      <c r="C98" s="1428"/>
      <c r="D98" s="1428"/>
      <c r="E98" s="1428"/>
    </row>
    <row r="99" spans="2:9">
      <c r="B99" s="675"/>
      <c r="C99" s="679"/>
      <c r="D99" s="679"/>
      <c r="E99" s="679"/>
      <c r="F99" s="354"/>
      <c r="G99" s="354"/>
      <c r="H99" s="354"/>
      <c r="I99" s="354"/>
    </row>
    <row r="100" spans="2:9">
      <c r="B100" s="681"/>
      <c r="C100" s="354"/>
      <c r="D100" s="682"/>
      <c r="E100" s="354"/>
      <c r="F100" s="303"/>
      <c r="G100" s="303"/>
      <c r="H100" s="354"/>
      <c r="I100" s="354"/>
    </row>
    <row r="101" spans="2:9">
      <c r="B101" s="681"/>
      <c r="C101" s="354"/>
      <c r="D101" s="682"/>
      <c r="E101" s="354"/>
      <c r="F101" s="354"/>
      <c r="G101" s="354"/>
      <c r="H101" s="354"/>
      <c r="I101" s="354"/>
    </row>
    <row r="102" spans="2:9">
      <c r="B102" s="708"/>
      <c r="C102" s="354"/>
      <c r="D102" s="682"/>
      <c r="E102" s="354"/>
      <c r="F102" s="354"/>
      <c r="G102" s="354"/>
      <c r="H102" s="354"/>
      <c r="I102" s="354"/>
    </row>
    <row r="103" spans="2:9">
      <c r="B103" s="708"/>
      <c r="C103" s="354"/>
      <c r="D103" s="682"/>
      <c r="E103" s="354"/>
      <c r="F103" s="354"/>
      <c r="G103" s="354"/>
      <c r="H103" s="354"/>
      <c r="I103" s="354"/>
    </row>
    <row r="104" spans="2:9">
      <c r="B104" s="708"/>
      <c r="C104" s="354"/>
      <c r="D104" s="682"/>
      <c r="E104" s="354"/>
      <c r="F104" s="354"/>
      <c r="G104" s="354"/>
      <c r="H104" s="354"/>
      <c r="I104" s="354"/>
    </row>
    <row r="105" spans="2:9">
      <c r="B105" s="708"/>
      <c r="C105" s="354"/>
      <c r="D105" s="682"/>
      <c r="E105" s="354"/>
      <c r="F105" s="354"/>
      <c r="G105" s="354"/>
      <c r="H105" s="354"/>
      <c r="I105" s="354"/>
    </row>
    <row r="106" spans="2:9">
      <c r="B106" s="708"/>
      <c r="C106" s="354"/>
      <c r="D106" s="682"/>
      <c r="E106" s="354"/>
      <c r="F106" s="354"/>
      <c r="G106" s="354"/>
      <c r="H106" s="354"/>
      <c r="I106" s="354"/>
    </row>
    <row r="107" spans="2:9">
      <c r="B107" s="708"/>
      <c r="C107" s="354"/>
      <c r="D107" s="682"/>
      <c r="E107" s="354"/>
      <c r="F107" s="354"/>
      <c r="G107" s="354"/>
      <c r="H107" s="354"/>
      <c r="I107" s="354"/>
    </row>
    <row r="108" spans="2:9">
      <c r="B108" s="708"/>
      <c r="C108" s="354"/>
      <c r="D108" s="682"/>
      <c r="E108" s="354"/>
      <c r="F108" s="354"/>
      <c r="G108" s="354"/>
      <c r="H108" s="354"/>
      <c r="I108" s="354"/>
    </row>
  </sheetData>
  <customSheetViews>
    <customSheetView guid="{25D20C57-7074-492D-BCCB-387F60F6C446}" scale="80" showGridLines="0">
      <selection activeCell="K15" sqref="K15"/>
      <pageMargins left="0.7" right="0.7" top="0.75" bottom="0.75" header="0.3" footer="0.3"/>
      <pageSetup paperSize="9" scale="51" orientation="portrait" r:id="rId1"/>
    </customSheetView>
  </customSheetViews>
  <mergeCells count="2">
    <mergeCell ref="B98:E98"/>
    <mergeCell ref="B2:E2"/>
  </mergeCells>
  <hyperlinks>
    <hyperlink ref="A1" location="ÍNDICE!B2" display="Índice"/>
  </hyperlinks>
  <pageMargins left="0.7" right="0.7" top="0.75" bottom="0.75" header="0.3" footer="0.3"/>
  <pageSetup paperSize="9" scale="51" orientation="portrait"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showGridLines="0" workbookViewId="0"/>
  </sheetViews>
  <sheetFormatPr defaultRowHeight="12.75"/>
  <sheetData>
    <row r="1" spans="1:17">
      <c r="A1" s="405" t="s">
        <v>368</v>
      </c>
    </row>
    <row r="12" spans="1:17" ht="13.5" thickBot="1"/>
    <row r="13" spans="1:17">
      <c r="I13" s="1605" t="s">
        <v>370</v>
      </c>
      <c r="J13" s="1606"/>
      <c r="K13" s="1606"/>
      <c r="L13" s="1606"/>
      <c r="M13" s="1606"/>
      <c r="N13" s="1606"/>
      <c r="O13" s="1606"/>
      <c r="P13" s="1606"/>
      <c r="Q13" s="1607"/>
    </row>
    <row r="14" spans="1:17">
      <c r="I14" s="1608"/>
      <c r="J14" s="1364"/>
      <c r="K14" s="1364"/>
      <c r="L14" s="1364"/>
      <c r="M14" s="1364"/>
      <c r="N14" s="1364"/>
      <c r="O14" s="1364"/>
      <c r="P14" s="1364"/>
      <c r="Q14" s="1609"/>
    </row>
    <row r="15" spans="1:17">
      <c r="I15" s="1608"/>
      <c r="J15" s="1364"/>
      <c r="K15" s="1364"/>
      <c r="L15" s="1364"/>
      <c r="M15" s="1364"/>
      <c r="N15" s="1364"/>
      <c r="O15" s="1364"/>
      <c r="P15" s="1364"/>
      <c r="Q15" s="1609"/>
    </row>
    <row r="16" spans="1:17">
      <c r="I16" s="1608"/>
      <c r="J16" s="1364"/>
      <c r="K16" s="1364"/>
      <c r="L16" s="1364"/>
      <c r="M16" s="1364"/>
      <c r="N16" s="1364"/>
      <c r="O16" s="1364"/>
      <c r="P16" s="1364"/>
      <c r="Q16" s="1609"/>
    </row>
    <row r="17" spans="9:17">
      <c r="I17" s="1608"/>
      <c r="J17" s="1364"/>
      <c r="K17" s="1364"/>
      <c r="L17" s="1364"/>
      <c r="M17" s="1364"/>
      <c r="N17" s="1364"/>
      <c r="O17" s="1364"/>
      <c r="P17" s="1364"/>
      <c r="Q17" s="1609"/>
    </row>
    <row r="18" spans="9:17">
      <c r="I18" s="1608"/>
      <c r="J18" s="1364"/>
      <c r="K18" s="1364"/>
      <c r="L18" s="1364"/>
      <c r="M18" s="1364"/>
      <c r="N18" s="1364"/>
      <c r="O18" s="1364"/>
      <c r="P18" s="1364"/>
      <c r="Q18" s="1609"/>
    </row>
    <row r="19" spans="9:17" ht="13.5" thickBot="1">
      <c r="I19" s="1610"/>
      <c r="J19" s="1611"/>
      <c r="K19" s="1611"/>
      <c r="L19" s="1611"/>
      <c r="M19" s="1611"/>
      <c r="N19" s="1611"/>
      <c r="O19" s="1611"/>
      <c r="P19" s="1611"/>
      <c r="Q19" s="1612"/>
    </row>
  </sheetData>
  <customSheetViews>
    <customSheetView guid="{25D20C57-7074-492D-BCCB-387F60F6C446}" showGridLines="0">
      <selection activeCell="K15" sqref="K15"/>
      <pageMargins left="0.70866141732283472" right="0.70866141732283472" top="0.74803149606299213" bottom="0.74803149606299213" header="0.31496062992125984" footer="0.31496062992125984"/>
      <pageSetup paperSize="9" scale="80" orientation="portrait" r:id="rId1"/>
    </customSheetView>
  </customSheetViews>
  <mergeCells count="1">
    <mergeCell ref="I13:Q19"/>
  </mergeCells>
  <hyperlinks>
    <hyperlink ref="A1" location="ÍNDICE!B2" display="Indíce"/>
  </hyperlinks>
  <pageMargins left="0.70866141732283472" right="0.70866141732283472" top="0.74803149606299213" bottom="0.74803149606299213" header="0.31496062992125984" footer="0.31496062992125984"/>
  <pageSetup paperSize="9" scale="80" orientation="portrait"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9"/>
  <sheetViews>
    <sheetView showGridLines="0" zoomScale="80" zoomScaleNormal="80" workbookViewId="0">
      <selection activeCell="A63" sqref="A63:A67"/>
    </sheetView>
  </sheetViews>
  <sheetFormatPr defaultColWidth="9.28515625" defaultRowHeight="15"/>
  <cols>
    <col min="1" max="1" width="10.28515625" style="1076" customWidth="1"/>
    <col min="2" max="2" width="6.42578125" style="1077" customWidth="1"/>
    <col min="3" max="3" width="8.85546875" style="1077" customWidth="1"/>
    <col min="4" max="4" width="65.42578125" style="1077" customWidth="1"/>
    <col min="5" max="6" width="15.5703125" style="1077" customWidth="1"/>
    <col min="7" max="7" width="15.5703125" style="1185" customWidth="1"/>
    <col min="8" max="16384" width="9.28515625" style="1077"/>
  </cols>
  <sheetData>
    <row r="1" spans="1:22" s="158" customFormat="1" ht="42" customHeight="1">
      <c r="A1" s="557" t="s">
        <v>318</v>
      </c>
      <c r="G1" s="1078"/>
    </row>
    <row r="2" spans="1:22" s="158" customFormat="1" ht="42" customHeight="1">
      <c r="A2" s="557"/>
      <c r="C2" s="1418" t="s">
        <v>796</v>
      </c>
      <c r="D2" s="1418"/>
      <c r="E2" s="1418"/>
      <c r="F2" s="1418"/>
      <c r="G2" s="1418"/>
    </row>
    <row r="3" spans="1:22" s="108" customFormat="1" ht="15.75" customHeight="1">
      <c r="A3" s="1065"/>
      <c r="B3" s="1065"/>
      <c r="C3" s="196"/>
      <c r="D3" s="196"/>
      <c r="E3" s="279"/>
      <c r="F3" s="1066"/>
      <c r="G3" s="196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2" s="108" customFormat="1" ht="32.25" customHeight="1">
      <c r="A4" s="1065"/>
      <c r="B4" s="1065"/>
      <c r="C4" s="1613" t="s">
        <v>797</v>
      </c>
      <c r="D4" s="1613"/>
      <c r="E4" s="26"/>
      <c r="F4" s="27"/>
      <c r="G4" s="507" t="s">
        <v>65</v>
      </c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</row>
    <row r="5" spans="1:22" s="108" customFormat="1" ht="49.5" customHeight="1">
      <c r="A5" s="1065"/>
      <c r="B5" s="1065"/>
      <c r="C5" s="1614" t="s">
        <v>66</v>
      </c>
      <c r="D5" s="1615"/>
      <c r="E5" s="1067" t="s">
        <v>67</v>
      </c>
      <c r="F5" s="1067" t="s">
        <v>68</v>
      </c>
      <c r="G5" s="1067" t="s">
        <v>69</v>
      </c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</row>
    <row r="6" spans="1:22" s="108" customFormat="1" ht="9.1999999999999993" customHeight="1">
      <c r="A6" s="1065"/>
      <c r="B6" s="1065"/>
      <c r="C6" s="197"/>
      <c r="D6" s="197"/>
      <c r="E6" s="197"/>
      <c r="F6" s="197"/>
      <c r="G6" s="1171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</row>
    <row r="7" spans="1:22" s="108" customFormat="1" ht="15" customHeight="1">
      <c r="A7" s="1065"/>
      <c r="B7" s="1065"/>
      <c r="C7" s="1068">
        <v>1</v>
      </c>
      <c r="D7" s="991" t="s">
        <v>267</v>
      </c>
      <c r="E7" s="1069"/>
      <c r="F7" s="1069"/>
      <c r="G7" s="106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</row>
    <row r="8" spans="1:22" s="108" customFormat="1" ht="15" customHeight="1">
      <c r="A8" s="1065"/>
      <c r="B8" s="1065"/>
      <c r="C8" s="1172">
        <v>2</v>
      </c>
      <c r="D8" s="1173" t="s">
        <v>70</v>
      </c>
      <c r="E8" s="1174"/>
      <c r="F8" s="1174"/>
      <c r="G8" s="1175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</row>
    <row r="9" spans="1:22" s="108" customFormat="1" ht="15" customHeight="1">
      <c r="A9" s="1065"/>
      <c r="B9" s="1065"/>
      <c r="C9" s="1172">
        <v>3</v>
      </c>
      <c r="D9" s="1176" t="s">
        <v>71</v>
      </c>
      <c r="E9" s="1174"/>
      <c r="F9" s="1174"/>
      <c r="G9" s="1175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</row>
    <row r="10" spans="1:22" s="108" customFormat="1" ht="15" customHeight="1">
      <c r="A10" s="1065"/>
      <c r="B10" s="1065"/>
      <c r="C10" s="1172">
        <v>4</v>
      </c>
      <c r="D10" s="1176" t="s">
        <v>268</v>
      </c>
      <c r="E10" s="1174"/>
      <c r="F10" s="1174"/>
      <c r="G10" s="1175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</row>
    <row r="11" spans="1:22" s="108" customFormat="1" ht="15" customHeight="1">
      <c r="A11" s="1065"/>
      <c r="B11" s="1065"/>
      <c r="C11" s="1172">
        <v>5</v>
      </c>
      <c r="D11" s="1176" t="s">
        <v>72</v>
      </c>
      <c r="E11" s="1174"/>
      <c r="F11" s="1174"/>
      <c r="G11" s="1175"/>
      <c r="H11" s="1070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</row>
    <row r="12" spans="1:22" s="108" customFormat="1" ht="15" customHeight="1">
      <c r="A12" s="1065"/>
      <c r="B12" s="1065"/>
      <c r="C12" s="1172">
        <v>6</v>
      </c>
      <c r="D12" s="1177" t="s">
        <v>230</v>
      </c>
      <c r="E12" s="1174"/>
      <c r="F12" s="1174"/>
      <c r="G12" s="1175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</row>
    <row r="13" spans="1:22" s="108" customFormat="1" ht="15" customHeight="1">
      <c r="A13" s="1065"/>
      <c r="B13" s="1065"/>
      <c r="C13" s="1172">
        <v>7</v>
      </c>
      <c r="D13" s="1173" t="s">
        <v>73</v>
      </c>
      <c r="E13" s="1174"/>
      <c r="F13" s="1174"/>
      <c r="G13" s="1175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</row>
    <row r="14" spans="1:22" s="108" customFormat="1" ht="15" customHeight="1">
      <c r="A14" s="1065"/>
      <c r="B14" s="1065"/>
      <c r="C14" s="1172">
        <v>8</v>
      </c>
      <c r="D14" s="1173" t="s">
        <v>132</v>
      </c>
      <c r="E14" s="1174"/>
      <c r="F14" s="1174"/>
      <c r="G14" s="1175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</row>
    <row r="15" spans="1:22" s="108" customFormat="1" ht="15" customHeight="1">
      <c r="A15" s="1065"/>
      <c r="B15" s="1065"/>
      <c r="C15" s="1172">
        <v>9</v>
      </c>
      <c r="D15" s="1173" t="s">
        <v>74</v>
      </c>
      <c r="E15" s="1174"/>
      <c r="F15" s="1174"/>
      <c r="G15" s="1175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</row>
    <row r="16" spans="1:22" s="108" customFormat="1" ht="15" customHeight="1">
      <c r="A16" s="1065"/>
      <c r="B16" s="1065"/>
      <c r="C16" s="1172">
        <v>10</v>
      </c>
      <c r="D16" s="1173" t="s">
        <v>10</v>
      </c>
      <c r="E16" s="1174"/>
      <c r="F16" s="1174"/>
      <c r="G16" s="1175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</row>
    <row r="17" spans="1:22" s="108" customFormat="1" ht="15" customHeight="1">
      <c r="A17" s="1065"/>
      <c r="B17" s="1065"/>
      <c r="C17" s="1172">
        <v>11</v>
      </c>
      <c r="D17" s="1178" t="s">
        <v>75</v>
      </c>
      <c r="E17" s="1175"/>
      <c r="F17" s="1175"/>
      <c r="G17" s="1175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</row>
    <row r="18" spans="1:22" s="108" customFormat="1" ht="15" customHeight="1">
      <c r="A18" s="1065"/>
      <c r="B18" s="1065"/>
      <c r="C18" s="1172">
        <v>12</v>
      </c>
      <c r="D18" s="1178" t="s">
        <v>269</v>
      </c>
      <c r="E18" s="1175"/>
      <c r="F18" s="1175"/>
      <c r="G18" s="1175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</row>
    <row r="19" spans="1:22" s="108" customFormat="1" ht="15" customHeight="1">
      <c r="A19" s="1065"/>
      <c r="B19" s="1065"/>
      <c r="C19" s="1172"/>
      <c r="D19" s="1178"/>
      <c r="E19" s="1175"/>
      <c r="F19" s="1175"/>
      <c r="G19" s="1175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</row>
    <row r="20" spans="1:22" s="108" customFormat="1" ht="15" customHeight="1">
      <c r="A20" s="1065"/>
      <c r="B20" s="1065"/>
      <c r="C20" s="1172">
        <v>13</v>
      </c>
      <c r="D20" s="1178" t="s">
        <v>270</v>
      </c>
      <c r="E20" s="1175"/>
      <c r="F20" s="1175"/>
      <c r="G20" s="1175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</row>
    <row r="21" spans="1:22" s="108" customFormat="1" ht="15" customHeight="1">
      <c r="A21" s="1065"/>
      <c r="B21" s="1065"/>
      <c r="C21" s="1172">
        <v>14</v>
      </c>
      <c r="D21" s="1173" t="s">
        <v>70</v>
      </c>
      <c r="E21" s="1174"/>
      <c r="F21" s="1174"/>
      <c r="G21" s="1175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</row>
    <row r="22" spans="1:22" s="108" customFormat="1" ht="15" customHeight="1">
      <c r="A22" s="1065"/>
      <c r="B22" s="1065"/>
      <c r="C22" s="1172">
        <v>15</v>
      </c>
      <c r="D22" s="1176" t="s">
        <v>71</v>
      </c>
      <c r="E22" s="1174"/>
      <c r="F22" s="1174"/>
      <c r="G22" s="1175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</row>
    <row r="23" spans="1:22" s="108" customFormat="1" ht="15" customHeight="1">
      <c r="A23" s="1065"/>
      <c r="B23" s="1065"/>
      <c r="C23" s="1172">
        <v>16</v>
      </c>
      <c r="D23" s="1176" t="s">
        <v>72</v>
      </c>
      <c r="E23" s="1174"/>
      <c r="F23" s="1174"/>
      <c r="G23" s="1175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</row>
    <row r="24" spans="1:22" s="108" customFormat="1" ht="15" customHeight="1">
      <c r="A24" s="1065"/>
      <c r="B24" s="1065"/>
      <c r="C24" s="1172">
        <v>17</v>
      </c>
      <c r="D24" s="1173" t="s">
        <v>73</v>
      </c>
      <c r="E24" s="1174"/>
      <c r="F24" s="1174"/>
      <c r="G24" s="1175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</row>
    <row r="25" spans="1:22" s="108" customFormat="1" ht="15" customHeight="1">
      <c r="A25" s="1065"/>
      <c r="B25" s="1065"/>
      <c r="C25" s="1172">
        <v>18</v>
      </c>
      <c r="D25" s="1173" t="s">
        <v>132</v>
      </c>
      <c r="E25" s="1174"/>
      <c r="F25" s="1174"/>
      <c r="G25" s="1175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</row>
    <row r="26" spans="1:22" s="108" customFormat="1" ht="15" customHeight="1">
      <c r="A26" s="1065"/>
      <c r="B26" s="1065"/>
      <c r="C26" s="1172">
        <v>19</v>
      </c>
      <c r="D26" s="1173" t="s">
        <v>74</v>
      </c>
      <c r="E26" s="1174"/>
      <c r="F26" s="1174"/>
      <c r="G26" s="1175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</row>
    <row r="27" spans="1:22" s="108" customFormat="1" ht="15" customHeight="1">
      <c r="A27" s="1065"/>
      <c r="B27" s="1065"/>
      <c r="C27" s="1172">
        <v>20</v>
      </c>
      <c r="D27" s="1173" t="s">
        <v>10</v>
      </c>
      <c r="E27" s="1174"/>
      <c r="F27" s="1174"/>
      <c r="G27" s="1175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</row>
    <row r="28" spans="1:22" s="108" customFormat="1" ht="15" customHeight="1">
      <c r="A28" s="1065"/>
      <c r="B28" s="1065"/>
      <c r="C28" s="1172"/>
      <c r="D28" s="1173"/>
      <c r="E28" s="1174"/>
      <c r="F28" s="1174"/>
      <c r="G28" s="1175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</row>
    <row r="29" spans="1:22" s="108" customFormat="1" ht="15" customHeight="1">
      <c r="A29" s="1065"/>
      <c r="B29" s="1065"/>
      <c r="C29" s="1179">
        <v>21</v>
      </c>
      <c r="D29" s="1178" t="s">
        <v>271</v>
      </c>
      <c r="E29" s="1175"/>
      <c r="F29" s="1175"/>
      <c r="G29" s="1175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</row>
    <row r="30" spans="1:22" s="108" customFormat="1" ht="15" customHeight="1">
      <c r="A30" s="1065"/>
      <c r="B30" s="1065"/>
      <c r="C30" s="1179">
        <v>22</v>
      </c>
      <c r="D30" s="1173" t="s">
        <v>70</v>
      </c>
      <c r="E30" s="1174"/>
      <c r="F30" s="1174"/>
      <c r="G30" s="1175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</row>
    <row r="31" spans="1:22" s="108" customFormat="1" ht="15" customHeight="1">
      <c r="A31" s="1065"/>
      <c r="B31" s="1065"/>
      <c r="C31" s="1179">
        <v>23</v>
      </c>
      <c r="D31" s="1176" t="s">
        <v>71</v>
      </c>
      <c r="E31" s="1174"/>
      <c r="F31" s="1174"/>
      <c r="G31" s="1175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:22" s="108" customFormat="1" ht="15" customHeight="1">
      <c r="A32" s="1065"/>
      <c r="B32" s="1065"/>
      <c r="C32" s="1179">
        <v>24</v>
      </c>
      <c r="D32" s="1176" t="s">
        <v>72</v>
      </c>
      <c r="E32" s="1174"/>
      <c r="F32" s="1174"/>
      <c r="G32" s="1175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</row>
    <row r="33" spans="1:22" s="108" customFormat="1" ht="15" customHeight="1">
      <c r="A33" s="1065"/>
      <c r="B33" s="1065"/>
      <c r="C33" s="1179">
        <v>25</v>
      </c>
      <c r="D33" s="1173" t="s">
        <v>73</v>
      </c>
      <c r="E33" s="1174"/>
      <c r="F33" s="1174"/>
      <c r="G33" s="1175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</row>
    <row r="34" spans="1:22" s="108" customFormat="1" ht="15" customHeight="1">
      <c r="A34" s="1065"/>
      <c r="B34" s="1065"/>
      <c r="C34" s="1179">
        <v>26</v>
      </c>
      <c r="D34" s="1173" t="s">
        <v>132</v>
      </c>
      <c r="E34" s="1174"/>
      <c r="F34" s="1174"/>
      <c r="G34" s="1175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</row>
    <row r="35" spans="1:22" s="108" customFormat="1" ht="15" customHeight="1">
      <c r="A35" s="1065"/>
      <c r="B35" s="1065"/>
      <c r="C35" s="1179">
        <v>27</v>
      </c>
      <c r="D35" s="1173" t="s">
        <v>74</v>
      </c>
      <c r="E35" s="1174"/>
      <c r="F35" s="1174"/>
      <c r="G35" s="1175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</row>
    <row r="36" spans="1:22" s="108" customFormat="1" ht="15" customHeight="1">
      <c r="A36" s="1065"/>
      <c r="B36" s="1065"/>
      <c r="C36" s="1179">
        <v>28</v>
      </c>
      <c r="D36" s="1173" t="s">
        <v>225</v>
      </c>
      <c r="E36" s="1174"/>
      <c r="F36" s="1174"/>
      <c r="G36" s="1175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</row>
    <row r="37" spans="1:22" s="108" customFormat="1" ht="15" customHeight="1">
      <c r="A37" s="1065"/>
      <c r="B37" s="1065"/>
      <c r="C37" s="1179">
        <v>29</v>
      </c>
      <c r="D37" s="1173" t="s">
        <v>133</v>
      </c>
      <c r="E37" s="1174"/>
      <c r="F37" s="1174"/>
      <c r="G37" s="1175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</row>
    <row r="38" spans="1:22" s="108" customFormat="1" ht="15" customHeight="1">
      <c r="A38" s="1065"/>
      <c r="B38" s="1065"/>
      <c r="C38" s="1179">
        <v>30</v>
      </c>
      <c r="D38" s="1173" t="s">
        <v>587</v>
      </c>
      <c r="E38" s="1174"/>
      <c r="F38" s="1174"/>
      <c r="G38" s="1175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</row>
    <row r="39" spans="1:22" s="108" customFormat="1" ht="15" customHeight="1">
      <c r="A39" s="1065"/>
      <c r="B39" s="1065"/>
      <c r="C39" s="1179">
        <v>31</v>
      </c>
      <c r="D39" s="1173" t="s">
        <v>798</v>
      </c>
      <c r="E39" s="1174"/>
      <c r="F39" s="1174"/>
      <c r="G39" s="1175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</row>
    <row r="40" spans="1:22" s="108" customFormat="1" ht="15" customHeight="1">
      <c r="A40" s="1065"/>
      <c r="B40" s="1065"/>
      <c r="C40" s="1172"/>
      <c r="D40" s="1173"/>
      <c r="E40" s="1174"/>
      <c r="F40" s="1174"/>
      <c r="G40" s="1175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</row>
    <row r="41" spans="1:22" s="108" customFormat="1" ht="15" customHeight="1">
      <c r="A41" s="1065"/>
      <c r="B41" s="1065"/>
      <c r="C41" s="1172">
        <v>32</v>
      </c>
      <c r="D41" s="1178" t="s">
        <v>272</v>
      </c>
      <c r="E41" s="1174"/>
      <c r="F41" s="1174"/>
      <c r="G41" s="1175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</row>
    <row r="42" spans="1:22" s="108" customFormat="1" ht="15" customHeight="1">
      <c r="A42" s="1065"/>
      <c r="B42" s="1065"/>
      <c r="C42" s="1172">
        <v>33</v>
      </c>
      <c r="D42" s="1173" t="s">
        <v>70</v>
      </c>
      <c r="E42" s="1174"/>
      <c r="F42" s="1174"/>
      <c r="G42" s="1175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</row>
    <row r="43" spans="1:22" s="108" customFormat="1" ht="15" customHeight="1">
      <c r="A43" s="1065"/>
      <c r="B43" s="1065"/>
      <c r="C43" s="1172">
        <v>34</v>
      </c>
      <c r="D43" s="1176" t="s">
        <v>71</v>
      </c>
      <c r="E43" s="1174"/>
      <c r="F43" s="1174"/>
      <c r="G43" s="1175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</row>
    <row r="44" spans="1:22" s="108" customFormat="1" ht="15" customHeight="1">
      <c r="A44" s="1065"/>
      <c r="B44" s="1065"/>
      <c r="C44" s="1172">
        <v>35</v>
      </c>
      <c r="D44" s="1176" t="s">
        <v>72</v>
      </c>
      <c r="E44" s="1174"/>
      <c r="F44" s="1174"/>
      <c r="G44" s="1175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</row>
    <row r="45" spans="1:22" s="108" customFormat="1" ht="15" customHeight="1">
      <c r="A45" s="1065"/>
      <c r="B45" s="1065"/>
      <c r="C45" s="1172">
        <v>36</v>
      </c>
      <c r="D45" s="1173" t="s">
        <v>73</v>
      </c>
      <c r="E45" s="1174"/>
      <c r="F45" s="1174"/>
      <c r="G45" s="1175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</row>
    <row r="46" spans="1:22" s="108" customFormat="1" ht="15" customHeight="1">
      <c r="A46" s="1065"/>
      <c r="B46" s="1065"/>
      <c r="C46" s="1172">
        <v>37</v>
      </c>
      <c r="D46" s="1173" t="s">
        <v>132</v>
      </c>
      <c r="E46" s="1174"/>
      <c r="F46" s="1174"/>
      <c r="G46" s="1175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</row>
    <row r="47" spans="1:22" s="108" customFormat="1" ht="15" customHeight="1">
      <c r="A47" s="1065"/>
      <c r="B47" s="1065"/>
      <c r="C47" s="1172">
        <v>38</v>
      </c>
      <c r="D47" s="1173" t="s">
        <v>74</v>
      </c>
      <c r="E47" s="1174"/>
      <c r="F47" s="1174"/>
      <c r="G47" s="1175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</row>
    <row r="48" spans="1:22" s="108" customFormat="1" ht="15" customHeight="1">
      <c r="A48" s="1065"/>
      <c r="B48" s="1065"/>
      <c r="C48" s="1172">
        <v>39</v>
      </c>
      <c r="D48" s="1173" t="s">
        <v>10</v>
      </c>
      <c r="E48" s="1174"/>
      <c r="F48" s="1174"/>
      <c r="G48" s="1175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</row>
    <row r="49" spans="1:22" s="108" customFormat="1" ht="15" customHeight="1">
      <c r="A49" s="1065"/>
      <c r="B49" s="1065"/>
      <c r="C49" s="1172"/>
      <c r="D49" s="1173"/>
      <c r="E49" s="1174"/>
      <c r="F49" s="1174"/>
      <c r="G49" s="1175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</row>
    <row r="50" spans="1:22" s="108" customFormat="1" ht="15" customHeight="1">
      <c r="A50" s="1065"/>
      <c r="B50" s="1065"/>
      <c r="C50" s="1071">
        <v>40</v>
      </c>
      <c r="D50" s="1052" t="s">
        <v>273</v>
      </c>
      <c r="E50" s="1072"/>
      <c r="F50" s="1072"/>
      <c r="G50" s="1072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</row>
    <row r="51" spans="1:22" s="108" customFormat="1" ht="15" customHeight="1">
      <c r="A51" s="1065"/>
      <c r="B51" s="1065"/>
      <c r="C51" s="1172"/>
      <c r="D51" s="1180"/>
      <c r="E51" s="1174"/>
      <c r="F51" s="1174"/>
      <c r="G51" s="1175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</row>
    <row r="52" spans="1:22" s="108" customFormat="1" ht="15" customHeight="1">
      <c r="A52" s="1065"/>
      <c r="B52" s="1065"/>
      <c r="C52" s="1172">
        <v>41</v>
      </c>
      <c r="D52" s="1180" t="s">
        <v>799</v>
      </c>
      <c r="E52" s="1174"/>
      <c r="F52" s="1174"/>
      <c r="G52" s="1175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</row>
    <row r="53" spans="1:22" s="108" customFormat="1" ht="15" customHeight="1">
      <c r="A53" s="1065"/>
      <c r="B53" s="1065"/>
      <c r="C53" s="1172"/>
      <c r="D53" s="1180"/>
      <c r="E53" s="1174"/>
      <c r="F53" s="1174"/>
      <c r="G53" s="1175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</row>
    <row r="54" spans="1:22" s="108" customFormat="1" ht="15" customHeight="1">
      <c r="A54" s="1065"/>
      <c r="B54" s="1065"/>
      <c r="C54" s="1071">
        <v>42</v>
      </c>
      <c r="D54" s="1052" t="s">
        <v>274</v>
      </c>
      <c r="E54" s="1072"/>
      <c r="F54" s="1072"/>
      <c r="G54" s="1072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</row>
    <row r="55" spans="1:22" s="108" customFormat="1" ht="15" customHeight="1">
      <c r="A55" s="1065"/>
      <c r="B55" s="1065"/>
      <c r="C55" s="1172"/>
      <c r="D55" s="1180"/>
      <c r="E55" s="1174"/>
      <c r="F55" s="1174"/>
      <c r="G55" s="1175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</row>
    <row r="56" spans="1:22" s="108" customFormat="1" ht="15" customHeight="1">
      <c r="A56" s="1065"/>
      <c r="B56" s="1065"/>
      <c r="C56" s="1181">
        <v>43</v>
      </c>
      <c r="D56" s="1178" t="s">
        <v>76</v>
      </c>
      <c r="E56" s="1175"/>
      <c r="F56" s="1175"/>
      <c r="G56" s="1175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</row>
    <row r="57" spans="1:22" s="108" customFormat="1" ht="15" customHeight="1">
      <c r="A57" s="1065"/>
      <c r="B57" s="1065"/>
      <c r="C57" s="1181">
        <v>44</v>
      </c>
      <c r="D57" s="1178" t="s">
        <v>77</v>
      </c>
      <c r="E57" s="1174"/>
      <c r="F57" s="1174"/>
      <c r="G57" s="1175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</row>
    <row r="58" spans="1:22" s="108" customFormat="1" ht="15" customHeight="1">
      <c r="A58" s="1065"/>
      <c r="B58" s="1065"/>
      <c r="C58" s="1172"/>
      <c r="D58" s="1180"/>
      <c r="E58" s="1174"/>
      <c r="F58" s="1174"/>
      <c r="G58" s="1175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</row>
    <row r="59" spans="1:22" s="108" customFormat="1" ht="15" customHeight="1">
      <c r="A59" s="1065"/>
      <c r="B59" s="1065"/>
      <c r="C59" s="1172">
        <v>45</v>
      </c>
      <c r="D59" s="1178" t="s">
        <v>78</v>
      </c>
      <c r="E59" s="1174"/>
      <c r="F59" s="1174"/>
      <c r="G59" s="1175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</row>
    <row r="60" spans="1:22" s="108" customFormat="1" ht="15" customHeight="1">
      <c r="A60" s="1065"/>
      <c r="B60" s="1065"/>
      <c r="C60" s="1172">
        <v>46</v>
      </c>
      <c r="D60" s="1173" t="s">
        <v>317</v>
      </c>
      <c r="E60" s="1174"/>
      <c r="F60" s="1174"/>
      <c r="G60" s="1175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</row>
    <row r="61" spans="1:22" s="108" customFormat="1" ht="15" customHeight="1">
      <c r="A61" s="1065"/>
      <c r="B61" s="1065"/>
      <c r="C61" s="1172"/>
      <c r="D61" s="1180"/>
      <c r="E61" s="1174"/>
      <c r="F61" s="1174"/>
      <c r="G61" s="1175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</row>
    <row r="62" spans="1:22" s="108" customFormat="1" ht="15" customHeight="1">
      <c r="A62" s="1065"/>
      <c r="B62" s="1065"/>
      <c r="C62" s="1181">
        <v>47</v>
      </c>
      <c r="D62" s="1178" t="s">
        <v>871</v>
      </c>
      <c r="E62" s="1245"/>
      <c r="F62" s="1245"/>
      <c r="G62" s="1245"/>
      <c r="H62" s="119"/>
      <c r="I62" s="119"/>
      <c r="J62" s="11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</row>
    <row r="63" spans="1:22" s="108" customFormat="1" ht="15" customHeight="1">
      <c r="A63" s="1073"/>
      <c r="B63" s="1073"/>
      <c r="C63" s="1172">
        <v>48</v>
      </c>
      <c r="D63" s="1176" t="s">
        <v>79</v>
      </c>
      <c r="E63" s="1246"/>
      <c r="F63" s="1246"/>
      <c r="G63" s="1245"/>
      <c r="H63" s="119"/>
      <c r="I63" s="119"/>
      <c r="J63" s="11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</row>
    <row r="64" spans="1:22" s="108" customFormat="1" ht="15" customHeight="1">
      <c r="A64" s="1073"/>
      <c r="B64" s="1073"/>
      <c r="C64" s="1172">
        <v>49</v>
      </c>
      <c r="D64" s="1176" t="s">
        <v>80</v>
      </c>
      <c r="E64" s="1246"/>
      <c r="F64" s="1246"/>
      <c r="G64" s="1245"/>
      <c r="H64" s="119"/>
      <c r="I64" s="119"/>
      <c r="J64" s="11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</row>
    <row r="65" spans="1:22" s="108" customFormat="1" ht="15" customHeight="1">
      <c r="A65" s="1073"/>
      <c r="B65" s="1073"/>
      <c r="C65" s="1172">
        <v>50</v>
      </c>
      <c r="D65" s="1176" t="s">
        <v>231</v>
      </c>
      <c r="E65" s="1246"/>
      <c r="F65" s="1246"/>
      <c r="G65" s="1245"/>
      <c r="H65" s="119"/>
      <c r="I65" s="119"/>
      <c r="J65" s="11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</row>
    <row r="66" spans="1:22" s="108" customFormat="1" ht="15" customHeight="1">
      <c r="A66" s="1073"/>
      <c r="B66" s="1073"/>
      <c r="C66" s="1172">
        <v>51</v>
      </c>
      <c r="D66" s="1176" t="s">
        <v>801</v>
      </c>
      <c r="E66" s="1246"/>
      <c r="F66" s="1246"/>
      <c r="G66" s="1245"/>
      <c r="H66" s="119"/>
      <c r="I66" s="119"/>
      <c r="J66" s="11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</row>
    <row r="67" spans="1:22" s="108" customFormat="1" ht="15" customHeight="1">
      <c r="A67" s="1065"/>
      <c r="B67" s="1065"/>
      <c r="C67" s="1172">
        <v>52</v>
      </c>
      <c r="D67" s="1176" t="s">
        <v>800</v>
      </c>
      <c r="E67" s="1246"/>
      <c r="F67" s="1246"/>
      <c r="G67" s="1245"/>
      <c r="H67" s="119"/>
      <c r="I67" s="119"/>
      <c r="J67" s="11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</row>
    <row r="68" spans="1:22" s="108" customFormat="1" ht="15" customHeight="1">
      <c r="A68" s="1065"/>
      <c r="B68" s="1065"/>
      <c r="C68" s="1172"/>
      <c r="D68" s="1173"/>
      <c r="E68" s="1247"/>
      <c r="F68" s="1247"/>
      <c r="G68" s="1248"/>
      <c r="H68" s="119"/>
      <c r="I68" s="119"/>
      <c r="J68" s="11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</row>
    <row r="69" spans="1:22" s="108" customFormat="1" ht="15" customHeight="1">
      <c r="A69" s="1065"/>
      <c r="B69" s="1065"/>
      <c r="C69" s="1071">
        <v>53</v>
      </c>
      <c r="D69" s="1052" t="s">
        <v>591</v>
      </c>
      <c r="E69" s="1249"/>
      <c r="F69" s="1249"/>
      <c r="G69" s="1249"/>
      <c r="H69" s="119"/>
      <c r="I69" s="119"/>
      <c r="J69" s="11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</row>
    <row r="70" spans="1:22" s="108" customFormat="1" ht="15" customHeight="1">
      <c r="A70" s="1065"/>
      <c r="B70" s="1065"/>
      <c r="C70" s="198"/>
      <c r="D70" s="199"/>
      <c r="E70" s="1074"/>
      <c r="F70" s="1074"/>
      <c r="G70" s="1182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</row>
    <row r="71" spans="1:22" s="108" customFormat="1" ht="12.75">
      <c r="A71" s="1065"/>
      <c r="B71" s="1065"/>
      <c r="C71" s="1071">
        <v>54</v>
      </c>
      <c r="D71" s="1052" t="s">
        <v>889</v>
      </c>
      <c r="E71" s="1072"/>
      <c r="F71" s="1072"/>
      <c r="G71" s="1072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</row>
    <row r="72" spans="1:22" s="108" customFormat="1" ht="15" customHeight="1">
      <c r="A72" s="1065"/>
      <c r="B72" s="1065"/>
      <c r="C72" s="280"/>
      <c r="D72" s="200"/>
      <c r="E72" s="1075"/>
      <c r="F72" s="1075"/>
      <c r="G72" s="1183"/>
      <c r="H72" s="564"/>
      <c r="I72" s="564"/>
      <c r="J72" s="564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</row>
    <row r="73" spans="1:22" s="1065" customFormat="1" ht="12.75">
      <c r="C73" s="801" t="s">
        <v>802</v>
      </c>
      <c r="D73" s="684"/>
      <c r="E73" s="684"/>
      <c r="F73" s="564"/>
      <c r="G73" s="1184"/>
      <c r="H73" s="564"/>
      <c r="I73" s="564"/>
      <c r="J73" s="564"/>
    </row>
    <row r="74" spans="1:22" s="1065" customFormat="1" ht="12.75">
      <c r="C74" s="564"/>
      <c r="D74" s="564"/>
      <c r="E74" s="564"/>
      <c r="F74" s="564"/>
      <c r="G74" s="1184"/>
      <c r="H74" s="564"/>
      <c r="I74" s="564"/>
      <c r="J74" s="564"/>
    </row>
    <row r="75" spans="1:22" s="1065" customFormat="1" ht="12.75">
      <c r="C75" s="564"/>
      <c r="D75" s="564"/>
      <c r="E75" s="564"/>
      <c r="F75" s="564"/>
      <c r="G75" s="1184"/>
      <c r="H75" s="564"/>
      <c r="I75" s="564"/>
      <c r="J75" s="564"/>
    </row>
    <row r="76" spans="1:22" s="1065" customFormat="1" ht="12.75">
      <c r="C76" s="564"/>
      <c r="D76" s="564"/>
      <c r="E76" s="564"/>
      <c r="F76" s="564"/>
      <c r="G76" s="1184"/>
      <c r="H76" s="564"/>
      <c r="I76" s="564"/>
      <c r="J76" s="564"/>
    </row>
    <row r="77" spans="1:22" s="1065" customFormat="1" ht="12.75">
      <c r="C77" s="564"/>
      <c r="D77" s="564"/>
      <c r="E77" s="564"/>
      <c r="F77" s="564"/>
      <c r="G77" s="1184"/>
      <c r="H77" s="564"/>
      <c r="I77" s="564"/>
      <c r="J77" s="564"/>
    </row>
    <row r="78" spans="1:22" s="1065" customFormat="1" ht="12.75">
      <c r="C78" s="564"/>
      <c r="D78" s="564"/>
      <c r="E78" s="564"/>
      <c r="F78" s="564"/>
      <c r="G78" s="1184"/>
      <c r="H78" s="564"/>
      <c r="I78" s="564"/>
      <c r="J78" s="564"/>
    </row>
    <row r="79" spans="1:22" s="1065" customFormat="1" ht="12.75">
      <c r="C79" s="564"/>
      <c r="D79" s="564"/>
      <c r="E79" s="564"/>
      <c r="F79" s="564"/>
      <c r="G79" s="1184"/>
    </row>
    <row r="80" spans="1:22" s="1065" customFormat="1" ht="12.75">
      <c r="G80" s="1184"/>
    </row>
    <row r="81" spans="7:7" s="1065" customFormat="1" ht="12.75">
      <c r="G81" s="1184"/>
    </row>
    <row r="82" spans="7:7" s="1065" customFormat="1" ht="12.75">
      <c r="G82" s="1184"/>
    </row>
    <row r="83" spans="7:7" s="1065" customFormat="1" ht="12.75">
      <c r="G83" s="1184"/>
    </row>
    <row r="84" spans="7:7" s="1065" customFormat="1" ht="12.75">
      <c r="G84" s="1184"/>
    </row>
    <row r="85" spans="7:7" s="1065" customFormat="1" ht="12.75">
      <c r="G85" s="1184"/>
    </row>
    <row r="86" spans="7:7" s="1065" customFormat="1" ht="12.75">
      <c r="G86" s="1184"/>
    </row>
    <row r="87" spans="7:7" s="1065" customFormat="1" ht="12.75">
      <c r="G87" s="1184"/>
    </row>
    <row r="88" spans="7:7" s="1065" customFormat="1" ht="12.75">
      <c r="G88" s="1184"/>
    </row>
    <row r="89" spans="7:7" s="1065" customFormat="1" ht="12.75">
      <c r="G89" s="1184"/>
    </row>
    <row r="90" spans="7:7" s="1065" customFormat="1" ht="12.75">
      <c r="G90" s="1184"/>
    </row>
    <row r="91" spans="7:7" s="1065" customFormat="1" ht="12.75">
      <c r="G91" s="1184"/>
    </row>
    <row r="92" spans="7:7" s="1065" customFormat="1" ht="12.75">
      <c r="G92" s="1184"/>
    </row>
    <row r="93" spans="7:7" s="1065" customFormat="1" ht="12.75">
      <c r="G93" s="1184"/>
    </row>
    <row r="94" spans="7:7" s="1065" customFormat="1" ht="12.75">
      <c r="G94" s="1184"/>
    </row>
    <row r="95" spans="7:7" s="1065" customFormat="1" ht="12.75">
      <c r="G95" s="1184"/>
    </row>
    <row r="96" spans="7:7" s="1065" customFormat="1" ht="12.75">
      <c r="G96" s="1184"/>
    </row>
    <row r="97" spans="7:7" s="1065" customFormat="1" ht="12.75">
      <c r="G97" s="1184"/>
    </row>
    <row r="98" spans="7:7" s="1065" customFormat="1" ht="12.75">
      <c r="G98" s="1184"/>
    </row>
    <row r="99" spans="7:7" s="1065" customFormat="1" ht="12.75">
      <c r="G99" s="1184"/>
    </row>
    <row r="100" spans="7:7" s="1065" customFormat="1" ht="12.75">
      <c r="G100" s="1184"/>
    </row>
    <row r="101" spans="7:7" s="1065" customFormat="1" ht="12.75">
      <c r="G101" s="1184"/>
    </row>
    <row r="102" spans="7:7" s="1065" customFormat="1" ht="12.75">
      <c r="G102" s="1184"/>
    </row>
    <row r="103" spans="7:7" s="1065" customFormat="1" ht="12.75">
      <c r="G103" s="1184"/>
    </row>
    <row r="104" spans="7:7" s="1065" customFormat="1" ht="12.75">
      <c r="G104" s="1184"/>
    </row>
    <row r="105" spans="7:7" s="1065" customFormat="1" ht="12.75">
      <c r="G105" s="1184"/>
    </row>
    <row r="106" spans="7:7" s="1065" customFormat="1" ht="12.75">
      <c r="G106" s="1184"/>
    </row>
    <row r="107" spans="7:7" s="1065" customFormat="1" ht="12.75">
      <c r="G107" s="1184"/>
    </row>
    <row r="108" spans="7:7" s="1065" customFormat="1" ht="12.75">
      <c r="G108" s="1184"/>
    </row>
    <row r="109" spans="7:7" s="1065" customFormat="1" ht="12.75">
      <c r="G109" s="1184"/>
    </row>
    <row r="110" spans="7:7" s="1065" customFormat="1" ht="12.75">
      <c r="G110" s="1184"/>
    </row>
    <row r="111" spans="7:7" s="1065" customFormat="1" ht="12.75">
      <c r="G111" s="1184"/>
    </row>
    <row r="112" spans="7:7" s="1065" customFormat="1" ht="12.75">
      <c r="G112" s="1184"/>
    </row>
    <row r="113" spans="7:7" s="1065" customFormat="1" ht="12.75">
      <c r="G113" s="1184"/>
    </row>
    <row r="114" spans="7:7" s="1065" customFormat="1" ht="12.75">
      <c r="G114" s="1184"/>
    </row>
    <row r="115" spans="7:7" s="1065" customFormat="1" ht="12.75">
      <c r="G115" s="1184"/>
    </row>
    <row r="116" spans="7:7" s="1065" customFormat="1" ht="12.75">
      <c r="G116" s="1184"/>
    </row>
    <row r="117" spans="7:7" s="1065" customFormat="1" ht="12.75">
      <c r="G117" s="1184"/>
    </row>
    <row r="118" spans="7:7" s="1065" customFormat="1" ht="12.75">
      <c r="G118" s="1184"/>
    </row>
    <row r="119" spans="7:7" s="1065" customFormat="1" ht="12.75">
      <c r="G119" s="1184"/>
    </row>
    <row r="120" spans="7:7" s="1065" customFormat="1" ht="12.75">
      <c r="G120" s="1184"/>
    </row>
    <row r="121" spans="7:7" s="1065" customFormat="1" ht="12.75">
      <c r="G121" s="1184"/>
    </row>
    <row r="122" spans="7:7" s="1065" customFormat="1" ht="12.75">
      <c r="G122" s="1184"/>
    </row>
    <row r="123" spans="7:7" s="1065" customFormat="1" ht="12.75">
      <c r="G123" s="1184"/>
    </row>
    <row r="124" spans="7:7" s="1065" customFormat="1" ht="12.75">
      <c r="G124" s="1184"/>
    </row>
    <row r="125" spans="7:7" s="1065" customFormat="1" ht="12.75">
      <c r="G125" s="1184"/>
    </row>
    <row r="126" spans="7:7" s="1065" customFormat="1" ht="12.75">
      <c r="G126" s="1184"/>
    </row>
    <row r="127" spans="7:7" s="1065" customFormat="1" ht="12.75">
      <c r="G127" s="1184"/>
    </row>
    <row r="128" spans="7:7" s="1065" customFormat="1" ht="12.75">
      <c r="G128" s="1184"/>
    </row>
    <row r="129" spans="7:7" s="1065" customFormat="1" ht="12.75">
      <c r="G129" s="1184"/>
    </row>
    <row r="130" spans="7:7" s="1065" customFormat="1" ht="12.75">
      <c r="G130" s="1184"/>
    </row>
    <row r="131" spans="7:7" s="1065" customFormat="1" ht="12.75">
      <c r="G131" s="1184"/>
    </row>
    <row r="132" spans="7:7" s="1065" customFormat="1" ht="12.75">
      <c r="G132" s="1184"/>
    </row>
    <row r="133" spans="7:7" s="1065" customFormat="1" ht="12.75">
      <c r="G133" s="1184"/>
    </row>
    <row r="134" spans="7:7" s="1065" customFormat="1" ht="12.75">
      <c r="G134" s="1184"/>
    </row>
    <row r="135" spans="7:7" s="1065" customFormat="1" ht="12.75">
      <c r="G135" s="1184"/>
    </row>
    <row r="136" spans="7:7" s="1065" customFormat="1" ht="12.75">
      <c r="G136" s="1184"/>
    </row>
    <row r="137" spans="7:7" s="1065" customFormat="1" ht="12.75">
      <c r="G137" s="1184"/>
    </row>
    <row r="138" spans="7:7" s="1065" customFormat="1" ht="12.75">
      <c r="G138" s="1184"/>
    </row>
    <row r="139" spans="7:7" s="1065" customFormat="1" ht="12.75">
      <c r="G139" s="1184"/>
    </row>
    <row r="140" spans="7:7" s="1065" customFormat="1" ht="12.75">
      <c r="G140" s="1184"/>
    </row>
    <row r="141" spans="7:7" s="1065" customFormat="1" ht="12.75">
      <c r="G141" s="1184"/>
    </row>
    <row r="142" spans="7:7" s="1065" customFormat="1" ht="12.75">
      <c r="G142" s="1184"/>
    </row>
    <row r="143" spans="7:7" s="1065" customFormat="1" ht="12.75">
      <c r="G143" s="1184"/>
    </row>
    <row r="144" spans="7:7" s="1065" customFormat="1" ht="12.75">
      <c r="G144" s="1184"/>
    </row>
    <row r="145" spans="3:7" s="1065" customFormat="1" ht="12.75">
      <c r="G145" s="1184"/>
    </row>
    <row r="146" spans="3:7" s="1065" customFormat="1" ht="12.75">
      <c r="G146" s="1184"/>
    </row>
    <row r="147" spans="3:7" s="1065" customFormat="1" ht="12.75">
      <c r="G147" s="1184"/>
    </row>
    <row r="148" spans="3:7" s="1065" customFormat="1" ht="12.75">
      <c r="G148" s="1184"/>
    </row>
    <row r="149" spans="3:7" s="1065" customFormat="1" ht="12.75">
      <c r="G149" s="1184"/>
    </row>
    <row r="150" spans="3:7" s="1065" customFormat="1" ht="12.75">
      <c r="G150" s="1184"/>
    </row>
    <row r="151" spans="3:7" s="1065" customFormat="1" ht="12.75">
      <c r="G151" s="1184"/>
    </row>
    <row r="152" spans="3:7" s="1065" customFormat="1" ht="12.75">
      <c r="G152" s="1184"/>
    </row>
    <row r="153" spans="3:7" s="1065" customFormat="1" ht="12.75">
      <c r="G153" s="1184"/>
    </row>
    <row r="154" spans="3:7" s="1065" customFormat="1" ht="12.75">
      <c r="G154" s="1184"/>
    </row>
    <row r="155" spans="3:7" s="1065" customFormat="1" ht="12.75">
      <c r="G155" s="1184"/>
    </row>
    <row r="156" spans="3:7" s="1065" customFormat="1" ht="12.75">
      <c r="G156" s="1184"/>
    </row>
    <row r="157" spans="3:7" s="1065" customFormat="1" ht="12.75">
      <c r="G157" s="1184"/>
    </row>
    <row r="158" spans="3:7" s="1065" customFormat="1" ht="12.75">
      <c r="G158" s="1184"/>
    </row>
    <row r="159" spans="3:7">
      <c r="C159" s="1065"/>
      <c r="D159" s="1065"/>
      <c r="E159" s="1065"/>
      <c r="F159" s="1065"/>
      <c r="G159" s="1184"/>
    </row>
  </sheetData>
  <mergeCells count="3">
    <mergeCell ref="C2:G2"/>
    <mergeCell ref="C4:D4"/>
    <mergeCell ref="C5:D5"/>
  </mergeCells>
  <hyperlinks>
    <hyperlink ref="A1" location="ÍNDICE!B2" display="Índice"/>
  </hyperlinks>
  <printOptions horizontalCentered="1"/>
  <pageMargins left="0.59055118110236227" right="0.59055118110236227" top="0.55118110236220474" bottom="0.55118110236220474" header="0.51181102362204722" footer="0.51181102362204722"/>
  <pageSetup paperSize="9" scale="61" orientation="portrait" r:id="rId1"/>
  <headerFooter alignWithMargins="0">
    <oddFooter>&amp;R&amp;8Preparado pela EEM
Página &amp;P de &amp;N
&amp;D-&amp;T
&amp;F-&amp;A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zoomScale="80" zoomScaleNormal="80" workbookViewId="0">
      <selection activeCell="I20" sqref="I20"/>
    </sheetView>
  </sheetViews>
  <sheetFormatPr defaultColWidth="9.140625" defaultRowHeight="12.75"/>
  <cols>
    <col min="1" max="1" width="10.140625" style="158" customWidth="1"/>
    <col min="2" max="2" width="1.5703125" style="158" customWidth="1"/>
    <col min="3" max="3" width="37.140625" style="108" customWidth="1"/>
    <col min="4" max="5" width="14.5703125" style="108" customWidth="1"/>
    <col min="6" max="6" width="14.5703125" style="1083" customWidth="1"/>
    <col min="7" max="16384" width="9.140625" style="108"/>
  </cols>
  <sheetData>
    <row r="1" spans="1:13" s="158" customFormat="1" ht="42" customHeight="1">
      <c r="A1" s="557" t="s">
        <v>318</v>
      </c>
      <c r="F1" s="1078"/>
    </row>
    <row r="2" spans="1:13" ht="26.25" customHeight="1">
      <c r="C2" s="1616" t="s">
        <v>803</v>
      </c>
      <c r="D2" s="1616"/>
      <c r="E2" s="1616"/>
      <c r="F2" s="1616"/>
      <c r="G2" s="1079"/>
      <c r="H2" s="1079"/>
      <c r="I2" s="1079"/>
      <c r="J2" s="1079"/>
      <c r="K2" s="1079"/>
      <c r="L2" s="1079"/>
      <c r="M2" s="1079"/>
    </row>
    <row r="3" spans="1:13" ht="26.25" customHeight="1">
      <c r="C3" s="1616"/>
      <c r="D3" s="1616"/>
      <c r="E3" s="1616"/>
      <c r="F3" s="1616"/>
      <c r="G3" s="1079"/>
      <c r="H3" s="1079"/>
      <c r="I3" s="1079"/>
      <c r="J3" s="1079"/>
      <c r="K3" s="1079"/>
      <c r="L3" s="1079"/>
      <c r="M3" s="1079"/>
    </row>
    <row r="4" spans="1:13" ht="15.75" customHeight="1">
      <c r="C4" s="1080"/>
      <c r="D4" s="1080"/>
      <c r="E4" s="1080"/>
      <c r="F4" s="1080"/>
      <c r="G4" s="1080"/>
      <c r="H4" s="1080"/>
      <c r="I4" s="1080"/>
      <c r="J4" s="1080"/>
      <c r="K4" s="1080"/>
      <c r="L4" s="1080"/>
      <c r="M4" s="1080"/>
    </row>
    <row r="5" spans="1:13" ht="38.25" customHeight="1">
      <c r="C5" s="265" t="s">
        <v>797</v>
      </c>
      <c r="D5" s="1081"/>
      <c r="E5" s="1082"/>
    </row>
    <row r="6" spans="1:13" ht="38.25" customHeight="1">
      <c r="C6" s="1186" t="s">
        <v>66</v>
      </c>
      <c r="D6" s="1084" t="s">
        <v>84</v>
      </c>
      <c r="E6" s="1085" t="s">
        <v>85</v>
      </c>
      <c r="F6" s="1085" t="s">
        <v>69</v>
      </c>
    </row>
    <row r="7" spans="1:13" ht="9" customHeight="1"/>
    <row r="8" spans="1:13">
      <c r="C8" s="1086"/>
      <c r="D8" s="1087"/>
      <c r="E8" s="1088"/>
      <c r="F8" s="1089"/>
    </row>
    <row r="9" spans="1:13">
      <c r="C9" s="1187" t="s">
        <v>86</v>
      </c>
      <c r="D9" s="1188"/>
      <c r="E9" s="1188"/>
      <c r="F9" s="1191"/>
    </row>
    <row r="10" spans="1:13">
      <c r="C10" s="1189" t="s">
        <v>317</v>
      </c>
      <c r="D10" s="1190"/>
      <c r="E10" s="1190"/>
      <c r="F10" s="1191"/>
    </row>
    <row r="11" spans="1:13">
      <c r="C11" s="1189" t="s">
        <v>231</v>
      </c>
      <c r="D11" s="1190"/>
      <c r="E11" s="1190"/>
      <c r="F11" s="1191"/>
    </row>
    <row r="12" spans="1:13">
      <c r="C12" s="1189" t="s">
        <v>801</v>
      </c>
      <c r="D12" s="1190"/>
      <c r="E12" s="1190"/>
      <c r="F12" s="1191"/>
    </row>
    <row r="13" spans="1:13">
      <c r="C13" s="1189" t="s">
        <v>800</v>
      </c>
      <c r="D13" s="1190"/>
      <c r="E13" s="1190"/>
      <c r="F13" s="1191"/>
    </row>
    <row r="14" spans="1:13">
      <c r="C14" s="1187" t="s">
        <v>87</v>
      </c>
      <c r="D14" s="1188"/>
      <c r="E14" s="1188"/>
      <c r="F14" s="1191"/>
    </row>
    <row r="15" spans="1:13">
      <c r="C15" s="1189" t="s">
        <v>317</v>
      </c>
      <c r="D15" s="1190"/>
      <c r="E15" s="1192"/>
      <c r="F15" s="1191"/>
    </row>
    <row r="16" spans="1:13">
      <c r="C16" s="369"/>
      <c r="D16" s="369"/>
      <c r="E16" s="370"/>
      <c r="F16" s="1090"/>
    </row>
    <row r="17" spans="3:13" s="158" customFormat="1">
      <c r="F17" s="1078"/>
    </row>
    <row r="18" spans="3:13" s="158" customFormat="1">
      <c r="F18" s="1078"/>
    </row>
    <row r="19" spans="3:13" s="158" customFormat="1">
      <c r="C19" s="448"/>
      <c r="D19" s="448"/>
      <c r="E19" s="448"/>
      <c r="F19" s="1078"/>
      <c r="G19" s="448"/>
      <c r="H19" s="448"/>
      <c r="I19" s="448"/>
      <c r="J19" s="448"/>
      <c r="K19" s="448"/>
      <c r="L19" s="448"/>
      <c r="M19" s="448"/>
    </row>
    <row r="20" spans="3:13" s="158" customFormat="1">
      <c r="C20" s="448"/>
      <c r="D20" s="448"/>
      <c r="E20" s="448"/>
      <c r="F20" s="1078"/>
      <c r="G20" s="448"/>
      <c r="H20" s="448"/>
      <c r="I20" s="448"/>
      <c r="J20" s="448"/>
      <c r="K20" s="448"/>
      <c r="L20" s="448"/>
      <c r="M20" s="448"/>
    </row>
    <row r="21" spans="3:13">
      <c r="C21" s="448"/>
      <c r="D21" s="448"/>
      <c r="E21" s="448"/>
      <c r="F21" s="1078"/>
      <c r="G21" s="448"/>
      <c r="H21" s="448"/>
      <c r="I21" s="448"/>
      <c r="J21" s="448"/>
      <c r="K21" s="448"/>
      <c r="L21" s="448"/>
      <c r="M21" s="448"/>
    </row>
    <row r="22" spans="3:13" ht="12.75" customHeight="1">
      <c r="C22" s="448"/>
      <c r="D22" s="448"/>
      <c r="E22" s="448"/>
      <c r="F22" s="1078"/>
      <c r="G22" s="448"/>
      <c r="H22" s="448"/>
      <c r="I22" s="448"/>
      <c r="J22" s="448"/>
      <c r="K22" s="448"/>
      <c r="L22" s="448"/>
      <c r="M22" s="448"/>
    </row>
    <row r="23" spans="3:13">
      <c r="C23" s="448"/>
      <c r="D23" s="448"/>
      <c r="E23" s="448"/>
      <c r="F23" s="1078"/>
      <c r="G23" s="448"/>
      <c r="H23" s="448"/>
      <c r="I23" s="448"/>
      <c r="J23" s="448"/>
      <c r="K23" s="448"/>
      <c r="L23" s="448"/>
      <c r="M23" s="448"/>
    </row>
    <row r="24" spans="3:13">
      <c r="C24" s="448"/>
      <c r="D24" s="448"/>
      <c r="E24" s="448"/>
      <c r="F24" s="1078"/>
      <c r="G24" s="448"/>
      <c r="H24" s="448"/>
      <c r="I24" s="448"/>
      <c r="J24" s="448"/>
      <c r="K24" s="448"/>
      <c r="L24" s="448"/>
      <c r="M24" s="448"/>
    </row>
    <row r="25" spans="3:13">
      <c r="C25" s="448"/>
      <c r="D25" s="448"/>
      <c r="E25" s="448"/>
      <c r="F25" s="1078"/>
      <c r="G25" s="448"/>
      <c r="H25" s="448"/>
      <c r="I25" s="448"/>
      <c r="J25" s="448"/>
      <c r="K25" s="448"/>
      <c r="L25" s="448"/>
      <c r="M25" s="448"/>
    </row>
    <row r="26" spans="3:13">
      <c r="C26" s="448"/>
      <c r="D26" s="448"/>
      <c r="E26" s="448"/>
      <c r="F26" s="1078"/>
      <c r="G26" s="448"/>
      <c r="H26" s="448"/>
      <c r="I26" s="448"/>
      <c r="J26" s="448"/>
      <c r="K26" s="448"/>
      <c r="L26" s="448"/>
      <c r="M26" s="448"/>
    </row>
    <row r="27" spans="3:13">
      <c r="C27" s="448"/>
      <c r="D27" s="448"/>
      <c r="E27" s="448"/>
      <c r="F27" s="1078"/>
      <c r="G27" s="448"/>
      <c r="H27" s="448"/>
      <c r="I27" s="448"/>
      <c r="J27" s="448"/>
      <c r="K27" s="448"/>
      <c r="L27" s="448"/>
      <c r="M27" s="448"/>
    </row>
  </sheetData>
  <mergeCells count="1">
    <mergeCell ref="C2:F3"/>
  </mergeCells>
  <hyperlinks>
    <hyperlink ref="A1" location="ÍNDICE!B2" display="Índice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zoomScale="80" zoomScaleNormal="80" workbookViewId="0">
      <selection activeCell="N21" sqref="N21"/>
    </sheetView>
  </sheetViews>
  <sheetFormatPr defaultColWidth="9.140625" defaultRowHeight="12.75"/>
  <cols>
    <col min="1" max="1" width="10.140625" style="158" customWidth="1"/>
    <col min="2" max="2" width="1.5703125" style="158" customWidth="1"/>
    <col min="3" max="3" width="37.140625" style="108" customWidth="1"/>
    <col min="4" max="5" width="14.5703125" style="108" customWidth="1"/>
    <col min="6" max="6" width="14.5703125" style="1083" customWidth="1"/>
    <col min="7" max="16384" width="9.140625" style="108"/>
  </cols>
  <sheetData>
    <row r="1" spans="1:13" s="158" customFormat="1" ht="42" customHeight="1">
      <c r="A1" s="557" t="s">
        <v>318</v>
      </c>
      <c r="F1" s="1078"/>
    </row>
    <row r="2" spans="1:13" ht="26.25" customHeight="1">
      <c r="C2" s="1616" t="s">
        <v>804</v>
      </c>
      <c r="D2" s="1616"/>
      <c r="E2" s="1616"/>
      <c r="F2" s="1616"/>
      <c r="G2" s="1079"/>
      <c r="H2" s="1079"/>
      <c r="I2" s="1079"/>
      <c r="J2" s="1079"/>
      <c r="K2" s="1079"/>
      <c r="L2" s="1079"/>
      <c r="M2" s="1079"/>
    </row>
    <row r="3" spans="1:13" ht="26.25" customHeight="1">
      <c r="C3" s="1616"/>
      <c r="D3" s="1616"/>
      <c r="E3" s="1616"/>
      <c r="F3" s="1616"/>
      <c r="G3" s="1079"/>
      <c r="H3" s="1079"/>
      <c r="I3" s="1079"/>
      <c r="J3" s="1079"/>
      <c r="K3" s="1079"/>
      <c r="L3" s="1079"/>
      <c r="M3" s="1079"/>
    </row>
    <row r="4" spans="1:13" ht="15.75" customHeight="1">
      <c r="C4" s="1080"/>
      <c r="D4" s="1080"/>
      <c r="E4" s="1080"/>
      <c r="F4" s="1080"/>
      <c r="G4" s="1080"/>
      <c r="H4" s="1080"/>
      <c r="I4" s="1080"/>
      <c r="J4" s="1080"/>
      <c r="K4" s="1080"/>
      <c r="L4" s="1080"/>
      <c r="M4" s="1080"/>
    </row>
    <row r="5" spans="1:13" ht="38.25" customHeight="1">
      <c r="C5" s="265" t="s">
        <v>797</v>
      </c>
      <c r="D5" s="1081"/>
      <c r="E5" s="1082"/>
    </row>
    <row r="6" spans="1:13" ht="38.25" customHeight="1">
      <c r="C6" s="1186" t="s">
        <v>66</v>
      </c>
      <c r="D6" s="1084" t="s">
        <v>84</v>
      </c>
      <c r="E6" s="1085" t="s">
        <v>85</v>
      </c>
      <c r="F6" s="1085" t="s">
        <v>69</v>
      </c>
    </row>
    <row r="7" spans="1:13" ht="9" customHeight="1"/>
    <row r="8" spans="1:13">
      <c r="C8" s="1086"/>
      <c r="D8" s="1087"/>
      <c r="E8" s="1088"/>
      <c r="F8" s="1089"/>
    </row>
    <row r="9" spans="1:13">
      <c r="C9" s="1187" t="s">
        <v>86</v>
      </c>
      <c r="D9" s="1188"/>
      <c r="E9" s="1188"/>
      <c r="F9" s="1191"/>
    </row>
    <row r="10" spans="1:13">
      <c r="C10" s="1189" t="s">
        <v>317</v>
      </c>
      <c r="D10" s="1190"/>
      <c r="E10" s="1190"/>
      <c r="F10" s="1191"/>
    </row>
    <row r="11" spans="1:13">
      <c r="C11" s="1189" t="s">
        <v>231</v>
      </c>
      <c r="D11" s="1190"/>
      <c r="E11" s="1190"/>
      <c r="F11" s="1191"/>
    </row>
    <row r="12" spans="1:13">
      <c r="C12" s="1189" t="s">
        <v>801</v>
      </c>
      <c r="D12" s="1190"/>
      <c r="E12" s="1190"/>
      <c r="F12" s="1191"/>
    </row>
    <row r="13" spans="1:13">
      <c r="C13" s="1189" t="s">
        <v>800</v>
      </c>
      <c r="D13" s="1190"/>
      <c r="E13" s="1190"/>
      <c r="F13" s="1191"/>
    </row>
    <row r="14" spans="1:13">
      <c r="C14" s="1187" t="s">
        <v>87</v>
      </c>
      <c r="D14" s="1188"/>
      <c r="E14" s="1188"/>
      <c r="F14" s="1191"/>
    </row>
    <row r="15" spans="1:13">
      <c r="C15" s="1189" t="s">
        <v>317</v>
      </c>
      <c r="D15" s="1190"/>
      <c r="E15" s="1192"/>
      <c r="F15" s="1191"/>
    </row>
    <row r="16" spans="1:13">
      <c r="C16" s="369"/>
      <c r="D16" s="369"/>
      <c r="E16" s="370"/>
      <c r="F16" s="1090"/>
    </row>
    <row r="17" spans="3:13" s="158" customFormat="1">
      <c r="F17" s="1078"/>
    </row>
    <row r="18" spans="3:13" s="158" customFormat="1">
      <c r="F18" s="1078"/>
    </row>
    <row r="19" spans="3:13" s="158" customFormat="1">
      <c r="C19" s="448"/>
      <c r="D19" s="448"/>
      <c r="E19" s="448"/>
      <c r="F19" s="1078"/>
      <c r="G19" s="448"/>
      <c r="H19" s="448"/>
      <c r="I19" s="448"/>
      <c r="J19" s="448"/>
      <c r="K19" s="448"/>
      <c r="L19" s="448"/>
      <c r="M19" s="448"/>
    </row>
    <row r="20" spans="3:13" s="158" customFormat="1">
      <c r="C20" s="448"/>
      <c r="D20" s="448"/>
      <c r="E20" s="448"/>
      <c r="F20" s="1078"/>
      <c r="G20" s="448"/>
      <c r="H20" s="448"/>
      <c r="I20" s="448"/>
      <c r="J20" s="448"/>
      <c r="K20" s="448"/>
      <c r="L20" s="448"/>
      <c r="M20" s="448"/>
    </row>
    <row r="21" spans="3:13">
      <c r="C21" s="448"/>
      <c r="D21" s="448"/>
      <c r="E21" s="448"/>
      <c r="F21" s="1078"/>
      <c r="G21" s="448"/>
      <c r="H21" s="448"/>
      <c r="I21" s="448"/>
      <c r="J21" s="448"/>
      <c r="K21" s="448"/>
      <c r="L21" s="448"/>
      <c r="M21" s="448"/>
    </row>
    <row r="22" spans="3:13" ht="12.75" customHeight="1">
      <c r="C22" s="448"/>
      <c r="D22" s="448"/>
      <c r="E22" s="448"/>
      <c r="F22" s="1078"/>
      <c r="G22" s="448"/>
      <c r="H22" s="448"/>
      <c r="I22" s="448"/>
      <c r="J22" s="448"/>
      <c r="K22" s="448"/>
      <c r="L22" s="448"/>
      <c r="M22" s="448"/>
    </row>
    <row r="23" spans="3:13">
      <c r="C23" s="448"/>
      <c r="D23" s="448"/>
      <c r="E23" s="448"/>
      <c r="F23" s="1078"/>
      <c r="G23" s="448"/>
      <c r="H23" s="448"/>
      <c r="I23" s="448"/>
      <c r="J23" s="448"/>
      <c r="K23" s="448"/>
      <c r="L23" s="448"/>
      <c r="M23" s="448"/>
    </row>
    <row r="24" spans="3:13">
      <c r="C24" s="448"/>
      <c r="D24" s="448"/>
      <c r="E24" s="448"/>
      <c r="F24" s="1078"/>
      <c r="G24" s="448"/>
      <c r="H24" s="448"/>
      <c r="I24" s="448"/>
      <c r="J24" s="448"/>
      <c r="K24" s="448"/>
      <c r="L24" s="448"/>
      <c r="M24" s="448"/>
    </row>
    <row r="25" spans="3:13">
      <c r="C25" s="448"/>
      <c r="D25" s="448"/>
      <c r="E25" s="448"/>
      <c r="F25" s="1078"/>
      <c r="G25" s="448"/>
      <c r="H25" s="448"/>
      <c r="I25" s="448"/>
      <c r="J25" s="448"/>
      <c r="K25" s="448"/>
      <c r="L25" s="448"/>
      <c r="M25" s="448"/>
    </row>
    <row r="26" spans="3:13">
      <c r="C26" s="448"/>
      <c r="D26" s="448"/>
      <c r="E26" s="448"/>
      <c r="F26" s="1078"/>
      <c r="G26" s="448"/>
      <c r="H26" s="448"/>
      <c r="I26" s="448"/>
      <c r="J26" s="448"/>
      <c r="K26" s="448"/>
      <c r="L26" s="448"/>
      <c r="M26" s="448"/>
    </row>
    <row r="27" spans="3:13">
      <c r="C27" s="448"/>
      <c r="D27" s="448"/>
      <c r="E27" s="448"/>
      <c r="F27" s="1078"/>
      <c r="G27" s="448"/>
      <c r="H27" s="448"/>
      <c r="I27" s="448"/>
      <c r="J27" s="448"/>
      <c r="K27" s="448"/>
      <c r="L27" s="448"/>
      <c r="M27" s="448"/>
    </row>
  </sheetData>
  <mergeCells count="1">
    <mergeCell ref="C2:F3"/>
  </mergeCells>
  <hyperlinks>
    <hyperlink ref="A1" location="ÍNDICE!B2" display="Índice"/>
  </hyperlink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showGridLines="0" zoomScale="80" zoomScaleNormal="80" workbookViewId="0">
      <selection activeCell="K15" sqref="K15"/>
    </sheetView>
  </sheetViews>
  <sheetFormatPr defaultColWidth="9.140625" defaultRowHeight="12.75"/>
  <cols>
    <col min="1" max="1" width="10.140625" style="158" customWidth="1"/>
    <col min="2" max="2" width="1.5703125" style="158" customWidth="1"/>
    <col min="3" max="3" width="42.5703125" style="119" customWidth="1"/>
    <col min="4" max="6" width="14.7109375" style="119" customWidth="1"/>
    <col min="7" max="7" width="18" style="119" bestFit="1" customWidth="1"/>
    <col min="8" max="16384" width="9.140625" style="119"/>
  </cols>
  <sheetData>
    <row r="1" spans="1:12" s="158" customFormat="1" ht="42" customHeight="1">
      <c r="A1" s="557" t="s">
        <v>318</v>
      </c>
    </row>
    <row r="2" spans="1:12" ht="30" customHeight="1">
      <c r="C2" s="1617" t="str">
        <f>+Índice!C60</f>
        <v>Quadro N7-39 - EEM - Vendas de energia elétrica a clientes finais do SEPM</v>
      </c>
      <c r="D2" s="1617"/>
      <c r="E2" s="1617"/>
      <c r="F2" s="1617"/>
      <c r="G2" s="1617"/>
      <c r="H2" s="543"/>
      <c r="I2" s="543"/>
      <c r="J2" s="543"/>
      <c r="K2" s="543"/>
      <c r="L2" s="543"/>
    </row>
    <row r="3" spans="1:12" ht="12.75" customHeight="1">
      <c r="C3" s="543"/>
      <c r="D3" s="543"/>
      <c r="E3" s="543"/>
      <c r="F3" s="543"/>
      <c r="G3" s="543"/>
      <c r="H3" s="543"/>
      <c r="I3" s="543"/>
      <c r="J3" s="543"/>
      <c r="K3" s="543"/>
      <c r="L3" s="543"/>
    </row>
    <row r="4" spans="1:12" ht="25.5">
      <c r="C4" s="265" t="s">
        <v>381</v>
      </c>
      <c r="G4" s="262" t="s">
        <v>313</v>
      </c>
    </row>
    <row r="5" spans="1:12" ht="30" customHeight="1">
      <c r="C5" s="1618" t="s">
        <v>82</v>
      </c>
      <c r="D5" s="1621"/>
      <c r="E5" s="1621"/>
      <c r="F5" s="1621"/>
      <c r="G5" s="1622"/>
    </row>
    <row r="6" spans="1:12" ht="19.5" customHeight="1">
      <c r="C6" s="1619"/>
      <c r="D6" s="1618" t="s">
        <v>317</v>
      </c>
      <c r="E6" s="1618" t="s">
        <v>231</v>
      </c>
      <c r="F6" s="1618" t="s">
        <v>232</v>
      </c>
      <c r="G6" s="1618" t="s">
        <v>88</v>
      </c>
    </row>
    <row r="7" spans="1:12" ht="15.75" customHeight="1">
      <c r="C7" s="1620"/>
      <c r="D7" s="1620"/>
      <c r="E7" s="1620"/>
      <c r="F7" s="1620"/>
      <c r="G7" s="1620"/>
    </row>
    <row r="8" spans="1:12" ht="9" customHeight="1">
      <c r="C8" s="108"/>
      <c r="D8" s="108"/>
      <c r="E8" s="108"/>
      <c r="F8" s="108"/>
      <c r="G8" s="108"/>
    </row>
    <row r="9" spans="1:12">
      <c r="C9" s="120"/>
      <c r="D9" s="121"/>
      <c r="E9" s="121"/>
      <c r="F9" s="121"/>
      <c r="G9" s="121"/>
    </row>
    <row r="10" spans="1:12" ht="14.25">
      <c r="C10" s="28" t="s">
        <v>309</v>
      </c>
      <c r="D10" s="33"/>
      <c r="E10" s="33"/>
      <c r="F10" s="33"/>
      <c r="G10" s="30"/>
    </row>
    <row r="11" spans="1:12" ht="14.25">
      <c r="C11" s="122" t="s">
        <v>310</v>
      </c>
      <c r="D11" s="123"/>
      <c r="E11" s="123"/>
      <c r="F11" s="123"/>
      <c r="G11" s="124"/>
    </row>
    <row r="12" spans="1:12">
      <c r="C12" s="125" t="s">
        <v>89</v>
      </c>
      <c r="D12" s="126"/>
      <c r="E12" s="126"/>
      <c r="F12" s="126"/>
      <c r="G12" s="124"/>
    </row>
    <row r="13" spans="1:12">
      <c r="C13" s="125" t="s">
        <v>90</v>
      </c>
      <c r="D13" s="126"/>
      <c r="E13" s="126"/>
      <c r="F13" s="126"/>
      <c r="G13" s="124"/>
    </row>
    <row r="14" spans="1:12">
      <c r="C14" s="125" t="s">
        <v>91</v>
      </c>
      <c r="D14" s="126"/>
      <c r="E14" s="126"/>
      <c r="F14" s="126"/>
      <c r="G14" s="124"/>
    </row>
    <row r="15" spans="1:12">
      <c r="C15" s="201" t="s">
        <v>588</v>
      </c>
      <c r="D15" s="126"/>
      <c r="E15" s="126"/>
      <c r="F15" s="126"/>
      <c r="G15" s="124"/>
    </row>
    <row r="16" spans="1:12">
      <c r="C16" s="201"/>
      <c r="D16" s="126"/>
      <c r="E16" s="126"/>
      <c r="F16" s="126"/>
      <c r="G16" s="124"/>
    </row>
    <row r="17" spans="3:12" ht="14.25">
      <c r="C17" s="202" t="s">
        <v>311</v>
      </c>
      <c r="D17" s="123"/>
      <c r="E17" s="123"/>
      <c r="F17" s="172"/>
      <c r="G17" s="124"/>
    </row>
    <row r="18" spans="3:12">
      <c r="C18" s="203" t="s">
        <v>263</v>
      </c>
      <c r="D18" s="123"/>
      <c r="E18" s="123"/>
      <c r="F18" s="173"/>
      <c r="G18" s="124"/>
    </row>
    <row r="19" spans="3:12">
      <c r="C19" s="127" t="s">
        <v>233</v>
      </c>
      <c r="D19" s="128"/>
      <c r="E19" s="128"/>
      <c r="F19" s="174"/>
      <c r="G19" s="128"/>
    </row>
    <row r="20" spans="3:12">
      <c r="C20" s="217" t="s">
        <v>32</v>
      </c>
      <c r="D20" s="204"/>
      <c r="E20" s="204"/>
      <c r="F20" s="204"/>
      <c r="G20" s="204"/>
    </row>
    <row r="21" spans="3:12" ht="13.5">
      <c r="C21" s="274" t="s">
        <v>314</v>
      </c>
    </row>
    <row r="22" spans="3:12" ht="13.5">
      <c r="C22" s="275" t="s">
        <v>315</v>
      </c>
    </row>
    <row r="23" spans="3:12" ht="13.5">
      <c r="C23" s="275" t="s">
        <v>316</v>
      </c>
      <c r="D23" s="205"/>
    </row>
    <row r="24" spans="3:12" s="158" customFormat="1"/>
    <row r="25" spans="3:12" s="158" customFormat="1">
      <c r="C25"/>
      <c r="D25"/>
      <c r="E25"/>
      <c r="F25"/>
      <c r="G25"/>
      <c r="H25"/>
      <c r="I25"/>
      <c r="J25"/>
      <c r="K25"/>
      <c r="L25"/>
    </row>
    <row r="26" spans="3:12">
      <c r="C26"/>
      <c r="D26"/>
      <c r="E26"/>
      <c r="F26"/>
      <c r="G26"/>
      <c r="H26"/>
      <c r="I26"/>
      <c r="J26"/>
      <c r="K26"/>
      <c r="L26"/>
    </row>
    <row r="27" spans="3:12">
      <c r="C27"/>
      <c r="D27"/>
      <c r="E27"/>
      <c r="F27"/>
      <c r="G27"/>
      <c r="H27"/>
      <c r="I27"/>
      <c r="J27"/>
      <c r="K27"/>
      <c r="L27"/>
    </row>
    <row r="28" spans="3:12">
      <c r="C28"/>
      <c r="D28"/>
      <c r="E28"/>
      <c r="F28"/>
      <c r="G28"/>
      <c r="H28"/>
      <c r="I28"/>
      <c r="J28"/>
      <c r="K28"/>
      <c r="L28"/>
    </row>
    <row r="29" spans="3:12">
      <c r="C29"/>
      <c r="D29"/>
      <c r="E29"/>
      <c r="F29"/>
      <c r="G29"/>
      <c r="H29"/>
      <c r="I29"/>
      <c r="J29"/>
      <c r="K29"/>
      <c r="L29"/>
    </row>
    <row r="30" spans="3:12">
      <c r="C30"/>
      <c r="D30"/>
      <c r="E30"/>
      <c r="F30"/>
      <c r="G30"/>
      <c r="H30"/>
      <c r="I30"/>
      <c r="J30"/>
      <c r="K30"/>
      <c r="L30"/>
    </row>
    <row r="31" spans="3:12">
      <c r="C31"/>
      <c r="D31"/>
      <c r="E31"/>
      <c r="F31"/>
      <c r="G31"/>
      <c r="H31"/>
      <c r="I31"/>
      <c r="J31"/>
      <c r="K31"/>
      <c r="L31"/>
    </row>
    <row r="32" spans="3:12">
      <c r="C32"/>
      <c r="D32"/>
      <c r="E32"/>
      <c r="F32"/>
      <c r="G32"/>
      <c r="H32"/>
      <c r="I32"/>
      <c r="J32"/>
      <c r="K32"/>
      <c r="L32"/>
    </row>
    <row r="33" spans="3:12">
      <c r="C33"/>
      <c r="D33"/>
      <c r="E33"/>
      <c r="F33"/>
      <c r="G33"/>
      <c r="H33"/>
      <c r="I33"/>
      <c r="J33"/>
      <c r="K33"/>
      <c r="L33"/>
    </row>
    <row r="34" spans="3:12">
      <c r="C34"/>
      <c r="D34"/>
      <c r="E34"/>
      <c r="F34"/>
      <c r="G34"/>
      <c r="H34"/>
      <c r="I34"/>
      <c r="J34"/>
      <c r="K34"/>
      <c r="L34"/>
    </row>
    <row r="35" spans="3:12">
      <c r="C35"/>
      <c r="D35"/>
      <c r="E35"/>
      <c r="F35"/>
      <c r="G35"/>
      <c r="H35"/>
      <c r="I35"/>
      <c r="J35"/>
      <c r="K35"/>
      <c r="L35"/>
    </row>
    <row r="36" spans="3:12">
      <c r="C36"/>
      <c r="D36"/>
      <c r="E36"/>
      <c r="F36"/>
      <c r="G36"/>
      <c r="H36"/>
      <c r="I36"/>
      <c r="J36"/>
      <c r="K36"/>
      <c r="L36"/>
    </row>
  </sheetData>
  <customSheetViews>
    <customSheetView guid="{25D20C57-7074-492D-BCCB-387F60F6C446}" scale="80" showGridLines="0" fitToPage="1">
      <selection activeCell="K15" sqref="K15"/>
      <pageMargins left="0.74803149606299213" right="0.74803149606299213" top="0.98425196850393704" bottom="0.98425196850393704" header="0.51181102362204722" footer="0.51181102362204722"/>
      <printOptions horizontalCentered="1"/>
      <pageSetup paperSize="9" scale="73" orientation="portrait" r:id="rId1"/>
      <headerFooter alignWithMargins="0"/>
    </customSheetView>
  </customSheetViews>
  <mergeCells count="7">
    <mergeCell ref="C2:G2"/>
    <mergeCell ref="C5:C7"/>
    <mergeCell ref="D6:D7"/>
    <mergeCell ref="E6:E7"/>
    <mergeCell ref="F6:F7"/>
    <mergeCell ref="D5:G5"/>
    <mergeCell ref="G6:G7"/>
  </mergeCells>
  <hyperlinks>
    <hyperlink ref="A1" location="ÍNDICE!B2" display="Índic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75" orientation="portrait" r:id="rId2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4"/>
  <sheetViews>
    <sheetView showGridLines="0" zoomScale="50" zoomScaleNormal="50" workbookViewId="0">
      <selection activeCell="A4" sqref="A4:XFD4"/>
    </sheetView>
  </sheetViews>
  <sheetFormatPr defaultColWidth="8.85546875" defaultRowHeight="16.899999999999999" customHeight="1"/>
  <cols>
    <col min="1" max="1" width="5.7109375" style="448" bestFit="1" customWidth="1"/>
    <col min="2" max="2" width="8.85546875" style="448"/>
    <col min="3" max="4" width="14.5703125" style="448" customWidth="1"/>
    <col min="5" max="5" width="17.85546875" style="448" bestFit="1" customWidth="1"/>
    <col min="6" max="6" width="2.42578125" style="448" customWidth="1"/>
    <col min="7" max="10" width="14.5703125" style="158" customWidth="1"/>
    <col min="11" max="11" width="14.5703125" style="1078" customWidth="1"/>
    <col min="12" max="16384" width="8.85546875" style="448"/>
  </cols>
  <sheetData>
    <row r="1" spans="1:12" s="1091" customFormat="1" ht="16.899999999999999" customHeight="1">
      <c r="A1" s="557" t="s">
        <v>318</v>
      </c>
      <c r="B1" s="158"/>
      <c r="C1" s="667"/>
      <c r="D1" s="668"/>
      <c r="E1" s="668"/>
      <c r="F1" s="110"/>
      <c r="G1" s="110"/>
      <c r="H1" s="110"/>
      <c r="I1" s="110"/>
      <c r="J1" s="110"/>
      <c r="K1" s="366"/>
    </row>
    <row r="2" spans="1:12" s="1091" customFormat="1" ht="24" customHeight="1">
      <c r="B2" s="158"/>
      <c r="C2" s="1663" t="s">
        <v>805</v>
      </c>
      <c r="D2" s="1663"/>
      <c r="E2" s="1663"/>
      <c r="F2" s="1663"/>
      <c r="G2" s="1663"/>
      <c r="H2" s="1663"/>
      <c r="I2" s="1663"/>
      <c r="J2" s="1663"/>
      <c r="K2" s="1663"/>
      <c r="L2" s="1092"/>
    </row>
    <row r="3" spans="1:12" s="1096" customFormat="1" ht="16.899999999999999" customHeight="1">
      <c r="A3" s="1093"/>
      <c r="B3" s="303"/>
      <c r="C3" s="1145"/>
      <c r="D3" s="1145"/>
      <c r="E3" s="1145"/>
      <c r="F3" s="1145"/>
      <c r="G3" s="1095"/>
      <c r="H3" s="1095"/>
      <c r="I3" s="1095"/>
      <c r="J3" s="1095"/>
      <c r="K3" s="1145"/>
      <c r="L3" s="1092"/>
    </row>
    <row r="4" spans="1:12" s="1096" customFormat="1" ht="16.899999999999999" customHeight="1">
      <c r="A4" s="1093"/>
      <c r="B4" s="303"/>
      <c r="C4" s="1309"/>
      <c r="D4" s="1309"/>
      <c r="E4" s="1309"/>
      <c r="F4" s="1309"/>
      <c r="G4" s="1095"/>
      <c r="H4" s="1095"/>
      <c r="I4" s="1095"/>
      <c r="J4" s="1095"/>
      <c r="K4" s="1309"/>
      <c r="L4" s="1092"/>
    </row>
    <row r="5" spans="1:12" s="1098" customFormat="1" ht="16.899999999999999" customHeight="1">
      <c r="A5" s="1065"/>
      <c r="B5" s="1065"/>
      <c r="C5" s="1632" t="s">
        <v>80</v>
      </c>
      <c r="D5" s="1633"/>
      <c r="E5" s="1634"/>
      <c r="F5" s="109"/>
      <c r="G5" s="1623" t="s">
        <v>797</v>
      </c>
      <c r="H5" s="1624"/>
      <c r="I5" s="1624"/>
      <c r="J5" s="1624"/>
      <c r="K5" s="1625"/>
      <c r="L5" s="1097"/>
    </row>
    <row r="6" spans="1:12" s="1098" customFormat="1" ht="16.899999999999999" customHeight="1">
      <c r="A6" s="1065"/>
      <c r="B6" s="1065"/>
      <c r="C6" s="1635"/>
      <c r="D6" s="1636"/>
      <c r="E6" s="1637"/>
      <c r="F6" s="109"/>
      <c r="G6" s="233" t="s">
        <v>806</v>
      </c>
      <c r="H6" s="233" t="s">
        <v>807</v>
      </c>
      <c r="I6" s="233" t="s">
        <v>808</v>
      </c>
      <c r="J6" s="233" t="s">
        <v>809</v>
      </c>
      <c r="K6" s="1099" t="s">
        <v>134</v>
      </c>
      <c r="L6" s="1100"/>
    </row>
    <row r="7" spans="1:12" s="1098" customFormat="1" ht="16.5" customHeight="1">
      <c r="A7" s="1065"/>
      <c r="B7" s="1065"/>
      <c r="C7" s="1139" t="s">
        <v>135</v>
      </c>
      <c r="D7" s="1140"/>
      <c r="E7" s="1141"/>
      <c r="F7" s="110"/>
      <c r="G7" s="971"/>
      <c r="H7" s="971"/>
      <c r="I7" s="971"/>
      <c r="J7" s="971"/>
      <c r="K7" s="1052"/>
      <c r="L7" s="1101"/>
    </row>
    <row r="8" spans="1:12" s="1098" customFormat="1" ht="16.899999999999999" customHeight="1">
      <c r="A8" s="1065"/>
      <c r="B8" s="1065"/>
      <c r="C8" s="1142" t="s">
        <v>90</v>
      </c>
      <c r="D8" s="1140"/>
      <c r="E8" s="1141" t="s">
        <v>136</v>
      </c>
      <c r="F8" s="110"/>
      <c r="G8" s="995"/>
      <c r="H8" s="995"/>
      <c r="I8" s="995"/>
      <c r="J8" s="995"/>
      <c r="K8" s="969"/>
      <c r="L8" s="994"/>
    </row>
    <row r="9" spans="1:12" s="1098" customFormat="1" ht="16.899999999999999" customHeight="1">
      <c r="A9" s="1065"/>
      <c r="B9" s="1065"/>
      <c r="C9" s="1664"/>
      <c r="D9" s="112"/>
      <c r="E9" s="113" t="s">
        <v>117</v>
      </c>
      <c r="F9" s="110"/>
      <c r="G9" s="985"/>
      <c r="H9" s="985"/>
      <c r="I9" s="985"/>
      <c r="J9" s="985"/>
      <c r="K9" s="1102"/>
      <c r="L9" s="1103"/>
    </row>
    <row r="10" spans="1:12" s="1098" customFormat="1" ht="16.899999999999999" customHeight="1">
      <c r="A10" s="1065"/>
      <c r="B10" s="1065"/>
      <c r="C10" s="1665"/>
      <c r="D10" s="114"/>
      <c r="E10" s="968" t="s">
        <v>137</v>
      </c>
      <c r="F10" s="110"/>
      <c r="G10" s="985"/>
      <c r="H10" s="985"/>
      <c r="I10" s="985"/>
      <c r="J10" s="985"/>
      <c r="K10" s="1102"/>
      <c r="L10" s="1103"/>
    </row>
    <row r="11" spans="1:12" s="1098" customFormat="1" ht="16.899999999999999" customHeight="1">
      <c r="A11" s="1065"/>
      <c r="B11" s="1065"/>
      <c r="C11" s="1139" t="s">
        <v>304</v>
      </c>
      <c r="D11" s="1140"/>
      <c r="E11" s="1141" t="s">
        <v>138</v>
      </c>
      <c r="F11" s="110"/>
      <c r="G11" s="995"/>
      <c r="H11" s="995"/>
      <c r="I11" s="995"/>
      <c r="J11" s="995"/>
      <c r="K11" s="969"/>
      <c r="L11" s="994"/>
    </row>
    <row r="12" spans="1:12" s="1098" customFormat="1" ht="16.899999999999999" customHeight="1">
      <c r="A12" s="1065"/>
      <c r="B12" s="1065"/>
      <c r="C12" s="1626"/>
      <c r="D12" s="970"/>
      <c r="E12" s="1136" t="s">
        <v>117</v>
      </c>
      <c r="F12" s="110"/>
      <c r="G12" s="976"/>
      <c r="H12" s="976"/>
      <c r="I12" s="976"/>
      <c r="J12" s="976"/>
      <c r="K12" s="1052"/>
      <c r="L12" s="1104"/>
    </row>
    <row r="13" spans="1:12" s="1098" customFormat="1" ht="16.899999999999999" customHeight="1">
      <c r="A13" s="1065"/>
      <c r="B13" s="1065"/>
      <c r="C13" s="1628"/>
      <c r="D13" s="972"/>
      <c r="E13" s="745" t="s">
        <v>118</v>
      </c>
      <c r="F13" s="110"/>
      <c r="G13" s="976"/>
      <c r="H13" s="976"/>
      <c r="I13" s="976"/>
      <c r="J13" s="976"/>
      <c r="K13" s="1052"/>
      <c r="L13" s="1104"/>
    </row>
    <row r="14" spans="1:12" s="1098" customFormat="1" ht="16.899999999999999" customHeight="1">
      <c r="A14" s="1065"/>
      <c r="B14" s="1065"/>
      <c r="C14" s="1628"/>
      <c r="D14" s="972"/>
      <c r="E14" s="973" t="s">
        <v>119</v>
      </c>
      <c r="F14" s="110"/>
      <c r="G14" s="976"/>
      <c r="H14" s="976"/>
      <c r="I14" s="976"/>
      <c r="J14" s="976"/>
      <c r="K14" s="1052"/>
      <c r="L14" s="1104"/>
    </row>
    <row r="15" spans="1:12" s="1098" customFormat="1" ht="16.899999999999999" customHeight="1">
      <c r="A15" s="1065"/>
      <c r="B15" s="1065"/>
      <c r="C15" s="1630"/>
      <c r="D15" s="115"/>
      <c r="E15" s="973" t="s">
        <v>142</v>
      </c>
      <c r="F15" s="110"/>
      <c r="G15" s="976"/>
      <c r="H15" s="976"/>
      <c r="I15" s="976"/>
      <c r="J15" s="976"/>
      <c r="K15" s="1052"/>
      <c r="L15" s="1104"/>
    </row>
    <row r="16" spans="1:12" s="1098" customFormat="1" ht="16.899999999999999" customHeight="1">
      <c r="A16" s="1065"/>
      <c r="B16" s="1065"/>
      <c r="C16" s="1139" t="s">
        <v>305</v>
      </c>
      <c r="D16" s="1140"/>
      <c r="E16" s="974" t="s">
        <v>139</v>
      </c>
      <c r="F16" s="110"/>
      <c r="G16" s="995"/>
      <c r="H16" s="995"/>
      <c r="I16" s="995"/>
      <c r="J16" s="995"/>
      <c r="K16" s="969"/>
      <c r="L16" s="994"/>
    </row>
    <row r="17" spans="1:12" s="1105" customFormat="1" ht="16.899999999999999" customHeight="1">
      <c r="A17" s="801"/>
      <c r="B17" s="801"/>
      <c r="C17" s="1640"/>
      <c r="D17" s="1055"/>
      <c r="E17" s="1050" t="s">
        <v>140</v>
      </c>
      <c r="F17" s="109"/>
      <c r="G17" s="985"/>
      <c r="H17" s="985"/>
      <c r="I17" s="985"/>
      <c r="J17" s="985"/>
      <c r="K17" s="1102"/>
      <c r="L17" s="1103"/>
    </row>
    <row r="18" spans="1:12" s="1105" customFormat="1" ht="16.899999999999999" customHeight="1">
      <c r="A18" s="801"/>
      <c r="B18" s="801"/>
      <c r="C18" s="1641"/>
      <c r="D18" s="1054"/>
      <c r="E18" s="968" t="s">
        <v>141</v>
      </c>
      <c r="F18" s="109"/>
      <c r="G18" s="985"/>
      <c r="H18" s="985"/>
      <c r="I18" s="985"/>
      <c r="J18" s="985"/>
      <c r="K18" s="1102"/>
      <c r="L18" s="1103"/>
    </row>
    <row r="19" spans="1:12" s="1098" customFormat="1" ht="16.899999999999999" customHeight="1">
      <c r="A19" s="1065"/>
      <c r="B19" s="1065"/>
      <c r="C19" s="116"/>
      <c r="D19" s="112"/>
      <c r="E19" s="112"/>
      <c r="F19" s="110"/>
      <c r="G19" s="130"/>
      <c r="H19" s="130"/>
      <c r="I19" s="130"/>
      <c r="J19" s="130"/>
      <c r="K19" s="1106"/>
      <c r="L19" s="368"/>
    </row>
    <row r="20" spans="1:12" s="1098" customFormat="1" ht="16.899999999999999" customHeight="1">
      <c r="A20" s="1065"/>
      <c r="B20" s="1065"/>
      <c r="C20" s="1107"/>
      <c r="D20" s="110"/>
      <c r="E20" s="112"/>
      <c r="F20" s="1108"/>
      <c r="G20" s="367"/>
      <c r="H20" s="367"/>
      <c r="I20" s="367"/>
      <c r="J20" s="367"/>
      <c r="K20" s="1109"/>
      <c r="L20" s="1056"/>
    </row>
    <row r="21" spans="1:12" s="1098" customFormat="1" ht="16.899999999999999" customHeight="1">
      <c r="A21" s="1065"/>
      <c r="B21" s="1065"/>
      <c r="C21" s="1632" t="s">
        <v>231</v>
      </c>
      <c r="D21" s="1633"/>
      <c r="E21" s="1634"/>
      <c r="F21" s="109"/>
      <c r="G21" s="1623" t="s">
        <v>797</v>
      </c>
      <c r="H21" s="1624"/>
      <c r="I21" s="1624"/>
      <c r="J21" s="1624"/>
      <c r="K21" s="1625"/>
      <c r="L21" s="1097"/>
    </row>
    <row r="22" spans="1:12" s="1098" customFormat="1" ht="16.899999999999999" customHeight="1">
      <c r="A22" s="1065"/>
      <c r="B22" s="1065"/>
      <c r="C22" s="1635"/>
      <c r="D22" s="1636"/>
      <c r="E22" s="1637"/>
      <c r="F22" s="109"/>
      <c r="G22" s="233" t="s">
        <v>806</v>
      </c>
      <c r="H22" s="233" t="s">
        <v>807</v>
      </c>
      <c r="I22" s="233" t="s">
        <v>808</v>
      </c>
      <c r="J22" s="233" t="s">
        <v>809</v>
      </c>
      <c r="K22" s="1099" t="s">
        <v>134</v>
      </c>
      <c r="L22" s="1100"/>
    </row>
    <row r="23" spans="1:12" s="1105" customFormat="1" ht="16.899999999999999" customHeight="1">
      <c r="A23" s="801"/>
      <c r="B23" s="801"/>
      <c r="C23" s="1139" t="s">
        <v>135</v>
      </c>
      <c r="D23" s="1140"/>
      <c r="E23" s="1141"/>
      <c r="F23" s="109"/>
      <c r="G23" s="971"/>
      <c r="H23" s="971"/>
      <c r="I23" s="971"/>
      <c r="J23" s="971"/>
      <c r="K23" s="1052"/>
      <c r="L23" s="1101"/>
    </row>
    <row r="24" spans="1:12" s="1098" customFormat="1" ht="16.899999999999999" customHeight="1">
      <c r="A24" s="1065"/>
      <c r="B24" s="1065"/>
      <c r="C24" s="1142" t="s">
        <v>90</v>
      </c>
      <c r="D24" s="1140"/>
      <c r="E24" s="1141" t="s">
        <v>136</v>
      </c>
      <c r="F24" s="110"/>
      <c r="G24" s="995"/>
      <c r="H24" s="995"/>
      <c r="I24" s="995"/>
      <c r="J24" s="995"/>
      <c r="K24" s="969"/>
      <c r="L24" s="994"/>
    </row>
    <row r="25" spans="1:12" s="1105" customFormat="1" ht="16.899999999999999" customHeight="1">
      <c r="A25" s="801"/>
      <c r="B25" s="801"/>
      <c r="C25" s="1660"/>
      <c r="D25" s="983"/>
      <c r="E25" s="1053" t="s">
        <v>117</v>
      </c>
      <c r="F25" s="109"/>
      <c r="G25" s="985"/>
      <c r="H25" s="985"/>
      <c r="I25" s="985"/>
      <c r="J25" s="985"/>
      <c r="K25" s="1102"/>
      <c r="L25" s="1103"/>
    </row>
    <row r="26" spans="1:12" s="1105" customFormat="1" ht="16.899999999999999" customHeight="1">
      <c r="A26" s="801"/>
      <c r="B26" s="801"/>
      <c r="C26" s="1661"/>
      <c r="D26" s="1051"/>
      <c r="E26" s="968" t="s">
        <v>137</v>
      </c>
      <c r="F26" s="109"/>
      <c r="G26" s="985"/>
      <c r="H26" s="985"/>
      <c r="I26" s="985"/>
      <c r="J26" s="985"/>
      <c r="K26" s="1102"/>
      <c r="L26" s="1103"/>
    </row>
    <row r="27" spans="1:12" s="1098" customFormat="1" ht="16.899999999999999" customHeight="1">
      <c r="A27" s="1065"/>
      <c r="B27" s="1065"/>
      <c r="C27" s="1139" t="s">
        <v>304</v>
      </c>
      <c r="D27" s="1140"/>
      <c r="E27" s="1141" t="s">
        <v>138</v>
      </c>
      <c r="F27" s="110"/>
      <c r="G27" s="995"/>
      <c r="H27" s="995"/>
      <c r="I27" s="995"/>
      <c r="J27" s="995"/>
      <c r="K27" s="969"/>
      <c r="L27" s="994"/>
    </row>
    <row r="28" spans="1:12" s="1105" customFormat="1" ht="16.899999999999999" customHeight="1">
      <c r="A28" s="801"/>
      <c r="B28" s="801"/>
      <c r="C28" s="1640"/>
      <c r="D28" s="1048"/>
      <c r="E28" s="1137" t="s">
        <v>117</v>
      </c>
      <c r="F28" s="109"/>
      <c r="G28" s="976"/>
      <c r="H28" s="976"/>
      <c r="I28" s="976"/>
      <c r="J28" s="976"/>
      <c r="K28" s="1052"/>
      <c r="L28" s="1104"/>
    </row>
    <row r="29" spans="1:12" s="1105" customFormat="1" ht="16.899999999999999" customHeight="1">
      <c r="A29" s="801"/>
      <c r="B29" s="801"/>
      <c r="C29" s="1662"/>
      <c r="D29" s="1049"/>
      <c r="E29" s="968" t="s">
        <v>118</v>
      </c>
      <c r="F29" s="109"/>
      <c r="G29" s="976"/>
      <c r="H29" s="976"/>
      <c r="I29" s="976"/>
      <c r="J29" s="976"/>
      <c r="K29" s="1052"/>
      <c r="L29" s="1104"/>
    </row>
    <row r="30" spans="1:12" s="1105" customFormat="1" ht="16.899999999999999" customHeight="1">
      <c r="A30" s="801"/>
      <c r="B30" s="801"/>
      <c r="C30" s="1662"/>
      <c r="D30" s="1049"/>
      <c r="E30" s="1050" t="s">
        <v>119</v>
      </c>
      <c r="F30" s="109"/>
      <c r="G30" s="976"/>
      <c r="H30" s="976"/>
      <c r="I30" s="976"/>
      <c r="J30" s="976"/>
      <c r="K30" s="1052"/>
      <c r="L30" s="1104"/>
    </row>
    <row r="31" spans="1:12" s="1105" customFormat="1" ht="16.899999999999999" customHeight="1">
      <c r="A31" s="801"/>
      <c r="B31" s="801"/>
      <c r="C31" s="1641"/>
      <c r="D31" s="1054"/>
      <c r="E31" s="1050" t="s">
        <v>142</v>
      </c>
      <c r="F31" s="109"/>
      <c r="G31" s="976"/>
      <c r="H31" s="976"/>
      <c r="I31" s="976"/>
      <c r="J31" s="976"/>
      <c r="K31" s="1052"/>
      <c r="L31" s="1104"/>
    </row>
    <row r="32" spans="1:12" s="1105" customFormat="1" ht="16.899999999999999" customHeight="1">
      <c r="A32" s="801"/>
      <c r="B32" s="801"/>
      <c r="C32" s="1139" t="s">
        <v>305</v>
      </c>
      <c r="D32" s="1140"/>
      <c r="E32" s="1141" t="s">
        <v>139</v>
      </c>
      <c r="F32" s="109"/>
      <c r="G32" s="976"/>
      <c r="H32" s="976"/>
      <c r="I32" s="976"/>
      <c r="J32" s="976"/>
      <c r="K32" s="986"/>
      <c r="L32" s="994"/>
    </row>
    <row r="33" spans="1:12" s="1105" customFormat="1" ht="16.899999999999999" customHeight="1">
      <c r="A33" s="801"/>
      <c r="B33" s="801"/>
      <c r="C33" s="1640"/>
      <c r="D33" s="1055"/>
      <c r="E33" s="1050" t="s">
        <v>140</v>
      </c>
      <c r="F33" s="109"/>
      <c r="G33" s="985"/>
      <c r="H33" s="985"/>
      <c r="I33" s="985"/>
      <c r="J33" s="985"/>
      <c r="K33" s="1102"/>
      <c r="L33" s="1103"/>
    </row>
    <row r="34" spans="1:12" s="1105" customFormat="1" ht="16.899999999999999" customHeight="1">
      <c r="A34" s="801"/>
      <c r="B34" s="801"/>
      <c r="C34" s="1641"/>
      <c r="D34" s="1054"/>
      <c r="E34" s="968" t="s">
        <v>141</v>
      </c>
      <c r="F34" s="109"/>
      <c r="G34" s="985"/>
      <c r="H34" s="985"/>
      <c r="I34" s="985"/>
      <c r="J34" s="985"/>
      <c r="K34" s="1102"/>
      <c r="L34" s="1103"/>
    </row>
    <row r="35" spans="1:12" s="1098" customFormat="1" ht="16.899999999999999" customHeight="1">
      <c r="A35" s="1065"/>
      <c r="B35" s="1065"/>
      <c r="C35" s="116"/>
      <c r="D35" s="112"/>
      <c r="E35" s="112"/>
      <c r="F35" s="110"/>
      <c r="G35" s="130"/>
      <c r="H35" s="130"/>
      <c r="I35" s="130"/>
      <c r="J35" s="130"/>
      <c r="K35" s="1106"/>
      <c r="L35" s="368"/>
    </row>
    <row r="36" spans="1:12" s="1098" customFormat="1" ht="16.899999999999999" customHeight="1">
      <c r="A36" s="1065"/>
      <c r="B36" s="1065"/>
      <c r="C36" s="1107"/>
      <c r="D36" s="110"/>
      <c r="E36" s="112"/>
      <c r="F36" s="1108"/>
      <c r="G36" s="367"/>
      <c r="H36" s="367"/>
      <c r="I36" s="367"/>
      <c r="J36" s="367"/>
      <c r="K36" s="1109"/>
      <c r="L36" s="1056"/>
    </row>
    <row r="37" spans="1:12" s="1098" customFormat="1" ht="16.899999999999999" customHeight="1">
      <c r="A37" s="1065"/>
      <c r="B37" s="1065"/>
      <c r="C37" s="1632" t="s">
        <v>810</v>
      </c>
      <c r="D37" s="1633"/>
      <c r="E37" s="1634"/>
      <c r="G37" s="1623" t="s">
        <v>797</v>
      </c>
      <c r="H37" s="1624"/>
      <c r="I37" s="1624"/>
      <c r="J37" s="1624"/>
      <c r="K37" s="1625"/>
    </row>
    <row r="38" spans="1:12" s="1098" customFormat="1" ht="16.899999999999999" customHeight="1">
      <c r="A38" s="1065"/>
      <c r="B38" s="1065"/>
      <c r="C38" s="1635"/>
      <c r="D38" s="1636"/>
      <c r="E38" s="1637"/>
      <c r="F38" s="117"/>
      <c r="G38" s="233" t="s">
        <v>806</v>
      </c>
      <c r="H38" s="233" t="s">
        <v>807</v>
      </c>
      <c r="I38" s="233" t="s">
        <v>808</v>
      </c>
      <c r="J38" s="233" t="s">
        <v>809</v>
      </c>
      <c r="K38" s="1099" t="s">
        <v>134</v>
      </c>
    </row>
    <row r="39" spans="1:12" s="1098" customFormat="1" ht="16.899999999999999" customHeight="1">
      <c r="A39" s="1065"/>
      <c r="B39" s="1065"/>
      <c r="C39" s="1142" t="s">
        <v>135</v>
      </c>
      <c r="D39" s="1140"/>
      <c r="E39" s="1141"/>
      <c r="F39" s="977"/>
      <c r="G39" s="969"/>
      <c r="H39" s="969"/>
      <c r="I39" s="969"/>
      <c r="J39" s="969"/>
      <c r="K39" s="969"/>
    </row>
    <row r="40" spans="1:12" s="1105" customFormat="1" ht="16.899999999999999" customHeight="1">
      <c r="A40" s="801"/>
      <c r="B40" s="801"/>
      <c r="C40" s="1642" t="s">
        <v>143</v>
      </c>
      <c r="D40" s="1648" t="s">
        <v>144</v>
      </c>
      <c r="E40" s="1649"/>
      <c r="F40" s="979"/>
      <c r="G40" s="1110"/>
      <c r="H40" s="1110"/>
      <c r="I40" s="1110"/>
      <c r="J40" s="1110"/>
      <c r="K40" s="1110"/>
    </row>
    <row r="41" spans="1:12" s="1105" customFormat="1" ht="16.899999999999999" customHeight="1">
      <c r="A41" s="801"/>
      <c r="B41" s="801"/>
      <c r="C41" s="1643"/>
      <c r="D41" s="1648" t="s">
        <v>145</v>
      </c>
      <c r="E41" s="1649"/>
      <c r="F41" s="979"/>
      <c r="G41" s="1110"/>
      <c r="H41" s="1110"/>
      <c r="I41" s="1110"/>
      <c r="J41" s="1110"/>
      <c r="K41" s="1110"/>
    </row>
    <row r="42" spans="1:12" s="1105" customFormat="1" ht="16.899999999999999" customHeight="1">
      <c r="A42" s="801"/>
      <c r="B42" s="801"/>
      <c r="C42" s="1644"/>
      <c r="D42" s="1648" t="s">
        <v>146</v>
      </c>
      <c r="E42" s="1649"/>
      <c r="F42" s="979"/>
      <c r="G42" s="1110"/>
      <c r="H42" s="1110"/>
      <c r="I42" s="1110"/>
      <c r="J42" s="1110"/>
      <c r="K42" s="1110"/>
    </row>
    <row r="43" spans="1:12" s="1098" customFormat="1" ht="16.899999999999999" customHeight="1">
      <c r="A43" s="1065"/>
      <c r="B43" s="1065"/>
      <c r="C43" s="1139" t="s">
        <v>303</v>
      </c>
      <c r="D43" s="1140"/>
      <c r="E43" s="1141" t="s">
        <v>138</v>
      </c>
      <c r="F43" s="975"/>
      <c r="G43" s="969"/>
      <c r="H43" s="969"/>
      <c r="I43" s="969"/>
      <c r="J43" s="969"/>
      <c r="K43" s="969"/>
    </row>
    <row r="44" spans="1:12" s="1105" customFormat="1" ht="16.899999999999999" customHeight="1">
      <c r="A44" s="801"/>
      <c r="B44" s="801"/>
      <c r="C44" s="1657" t="s">
        <v>143</v>
      </c>
      <c r="D44" s="1645" t="s">
        <v>147</v>
      </c>
      <c r="E44" s="968" t="s">
        <v>117</v>
      </c>
      <c r="F44" s="1144"/>
      <c r="G44" s="1110"/>
      <c r="H44" s="1110"/>
      <c r="I44" s="1110"/>
      <c r="J44" s="1110"/>
      <c r="K44" s="1110"/>
    </row>
    <row r="45" spans="1:12" s="1105" customFormat="1" ht="16.899999999999999" customHeight="1">
      <c r="A45" s="801"/>
      <c r="B45" s="801"/>
      <c r="C45" s="1658"/>
      <c r="D45" s="1646"/>
      <c r="E45" s="968" t="s">
        <v>118</v>
      </c>
      <c r="F45" s="1144"/>
      <c r="G45" s="1110"/>
      <c r="H45" s="1110"/>
      <c r="I45" s="1110"/>
      <c r="J45" s="1110"/>
      <c r="K45" s="1110"/>
    </row>
    <row r="46" spans="1:12" s="1105" customFormat="1" ht="16.899999999999999" customHeight="1">
      <c r="A46" s="801"/>
      <c r="B46" s="801"/>
      <c r="C46" s="1658"/>
      <c r="D46" s="1647"/>
      <c r="E46" s="968" t="s">
        <v>119</v>
      </c>
      <c r="F46" s="1144"/>
      <c r="G46" s="1110"/>
      <c r="H46" s="1110"/>
      <c r="I46" s="1110"/>
      <c r="J46" s="1110"/>
      <c r="K46" s="1110"/>
    </row>
    <row r="47" spans="1:12" s="1105" customFormat="1" ht="16.899999999999999" customHeight="1">
      <c r="A47" s="801"/>
      <c r="B47" s="801"/>
      <c r="C47" s="1658"/>
      <c r="D47" s="1645" t="s">
        <v>148</v>
      </c>
      <c r="E47" s="968" t="s">
        <v>117</v>
      </c>
      <c r="F47" s="1144"/>
      <c r="G47" s="1110"/>
      <c r="H47" s="1110"/>
      <c r="I47" s="1110"/>
      <c r="J47" s="1110"/>
      <c r="K47" s="1110"/>
    </row>
    <row r="48" spans="1:12" s="1105" customFormat="1" ht="16.899999999999999" customHeight="1">
      <c r="A48" s="801"/>
      <c r="B48" s="801"/>
      <c r="C48" s="1658"/>
      <c r="D48" s="1646"/>
      <c r="E48" s="968" t="s">
        <v>118</v>
      </c>
      <c r="F48" s="1144"/>
      <c r="G48" s="1110"/>
      <c r="H48" s="1110"/>
      <c r="I48" s="1110"/>
      <c r="J48" s="1110"/>
      <c r="K48" s="1110"/>
    </row>
    <row r="49" spans="1:11" s="1105" customFormat="1" ht="16.899999999999999" customHeight="1">
      <c r="A49" s="801"/>
      <c r="B49" s="801"/>
      <c r="C49" s="1658"/>
      <c r="D49" s="1647"/>
      <c r="E49" s="968" t="s">
        <v>119</v>
      </c>
      <c r="F49" s="1144"/>
      <c r="G49" s="1110"/>
      <c r="H49" s="1110"/>
      <c r="I49" s="1110"/>
      <c r="J49" s="1110"/>
      <c r="K49" s="1110"/>
    </row>
    <row r="50" spans="1:11" s="1105" customFormat="1" ht="16.899999999999999" customHeight="1">
      <c r="A50" s="801"/>
      <c r="B50" s="801"/>
      <c r="C50" s="1658"/>
      <c r="D50" s="1645" t="s">
        <v>149</v>
      </c>
      <c r="E50" s="968" t="s">
        <v>117</v>
      </c>
      <c r="F50" s="1144"/>
      <c r="G50" s="1110"/>
      <c r="H50" s="1110"/>
      <c r="I50" s="1110"/>
      <c r="J50" s="1110"/>
      <c r="K50" s="1110"/>
    </row>
    <row r="51" spans="1:11" s="1105" customFormat="1" ht="16.899999999999999" customHeight="1">
      <c r="A51" s="801"/>
      <c r="B51" s="801"/>
      <c r="C51" s="1658"/>
      <c r="D51" s="1646"/>
      <c r="E51" s="968" t="s">
        <v>118</v>
      </c>
      <c r="F51" s="1144"/>
      <c r="G51" s="1110"/>
      <c r="H51" s="1110"/>
      <c r="I51" s="1110"/>
      <c r="J51" s="1110"/>
      <c r="K51" s="1110"/>
    </row>
    <row r="52" spans="1:11" s="1105" customFormat="1" ht="16.899999999999999" customHeight="1">
      <c r="A52" s="801"/>
      <c r="B52" s="801"/>
      <c r="C52" s="1659"/>
      <c r="D52" s="1647"/>
      <c r="E52" s="968" t="s">
        <v>119</v>
      </c>
      <c r="F52" s="1144"/>
      <c r="G52" s="1110"/>
      <c r="H52" s="1110"/>
      <c r="I52" s="1110"/>
      <c r="J52" s="1110"/>
      <c r="K52" s="1110"/>
    </row>
    <row r="53" spans="1:11" s="1098" customFormat="1" ht="16.899999999999999" customHeight="1">
      <c r="A53" s="1065"/>
      <c r="B53" s="1065"/>
      <c r="C53" s="671"/>
      <c r="D53" s="112"/>
      <c r="E53" s="112"/>
      <c r="F53" s="112"/>
      <c r="G53" s="110"/>
      <c r="I53" s="1111"/>
      <c r="J53" s="1112"/>
      <c r="K53" s="1111"/>
    </row>
    <row r="54" spans="1:11" s="1098" customFormat="1" ht="16.899999999999999" customHeight="1">
      <c r="A54" s="1065"/>
      <c r="B54" s="1065"/>
      <c r="C54" s="112"/>
      <c r="D54" s="112"/>
      <c r="E54" s="112"/>
      <c r="F54" s="112"/>
      <c r="G54" s="111"/>
      <c r="I54" s="1111"/>
      <c r="J54" s="1112"/>
      <c r="K54" s="1111"/>
    </row>
    <row r="55" spans="1:11" s="1098" customFormat="1" ht="16.899999999999999" customHeight="1">
      <c r="A55" s="1065"/>
      <c r="B55" s="1065"/>
      <c r="C55" s="1632" t="s">
        <v>811</v>
      </c>
      <c r="D55" s="1633"/>
      <c r="E55" s="1634"/>
      <c r="F55" s="234"/>
      <c r="G55" s="1623" t="s">
        <v>797</v>
      </c>
      <c r="H55" s="1624"/>
      <c r="I55" s="1624"/>
      <c r="J55" s="1624"/>
      <c r="K55" s="1625"/>
    </row>
    <row r="56" spans="1:11" s="1098" customFormat="1" ht="16.899999999999999" customHeight="1">
      <c r="A56" s="1065"/>
      <c r="B56" s="1065"/>
      <c r="C56" s="1635"/>
      <c r="D56" s="1636"/>
      <c r="E56" s="1637"/>
      <c r="F56" s="980"/>
      <c r="G56" s="233" t="s">
        <v>806</v>
      </c>
      <c r="H56" s="233" t="s">
        <v>807</v>
      </c>
      <c r="I56" s="233" t="s">
        <v>808</v>
      </c>
      <c r="J56" s="233" t="s">
        <v>809</v>
      </c>
      <c r="K56" s="1099" t="s">
        <v>134</v>
      </c>
    </row>
    <row r="57" spans="1:11" s="1098" customFormat="1" ht="16.899999999999999" customHeight="1">
      <c r="A57" s="1065"/>
      <c r="B57" s="1065"/>
      <c r="C57" s="1139" t="s">
        <v>135</v>
      </c>
      <c r="D57" s="1140"/>
      <c r="E57" s="1141"/>
      <c r="F57" s="975"/>
      <c r="G57" s="969"/>
      <c r="H57" s="969"/>
      <c r="I57" s="969"/>
      <c r="J57" s="969"/>
      <c r="K57" s="969"/>
    </row>
    <row r="58" spans="1:11" s="1105" customFormat="1" ht="16.899999999999999" customHeight="1">
      <c r="A58" s="801"/>
      <c r="B58" s="801"/>
      <c r="C58" s="1653" t="s">
        <v>812</v>
      </c>
      <c r="D58" s="1648" t="s">
        <v>150</v>
      </c>
      <c r="E58" s="1649"/>
      <c r="F58" s="979"/>
      <c r="G58" s="986"/>
      <c r="H58" s="986"/>
      <c r="I58" s="986"/>
      <c r="J58" s="986"/>
      <c r="K58" s="986"/>
    </row>
    <row r="59" spans="1:11" s="1105" customFormat="1" ht="16.899999999999999" customHeight="1">
      <c r="A59" s="801"/>
      <c r="B59" s="801"/>
      <c r="C59" s="1654"/>
      <c r="D59" s="1648" t="s">
        <v>260</v>
      </c>
      <c r="E59" s="1649"/>
      <c r="F59" s="979"/>
      <c r="G59" s="986"/>
      <c r="H59" s="986"/>
      <c r="I59" s="986"/>
      <c r="J59" s="986"/>
      <c r="K59" s="986"/>
    </row>
    <row r="60" spans="1:11" s="1105" customFormat="1" ht="16.899999999999999" customHeight="1">
      <c r="A60" s="801"/>
      <c r="B60" s="801"/>
      <c r="C60" s="1654"/>
      <c r="D60" s="1656" t="s">
        <v>151</v>
      </c>
      <c r="E60" s="1656"/>
      <c r="F60" s="979"/>
      <c r="G60" s="986"/>
      <c r="H60" s="986"/>
      <c r="I60" s="986"/>
      <c r="J60" s="986"/>
      <c r="K60" s="986"/>
    </row>
    <row r="61" spans="1:11" s="1105" customFormat="1" ht="16.899999999999999" customHeight="1">
      <c r="A61" s="801"/>
      <c r="B61" s="801"/>
      <c r="C61" s="1654"/>
      <c r="D61" s="1648" t="s">
        <v>261</v>
      </c>
      <c r="E61" s="1649"/>
      <c r="F61" s="979"/>
      <c r="G61" s="986"/>
      <c r="H61" s="986"/>
      <c r="I61" s="986"/>
      <c r="J61" s="986"/>
      <c r="K61" s="986"/>
    </row>
    <row r="62" spans="1:11" s="1105" customFormat="1" ht="16.899999999999999" customHeight="1">
      <c r="A62" s="801"/>
      <c r="B62" s="801"/>
      <c r="C62" s="1654"/>
      <c r="D62" s="1648" t="s">
        <v>262</v>
      </c>
      <c r="E62" s="1649"/>
      <c r="F62" s="979"/>
      <c r="G62" s="986"/>
      <c r="H62" s="986"/>
      <c r="I62" s="986"/>
      <c r="J62" s="986"/>
      <c r="K62" s="986"/>
    </row>
    <row r="63" spans="1:11" s="1105" customFormat="1" ht="16.899999999999999" customHeight="1">
      <c r="A63" s="801"/>
      <c r="B63" s="801"/>
      <c r="C63" s="1654"/>
      <c r="D63" s="1648" t="s">
        <v>152</v>
      </c>
      <c r="E63" s="1649"/>
      <c r="F63" s="979"/>
      <c r="G63" s="986"/>
      <c r="H63" s="986"/>
      <c r="I63" s="986"/>
      <c r="J63" s="986"/>
      <c r="K63" s="986"/>
    </row>
    <row r="64" spans="1:11" s="1105" customFormat="1" ht="16.899999999999999" customHeight="1">
      <c r="A64" s="801"/>
      <c r="B64" s="801"/>
      <c r="C64" s="1654"/>
      <c r="D64" s="1648" t="s">
        <v>153</v>
      </c>
      <c r="E64" s="1649"/>
      <c r="F64" s="979"/>
      <c r="G64" s="986"/>
      <c r="H64" s="986"/>
      <c r="I64" s="986"/>
      <c r="J64" s="986"/>
      <c r="K64" s="986"/>
    </row>
    <row r="65" spans="1:11" s="1105" customFormat="1" ht="16.899999999999999" customHeight="1">
      <c r="A65" s="801"/>
      <c r="B65" s="801"/>
      <c r="C65" s="1654"/>
      <c r="D65" s="1648" t="s">
        <v>154</v>
      </c>
      <c r="E65" s="1649"/>
      <c r="F65" s="979"/>
      <c r="G65" s="986"/>
      <c r="H65" s="986"/>
      <c r="I65" s="986"/>
      <c r="J65" s="986"/>
      <c r="K65" s="986"/>
    </row>
    <row r="66" spans="1:11" s="1105" customFormat="1" ht="16.899999999999999" customHeight="1">
      <c r="A66" s="801"/>
      <c r="B66" s="801"/>
      <c r="C66" s="1654"/>
      <c r="D66" s="1648" t="s">
        <v>155</v>
      </c>
      <c r="E66" s="1649"/>
      <c r="F66" s="979"/>
      <c r="G66" s="986"/>
      <c r="H66" s="986"/>
      <c r="I66" s="986"/>
      <c r="J66" s="986"/>
      <c r="K66" s="986"/>
    </row>
    <row r="67" spans="1:11" s="1105" customFormat="1" ht="16.899999999999999" customHeight="1">
      <c r="A67" s="801"/>
      <c r="B67" s="801"/>
      <c r="C67" s="1655"/>
      <c r="D67" s="1648" t="s">
        <v>156</v>
      </c>
      <c r="E67" s="1649"/>
      <c r="F67" s="979"/>
      <c r="G67" s="986"/>
      <c r="H67" s="986"/>
      <c r="I67" s="986"/>
      <c r="J67" s="986"/>
      <c r="K67" s="986"/>
    </row>
    <row r="68" spans="1:11" s="1105" customFormat="1" ht="16.899999999999999" customHeight="1">
      <c r="A68" s="801"/>
      <c r="B68" s="801"/>
      <c r="C68" s="1650" t="s">
        <v>157</v>
      </c>
      <c r="D68" s="1648" t="s">
        <v>150</v>
      </c>
      <c r="E68" s="1649"/>
      <c r="F68" s="979"/>
      <c r="G68" s="986"/>
      <c r="H68" s="986"/>
      <c r="I68" s="986"/>
      <c r="J68" s="986"/>
      <c r="K68" s="986"/>
    </row>
    <row r="69" spans="1:11" s="1105" customFormat="1" ht="16.899999999999999" customHeight="1">
      <c r="A69" s="801"/>
      <c r="B69" s="801"/>
      <c r="C69" s="1651"/>
      <c r="D69" s="1648" t="s">
        <v>260</v>
      </c>
      <c r="E69" s="1649"/>
      <c r="F69" s="979"/>
      <c r="G69" s="986"/>
      <c r="H69" s="986"/>
      <c r="I69" s="986"/>
      <c r="J69" s="986"/>
      <c r="K69" s="986"/>
    </row>
    <row r="70" spans="1:11" s="1105" customFormat="1" ht="16.899999999999999" customHeight="1">
      <c r="A70" s="801"/>
      <c r="B70" s="801"/>
      <c r="C70" s="1651"/>
      <c r="D70" s="1648" t="s">
        <v>151</v>
      </c>
      <c r="E70" s="1649"/>
      <c r="F70" s="979"/>
      <c r="G70" s="986"/>
      <c r="H70" s="986"/>
      <c r="I70" s="986"/>
      <c r="J70" s="986"/>
      <c r="K70" s="986"/>
    </row>
    <row r="71" spans="1:11" s="1105" customFormat="1" ht="16.899999999999999" customHeight="1">
      <c r="A71" s="801"/>
      <c r="B71" s="801"/>
      <c r="C71" s="1651"/>
      <c r="D71" s="1648" t="s">
        <v>261</v>
      </c>
      <c r="E71" s="1649"/>
      <c r="F71" s="979"/>
      <c r="G71" s="986"/>
      <c r="H71" s="986"/>
      <c r="I71" s="986"/>
      <c r="J71" s="986"/>
      <c r="K71" s="986"/>
    </row>
    <row r="72" spans="1:11" s="1105" customFormat="1" ht="16.899999999999999" customHeight="1">
      <c r="A72" s="801"/>
      <c r="B72" s="801"/>
      <c r="C72" s="1651"/>
      <c r="D72" s="1648" t="s">
        <v>262</v>
      </c>
      <c r="E72" s="1649"/>
      <c r="F72" s="979"/>
      <c r="G72" s="986"/>
      <c r="H72" s="986"/>
      <c r="I72" s="986"/>
      <c r="J72" s="986"/>
      <c r="K72" s="986"/>
    </row>
    <row r="73" spans="1:11" s="1105" customFormat="1" ht="16.899999999999999" customHeight="1">
      <c r="A73" s="801"/>
      <c r="B73" s="801"/>
      <c r="C73" s="1651"/>
      <c r="D73" s="1648" t="s">
        <v>152</v>
      </c>
      <c r="E73" s="1649"/>
      <c r="F73" s="979"/>
      <c r="G73" s="986"/>
      <c r="H73" s="986"/>
      <c r="I73" s="986"/>
      <c r="J73" s="986"/>
      <c r="K73" s="986"/>
    </row>
    <row r="74" spans="1:11" s="1105" customFormat="1" ht="16.899999999999999" customHeight="1">
      <c r="A74" s="801"/>
      <c r="B74" s="801"/>
      <c r="C74" s="1651"/>
      <c r="D74" s="1648" t="s">
        <v>153</v>
      </c>
      <c r="E74" s="1649"/>
      <c r="F74" s="979"/>
      <c r="G74" s="986"/>
      <c r="H74" s="986"/>
      <c r="I74" s="986"/>
      <c r="J74" s="986"/>
      <c r="K74" s="986"/>
    </row>
    <row r="75" spans="1:11" s="1105" customFormat="1" ht="16.899999999999999" customHeight="1">
      <c r="A75" s="801"/>
      <c r="B75" s="801"/>
      <c r="C75" s="1651"/>
      <c r="D75" s="1648" t="s">
        <v>154</v>
      </c>
      <c r="E75" s="1649"/>
      <c r="F75" s="979"/>
      <c r="G75" s="986"/>
      <c r="H75" s="986"/>
      <c r="I75" s="986"/>
      <c r="J75" s="986"/>
      <c r="K75" s="986"/>
    </row>
    <row r="76" spans="1:11" s="1105" customFormat="1" ht="16.899999999999999" customHeight="1">
      <c r="A76" s="801"/>
      <c r="B76" s="801"/>
      <c r="C76" s="1651"/>
      <c r="D76" s="1648" t="s">
        <v>155</v>
      </c>
      <c r="E76" s="1649"/>
      <c r="F76" s="979"/>
      <c r="G76" s="986"/>
      <c r="H76" s="986"/>
      <c r="I76" s="986"/>
      <c r="J76" s="986"/>
      <c r="K76" s="986"/>
    </row>
    <row r="77" spans="1:11" s="1105" customFormat="1" ht="16.899999999999999" customHeight="1">
      <c r="A77" s="801"/>
      <c r="B77" s="801"/>
      <c r="C77" s="1652"/>
      <c r="D77" s="1648" t="s">
        <v>156</v>
      </c>
      <c r="E77" s="1649"/>
      <c r="F77" s="979"/>
      <c r="G77" s="986"/>
      <c r="H77" s="986"/>
      <c r="I77" s="986"/>
      <c r="J77" s="986"/>
      <c r="K77" s="986"/>
    </row>
    <row r="78" spans="1:11" s="1105" customFormat="1" ht="16.899999999999999" customHeight="1">
      <c r="A78" s="801"/>
      <c r="B78" s="801"/>
      <c r="C78" s="1650" t="s">
        <v>813</v>
      </c>
      <c r="D78" s="1648" t="s">
        <v>150</v>
      </c>
      <c r="E78" s="1649"/>
      <c r="F78" s="979"/>
      <c r="G78" s="986"/>
      <c r="H78" s="986"/>
      <c r="I78" s="986"/>
      <c r="J78" s="986"/>
      <c r="K78" s="986"/>
    </row>
    <row r="79" spans="1:11" s="1105" customFormat="1" ht="16.899999999999999" customHeight="1">
      <c r="A79" s="801"/>
      <c r="B79" s="801"/>
      <c r="C79" s="1651"/>
      <c r="D79" s="1648" t="s">
        <v>260</v>
      </c>
      <c r="E79" s="1649"/>
      <c r="F79" s="979"/>
      <c r="G79" s="986"/>
      <c r="H79" s="986"/>
      <c r="I79" s="986"/>
      <c r="J79" s="986"/>
      <c r="K79" s="986"/>
    </row>
    <row r="80" spans="1:11" s="1105" customFormat="1" ht="16.899999999999999" customHeight="1">
      <c r="A80" s="801"/>
      <c r="B80" s="801"/>
      <c r="C80" s="1651"/>
      <c r="D80" s="1648" t="s">
        <v>151</v>
      </c>
      <c r="E80" s="1649"/>
      <c r="F80" s="979"/>
      <c r="G80" s="986"/>
      <c r="H80" s="986"/>
      <c r="I80" s="986"/>
      <c r="J80" s="986"/>
      <c r="K80" s="986"/>
    </row>
    <row r="81" spans="1:11" s="1105" customFormat="1" ht="16.899999999999999" customHeight="1">
      <c r="A81" s="801"/>
      <c r="B81" s="801"/>
      <c r="C81" s="1651"/>
      <c r="D81" s="1648" t="s">
        <v>261</v>
      </c>
      <c r="E81" s="1649"/>
      <c r="F81" s="979"/>
      <c r="G81" s="986"/>
      <c r="H81" s="986"/>
      <c r="I81" s="986"/>
      <c r="J81" s="986"/>
      <c r="K81" s="986"/>
    </row>
    <row r="82" spans="1:11" s="1105" customFormat="1" ht="16.899999999999999" customHeight="1">
      <c r="A82" s="801"/>
      <c r="B82" s="801"/>
      <c r="C82" s="1651"/>
      <c r="D82" s="1648" t="s">
        <v>262</v>
      </c>
      <c r="E82" s="1649"/>
      <c r="F82" s="979"/>
      <c r="G82" s="986"/>
      <c r="H82" s="986"/>
      <c r="I82" s="986"/>
      <c r="J82" s="986"/>
      <c r="K82" s="986"/>
    </row>
    <row r="83" spans="1:11" s="1105" customFormat="1" ht="16.899999999999999" customHeight="1">
      <c r="A83" s="801"/>
      <c r="B83" s="801"/>
      <c r="C83" s="1651"/>
      <c r="D83" s="1648" t="s">
        <v>152</v>
      </c>
      <c r="E83" s="1649"/>
      <c r="F83" s="979"/>
      <c r="G83" s="986"/>
      <c r="H83" s="986"/>
      <c r="I83" s="986"/>
      <c r="J83" s="986"/>
      <c r="K83" s="986"/>
    </row>
    <row r="84" spans="1:11" s="1105" customFormat="1" ht="16.899999999999999" customHeight="1">
      <c r="A84" s="801"/>
      <c r="B84" s="801"/>
      <c r="C84" s="1651"/>
      <c r="D84" s="1648" t="s">
        <v>153</v>
      </c>
      <c r="E84" s="1649"/>
      <c r="F84" s="979"/>
      <c r="G84" s="986"/>
      <c r="H84" s="986"/>
      <c r="I84" s="986"/>
      <c r="J84" s="986"/>
      <c r="K84" s="986"/>
    </row>
    <row r="85" spans="1:11" s="1105" customFormat="1" ht="16.899999999999999" customHeight="1">
      <c r="A85" s="801"/>
      <c r="B85" s="801"/>
      <c r="C85" s="1651"/>
      <c r="D85" s="1648" t="s">
        <v>154</v>
      </c>
      <c r="E85" s="1649"/>
      <c r="F85" s="979"/>
      <c r="G85" s="986"/>
      <c r="H85" s="986"/>
      <c r="I85" s="986"/>
      <c r="J85" s="986"/>
      <c r="K85" s="986"/>
    </row>
    <row r="86" spans="1:11" s="1105" customFormat="1" ht="16.899999999999999" customHeight="1">
      <c r="A86" s="801"/>
      <c r="B86" s="801"/>
      <c r="C86" s="1651"/>
      <c r="D86" s="1648" t="s">
        <v>155</v>
      </c>
      <c r="E86" s="1649"/>
      <c r="F86" s="979"/>
      <c r="G86" s="986"/>
      <c r="H86" s="986"/>
      <c r="I86" s="986"/>
      <c r="J86" s="986"/>
      <c r="K86" s="986"/>
    </row>
    <row r="87" spans="1:11" s="1105" customFormat="1" ht="16.899999999999999" customHeight="1">
      <c r="A87" s="801"/>
      <c r="B87" s="801"/>
      <c r="C87" s="1652"/>
      <c r="D87" s="1648" t="s">
        <v>156</v>
      </c>
      <c r="E87" s="1649"/>
      <c r="F87" s="979"/>
      <c r="G87" s="986"/>
      <c r="H87" s="986"/>
      <c r="I87" s="986"/>
      <c r="J87" s="986"/>
      <c r="K87" s="986"/>
    </row>
    <row r="88" spans="1:11" s="1098" customFormat="1" ht="16.899999999999999" customHeight="1">
      <c r="A88" s="1065"/>
      <c r="B88" s="1065"/>
      <c r="C88" s="1139" t="s">
        <v>303</v>
      </c>
      <c r="D88" s="1140"/>
      <c r="E88" s="1141" t="s">
        <v>138</v>
      </c>
      <c r="F88" s="975"/>
      <c r="G88" s="969"/>
      <c r="H88" s="969"/>
      <c r="I88" s="969"/>
      <c r="J88" s="969"/>
      <c r="K88" s="969"/>
    </row>
    <row r="89" spans="1:11" s="1105" customFormat="1" ht="16.899999999999999" customHeight="1">
      <c r="A89" s="801"/>
      <c r="B89" s="801"/>
      <c r="C89" s="1642" t="s">
        <v>812</v>
      </c>
      <c r="D89" s="1648" t="s">
        <v>150</v>
      </c>
      <c r="E89" s="1649"/>
      <c r="F89" s="979"/>
      <c r="G89" s="1102"/>
      <c r="H89" s="1102"/>
      <c r="I89" s="1102"/>
      <c r="J89" s="1102"/>
      <c r="K89" s="1102"/>
    </row>
    <row r="90" spans="1:11" s="1105" customFormat="1" ht="16.899999999999999" customHeight="1">
      <c r="A90" s="801"/>
      <c r="B90" s="801"/>
      <c r="C90" s="1643"/>
      <c r="D90" s="1648" t="s">
        <v>260</v>
      </c>
      <c r="E90" s="1649"/>
      <c r="F90" s="979"/>
      <c r="G90" s="1102"/>
      <c r="H90" s="1102"/>
      <c r="I90" s="1102"/>
      <c r="J90" s="1102"/>
      <c r="K90" s="1102"/>
    </row>
    <row r="91" spans="1:11" s="1105" customFormat="1" ht="16.899999999999999" customHeight="1">
      <c r="A91" s="801"/>
      <c r="B91" s="801"/>
      <c r="C91" s="1643"/>
      <c r="D91" s="1648" t="s">
        <v>151</v>
      </c>
      <c r="E91" s="1649"/>
      <c r="F91" s="979"/>
      <c r="G91" s="1102"/>
      <c r="H91" s="1102"/>
      <c r="I91" s="1102"/>
      <c r="J91" s="1102"/>
      <c r="K91" s="1102"/>
    </row>
    <row r="92" spans="1:11" s="1105" customFormat="1" ht="16.899999999999999" customHeight="1">
      <c r="A92" s="801"/>
      <c r="B92" s="801"/>
      <c r="C92" s="1643"/>
      <c r="D92" s="1648" t="s">
        <v>261</v>
      </c>
      <c r="E92" s="1649"/>
      <c r="F92" s="979"/>
      <c r="G92" s="1102"/>
      <c r="H92" s="1102"/>
      <c r="I92" s="1102"/>
      <c r="J92" s="1102"/>
      <c r="K92" s="1102"/>
    </row>
    <row r="93" spans="1:11" s="1105" customFormat="1" ht="16.899999999999999" customHeight="1">
      <c r="A93" s="801"/>
      <c r="B93" s="801"/>
      <c r="C93" s="1643"/>
      <c r="D93" s="1648" t="s">
        <v>262</v>
      </c>
      <c r="E93" s="1649"/>
      <c r="F93" s="979"/>
      <c r="G93" s="1102"/>
      <c r="H93" s="1102"/>
      <c r="I93" s="1102"/>
      <c r="J93" s="1102"/>
      <c r="K93" s="1102"/>
    </row>
    <row r="94" spans="1:11" s="1105" customFormat="1" ht="16.899999999999999" customHeight="1">
      <c r="A94" s="801"/>
      <c r="B94" s="801"/>
      <c r="C94" s="1643"/>
      <c r="D94" s="1648" t="s">
        <v>152</v>
      </c>
      <c r="E94" s="1649"/>
      <c r="F94" s="979"/>
      <c r="G94" s="1102"/>
      <c r="H94" s="1102"/>
      <c r="I94" s="1102"/>
      <c r="J94" s="1102"/>
      <c r="K94" s="1102"/>
    </row>
    <row r="95" spans="1:11" s="1105" customFormat="1" ht="16.899999999999999" customHeight="1">
      <c r="A95" s="801"/>
      <c r="B95" s="801"/>
      <c r="C95" s="1643"/>
      <c r="D95" s="1648" t="s">
        <v>153</v>
      </c>
      <c r="E95" s="1649"/>
      <c r="F95" s="979"/>
      <c r="G95" s="1102"/>
      <c r="H95" s="1102"/>
      <c r="I95" s="1102"/>
      <c r="J95" s="1102"/>
      <c r="K95" s="1102"/>
    </row>
    <row r="96" spans="1:11" s="1105" customFormat="1" ht="16.899999999999999" customHeight="1">
      <c r="A96" s="801"/>
      <c r="B96" s="801"/>
      <c r="C96" s="1643"/>
      <c r="D96" s="1648" t="s">
        <v>154</v>
      </c>
      <c r="E96" s="1649"/>
      <c r="F96" s="979"/>
      <c r="G96" s="1102"/>
      <c r="H96" s="1102"/>
      <c r="I96" s="1102"/>
      <c r="J96" s="1102"/>
      <c r="K96" s="1102"/>
    </row>
    <row r="97" spans="1:11" s="1105" customFormat="1" ht="16.899999999999999" customHeight="1">
      <c r="A97" s="801"/>
      <c r="B97" s="801"/>
      <c r="C97" s="1643"/>
      <c r="D97" s="1648" t="s">
        <v>155</v>
      </c>
      <c r="E97" s="1649"/>
      <c r="F97" s="979"/>
      <c r="G97" s="1102"/>
      <c r="H97" s="1102"/>
      <c r="I97" s="1102"/>
      <c r="J97" s="1102"/>
      <c r="K97" s="1102"/>
    </row>
    <row r="98" spans="1:11" s="1105" customFormat="1" ht="16.899999999999999" customHeight="1">
      <c r="A98" s="801"/>
      <c r="B98" s="801"/>
      <c r="C98" s="1644"/>
      <c r="D98" s="1648" t="s">
        <v>156</v>
      </c>
      <c r="E98" s="1649"/>
      <c r="F98" s="979"/>
      <c r="G98" s="1102"/>
      <c r="H98" s="1102"/>
      <c r="I98" s="1102"/>
      <c r="J98" s="1102"/>
      <c r="K98" s="1102"/>
    </row>
    <row r="99" spans="1:11" s="1105" customFormat="1" ht="16.899999999999999" customHeight="1">
      <c r="A99" s="801"/>
      <c r="B99" s="801"/>
      <c r="C99" s="1642" t="s">
        <v>157</v>
      </c>
      <c r="D99" s="1645" t="s">
        <v>150</v>
      </c>
      <c r="E99" s="968" t="s">
        <v>130</v>
      </c>
      <c r="F99" s="1144"/>
      <c r="G99" s="1102"/>
      <c r="H99" s="1102"/>
      <c r="I99" s="1102"/>
      <c r="J99" s="1102"/>
      <c r="K99" s="1102"/>
    </row>
    <row r="100" spans="1:11" s="1105" customFormat="1" ht="16.899999999999999" customHeight="1">
      <c r="A100" s="801"/>
      <c r="B100" s="801"/>
      <c r="C100" s="1643"/>
      <c r="D100" s="1647"/>
      <c r="E100" s="968" t="s">
        <v>119</v>
      </c>
      <c r="F100" s="1144"/>
      <c r="G100" s="1102"/>
      <c r="H100" s="1102"/>
      <c r="I100" s="1102"/>
      <c r="J100" s="1102"/>
      <c r="K100" s="1102"/>
    </row>
    <row r="101" spans="1:11" s="1105" customFormat="1" ht="16.899999999999999" customHeight="1">
      <c r="A101" s="801"/>
      <c r="B101" s="801"/>
      <c r="C101" s="1643"/>
      <c r="D101" s="1645" t="s">
        <v>260</v>
      </c>
      <c r="E101" s="968" t="s">
        <v>130</v>
      </c>
      <c r="F101" s="1144"/>
      <c r="G101" s="1102"/>
      <c r="H101" s="1102"/>
      <c r="I101" s="1102"/>
      <c r="J101" s="1102"/>
      <c r="K101" s="1102"/>
    </row>
    <row r="102" spans="1:11" s="1105" customFormat="1" ht="16.899999999999999" customHeight="1">
      <c r="A102" s="801"/>
      <c r="B102" s="801"/>
      <c r="C102" s="1643"/>
      <c r="D102" s="1647"/>
      <c r="E102" s="968" t="s">
        <v>119</v>
      </c>
      <c r="F102" s="1144"/>
      <c r="G102" s="1102"/>
      <c r="H102" s="1102"/>
      <c r="I102" s="1102"/>
      <c r="J102" s="1102"/>
      <c r="K102" s="1102"/>
    </row>
    <row r="103" spans="1:11" s="1105" customFormat="1" ht="16.899999999999999" customHeight="1">
      <c r="A103" s="801"/>
      <c r="B103" s="801"/>
      <c r="C103" s="1643"/>
      <c r="D103" s="1645" t="s">
        <v>151</v>
      </c>
      <c r="E103" s="968" t="s">
        <v>130</v>
      </c>
      <c r="F103" s="1144"/>
      <c r="G103" s="1102"/>
      <c r="H103" s="1102"/>
      <c r="I103" s="1102"/>
      <c r="J103" s="1102"/>
      <c r="K103" s="1102"/>
    </row>
    <row r="104" spans="1:11" s="1105" customFormat="1" ht="16.899999999999999" customHeight="1">
      <c r="A104" s="801"/>
      <c r="B104" s="801"/>
      <c r="C104" s="1643"/>
      <c r="D104" s="1647"/>
      <c r="E104" s="968" t="s">
        <v>119</v>
      </c>
      <c r="F104" s="1144"/>
      <c r="G104" s="1102"/>
      <c r="H104" s="1102"/>
      <c r="I104" s="1102"/>
      <c r="J104" s="1102"/>
      <c r="K104" s="1102"/>
    </row>
    <row r="105" spans="1:11" s="1105" customFormat="1" ht="16.899999999999999" customHeight="1">
      <c r="A105" s="801"/>
      <c r="B105" s="801"/>
      <c r="C105" s="1643"/>
      <c r="D105" s="1645" t="s">
        <v>261</v>
      </c>
      <c r="E105" s="968" t="s">
        <v>130</v>
      </c>
      <c r="F105" s="1144"/>
      <c r="G105" s="1102"/>
      <c r="H105" s="1102"/>
      <c r="I105" s="1102"/>
      <c r="J105" s="1102"/>
      <c r="K105" s="1102"/>
    </row>
    <row r="106" spans="1:11" s="1105" customFormat="1" ht="16.899999999999999" customHeight="1">
      <c r="A106" s="801"/>
      <c r="B106" s="801"/>
      <c r="C106" s="1643"/>
      <c r="D106" s="1647"/>
      <c r="E106" s="968" t="s">
        <v>119</v>
      </c>
      <c r="F106" s="1144"/>
      <c r="G106" s="1102"/>
      <c r="H106" s="1102"/>
      <c r="I106" s="1102"/>
      <c r="J106" s="1102"/>
      <c r="K106" s="1102"/>
    </row>
    <row r="107" spans="1:11" s="1105" customFormat="1" ht="16.899999999999999" customHeight="1">
      <c r="A107" s="801"/>
      <c r="B107" s="801"/>
      <c r="C107" s="1643"/>
      <c r="D107" s="1645" t="s">
        <v>262</v>
      </c>
      <c r="E107" s="968" t="s">
        <v>130</v>
      </c>
      <c r="F107" s="1144"/>
      <c r="G107" s="1102"/>
      <c r="H107" s="1102"/>
      <c r="I107" s="1102"/>
      <c r="J107" s="1102"/>
      <c r="K107" s="1102"/>
    </row>
    <row r="108" spans="1:11" s="1105" customFormat="1" ht="16.899999999999999" customHeight="1">
      <c r="A108" s="801"/>
      <c r="B108" s="801"/>
      <c r="C108" s="1643"/>
      <c r="D108" s="1647"/>
      <c r="E108" s="968" t="s">
        <v>119</v>
      </c>
      <c r="F108" s="1144"/>
      <c r="G108" s="1102"/>
      <c r="H108" s="1102"/>
      <c r="I108" s="1102"/>
      <c r="J108" s="1102"/>
      <c r="K108" s="1102"/>
    </row>
    <row r="109" spans="1:11" s="1105" customFormat="1" ht="16.899999999999999" customHeight="1">
      <c r="A109" s="801"/>
      <c r="B109" s="801"/>
      <c r="C109" s="1643"/>
      <c r="D109" s="1645" t="s">
        <v>152</v>
      </c>
      <c r="E109" s="968" t="s">
        <v>130</v>
      </c>
      <c r="F109" s="1144"/>
      <c r="G109" s="1102"/>
      <c r="H109" s="1102"/>
      <c r="I109" s="1102"/>
      <c r="J109" s="1102"/>
      <c r="K109" s="1102"/>
    </row>
    <row r="110" spans="1:11" s="1105" customFormat="1" ht="16.899999999999999" customHeight="1">
      <c r="A110" s="801"/>
      <c r="B110" s="801"/>
      <c r="C110" s="1643"/>
      <c r="D110" s="1647"/>
      <c r="E110" s="968" t="s">
        <v>119</v>
      </c>
      <c r="F110" s="1144"/>
      <c r="G110" s="1102"/>
      <c r="H110" s="1102"/>
      <c r="I110" s="1102"/>
      <c r="J110" s="1102"/>
      <c r="K110" s="1102"/>
    </row>
    <row r="111" spans="1:11" s="1105" customFormat="1" ht="16.899999999999999" customHeight="1">
      <c r="A111" s="801"/>
      <c r="B111" s="801"/>
      <c r="C111" s="1643"/>
      <c r="D111" s="1645" t="s">
        <v>153</v>
      </c>
      <c r="E111" s="968" t="s">
        <v>130</v>
      </c>
      <c r="F111" s="1144"/>
      <c r="G111" s="1102"/>
      <c r="H111" s="1102"/>
      <c r="I111" s="1102"/>
      <c r="J111" s="1102"/>
      <c r="K111" s="1102"/>
    </row>
    <row r="112" spans="1:11" s="1105" customFormat="1" ht="16.899999999999999" customHeight="1">
      <c r="A112" s="801"/>
      <c r="B112" s="801"/>
      <c r="C112" s="1643"/>
      <c r="D112" s="1647"/>
      <c r="E112" s="968" t="s">
        <v>119</v>
      </c>
      <c r="F112" s="1144"/>
      <c r="G112" s="1102"/>
      <c r="H112" s="1102"/>
      <c r="I112" s="1102"/>
      <c r="J112" s="1102"/>
      <c r="K112" s="1102"/>
    </row>
    <row r="113" spans="1:11" s="1105" customFormat="1" ht="16.899999999999999" customHeight="1">
      <c r="A113" s="801"/>
      <c r="B113" s="801"/>
      <c r="C113" s="1643"/>
      <c r="D113" s="1645" t="s">
        <v>154</v>
      </c>
      <c r="E113" s="968" t="s">
        <v>130</v>
      </c>
      <c r="F113" s="1144"/>
      <c r="G113" s="1102"/>
      <c r="H113" s="1102"/>
      <c r="I113" s="1102"/>
      <c r="J113" s="1102"/>
      <c r="K113" s="1102"/>
    </row>
    <row r="114" spans="1:11" s="1105" customFormat="1" ht="16.899999999999999" customHeight="1">
      <c r="A114" s="801"/>
      <c r="B114" s="801"/>
      <c r="C114" s="1643"/>
      <c r="D114" s="1647"/>
      <c r="E114" s="968" t="s">
        <v>119</v>
      </c>
      <c r="F114" s="1144"/>
      <c r="G114" s="1102"/>
      <c r="H114" s="1102"/>
      <c r="I114" s="1102"/>
      <c r="J114" s="1102"/>
      <c r="K114" s="1102"/>
    </row>
    <row r="115" spans="1:11" s="1105" customFormat="1" ht="16.899999999999999" customHeight="1">
      <c r="A115" s="801"/>
      <c r="B115" s="801"/>
      <c r="C115" s="1643"/>
      <c r="D115" s="1645" t="s">
        <v>155</v>
      </c>
      <c r="E115" s="968" t="s">
        <v>130</v>
      </c>
      <c r="F115" s="1144"/>
      <c r="G115" s="1102"/>
      <c r="H115" s="1102"/>
      <c r="I115" s="1102"/>
      <c r="J115" s="1102"/>
      <c r="K115" s="1102"/>
    </row>
    <row r="116" spans="1:11" s="1105" customFormat="1" ht="16.899999999999999" customHeight="1">
      <c r="A116" s="801"/>
      <c r="B116" s="801"/>
      <c r="C116" s="1643"/>
      <c r="D116" s="1647"/>
      <c r="E116" s="968" t="s">
        <v>119</v>
      </c>
      <c r="F116" s="1144"/>
      <c r="G116" s="1102"/>
      <c r="H116" s="1102"/>
      <c r="I116" s="1102"/>
      <c r="J116" s="1102"/>
      <c r="K116" s="1102"/>
    </row>
    <row r="117" spans="1:11" s="1105" customFormat="1" ht="16.899999999999999" customHeight="1">
      <c r="A117" s="801"/>
      <c r="B117" s="801"/>
      <c r="C117" s="1643"/>
      <c r="D117" s="1645" t="s">
        <v>159</v>
      </c>
      <c r="E117" s="968" t="s">
        <v>130</v>
      </c>
      <c r="F117" s="1144"/>
      <c r="G117" s="1102"/>
      <c r="H117" s="1102"/>
      <c r="I117" s="1102"/>
      <c r="J117" s="1102"/>
      <c r="K117" s="1102"/>
    </row>
    <row r="118" spans="1:11" s="1105" customFormat="1" ht="16.899999999999999" customHeight="1">
      <c r="A118" s="801"/>
      <c r="B118" s="801"/>
      <c r="C118" s="1644"/>
      <c r="D118" s="1647"/>
      <c r="E118" s="968" t="s">
        <v>119</v>
      </c>
      <c r="F118" s="1144"/>
      <c r="G118" s="1102"/>
      <c r="H118" s="1102"/>
      <c r="I118" s="1102"/>
      <c r="J118" s="1102"/>
      <c r="K118" s="1102"/>
    </row>
    <row r="119" spans="1:11" s="1105" customFormat="1" ht="16.899999999999999" customHeight="1">
      <c r="A119" s="801"/>
      <c r="B119" s="801"/>
      <c r="C119" s="1642" t="s">
        <v>143</v>
      </c>
      <c r="D119" s="1645" t="s">
        <v>150</v>
      </c>
      <c r="E119" s="968" t="s">
        <v>117</v>
      </c>
      <c r="F119" s="1144"/>
      <c r="G119" s="1102"/>
      <c r="H119" s="1102"/>
      <c r="I119" s="1102"/>
      <c r="J119" s="1102"/>
      <c r="K119" s="1102"/>
    </row>
    <row r="120" spans="1:11" s="1105" customFormat="1" ht="16.899999999999999" customHeight="1">
      <c r="A120" s="801"/>
      <c r="B120" s="801"/>
      <c r="C120" s="1643"/>
      <c r="D120" s="1646"/>
      <c r="E120" s="968" t="s">
        <v>118</v>
      </c>
      <c r="F120" s="1144"/>
      <c r="G120" s="1102"/>
      <c r="H120" s="1102"/>
      <c r="I120" s="1102"/>
      <c r="J120" s="1102"/>
      <c r="K120" s="1102"/>
    </row>
    <row r="121" spans="1:11" s="1105" customFormat="1" ht="16.899999999999999" customHeight="1">
      <c r="A121" s="801"/>
      <c r="B121" s="801"/>
      <c r="C121" s="1643"/>
      <c r="D121" s="1647"/>
      <c r="E121" s="968" t="s">
        <v>119</v>
      </c>
      <c r="F121" s="1144"/>
      <c r="G121" s="1102"/>
      <c r="H121" s="1102"/>
      <c r="I121" s="1102"/>
      <c r="J121" s="1102"/>
      <c r="K121" s="1102"/>
    </row>
    <row r="122" spans="1:11" s="1105" customFormat="1" ht="16.899999999999999" customHeight="1">
      <c r="A122" s="801"/>
      <c r="B122" s="801"/>
      <c r="C122" s="1643"/>
      <c r="D122" s="1645" t="s">
        <v>260</v>
      </c>
      <c r="E122" s="968" t="s">
        <v>117</v>
      </c>
      <c r="F122" s="1144"/>
      <c r="G122" s="1102"/>
      <c r="H122" s="1102"/>
      <c r="I122" s="1102"/>
      <c r="J122" s="1102"/>
      <c r="K122" s="1102"/>
    </row>
    <row r="123" spans="1:11" s="1105" customFormat="1" ht="16.899999999999999" customHeight="1">
      <c r="A123" s="801"/>
      <c r="B123" s="801"/>
      <c r="C123" s="1643"/>
      <c r="D123" s="1646"/>
      <c r="E123" s="968" t="s">
        <v>118</v>
      </c>
      <c r="F123" s="1144"/>
      <c r="G123" s="1102"/>
      <c r="H123" s="1102"/>
      <c r="I123" s="1102"/>
      <c r="J123" s="1102"/>
      <c r="K123" s="1102"/>
    </row>
    <row r="124" spans="1:11" s="1105" customFormat="1" ht="16.899999999999999" customHeight="1">
      <c r="A124" s="801"/>
      <c r="B124" s="801"/>
      <c r="C124" s="1643"/>
      <c r="D124" s="1647"/>
      <c r="E124" s="968" t="s">
        <v>119</v>
      </c>
      <c r="F124" s="1144"/>
      <c r="G124" s="1102"/>
      <c r="H124" s="1102"/>
      <c r="I124" s="1102"/>
      <c r="J124" s="1102"/>
      <c r="K124" s="1102"/>
    </row>
    <row r="125" spans="1:11" s="1105" customFormat="1" ht="16.899999999999999" customHeight="1">
      <c r="A125" s="801"/>
      <c r="B125" s="801"/>
      <c r="C125" s="1643"/>
      <c r="D125" s="1645" t="s">
        <v>151</v>
      </c>
      <c r="E125" s="968" t="s">
        <v>117</v>
      </c>
      <c r="F125" s="1144"/>
      <c r="G125" s="1102"/>
      <c r="H125" s="1102"/>
      <c r="I125" s="1102"/>
      <c r="J125" s="1102"/>
      <c r="K125" s="1102"/>
    </row>
    <row r="126" spans="1:11" s="1105" customFormat="1" ht="16.899999999999999" customHeight="1">
      <c r="A126" s="801"/>
      <c r="B126" s="801"/>
      <c r="C126" s="1643"/>
      <c r="D126" s="1646"/>
      <c r="E126" s="968" t="s">
        <v>118</v>
      </c>
      <c r="F126" s="1144"/>
      <c r="G126" s="1102"/>
      <c r="H126" s="1102"/>
      <c r="I126" s="1102"/>
      <c r="J126" s="1102"/>
      <c r="K126" s="1102"/>
    </row>
    <row r="127" spans="1:11" s="1105" customFormat="1" ht="16.899999999999999" customHeight="1">
      <c r="A127" s="801"/>
      <c r="B127" s="801"/>
      <c r="C127" s="1643"/>
      <c r="D127" s="1647"/>
      <c r="E127" s="968" t="s">
        <v>119</v>
      </c>
      <c r="F127" s="1144"/>
      <c r="G127" s="1102"/>
      <c r="H127" s="1102"/>
      <c r="I127" s="1102"/>
      <c r="J127" s="1102"/>
      <c r="K127" s="1102"/>
    </row>
    <row r="128" spans="1:11" s="1105" customFormat="1" ht="16.899999999999999" customHeight="1">
      <c r="A128" s="801"/>
      <c r="B128" s="801"/>
      <c r="C128" s="1643"/>
      <c r="D128" s="1645" t="s">
        <v>261</v>
      </c>
      <c r="E128" s="968" t="s">
        <v>117</v>
      </c>
      <c r="F128" s="1144"/>
      <c r="G128" s="1102"/>
      <c r="H128" s="1102"/>
      <c r="I128" s="1102"/>
      <c r="J128" s="1102"/>
      <c r="K128" s="1102"/>
    </row>
    <row r="129" spans="1:11" s="1105" customFormat="1" ht="16.899999999999999" customHeight="1">
      <c r="A129" s="801"/>
      <c r="B129" s="801"/>
      <c r="C129" s="1643"/>
      <c r="D129" s="1646"/>
      <c r="E129" s="968" t="s">
        <v>118</v>
      </c>
      <c r="F129" s="1144"/>
      <c r="G129" s="1102"/>
      <c r="H129" s="1102"/>
      <c r="I129" s="1102"/>
      <c r="J129" s="1102"/>
      <c r="K129" s="1102"/>
    </row>
    <row r="130" spans="1:11" s="1105" customFormat="1" ht="16.899999999999999" customHeight="1">
      <c r="A130" s="801"/>
      <c r="B130" s="801"/>
      <c r="C130" s="1643"/>
      <c r="D130" s="1647"/>
      <c r="E130" s="968" t="s">
        <v>119</v>
      </c>
      <c r="F130" s="1144"/>
      <c r="G130" s="1102"/>
      <c r="H130" s="1102"/>
      <c r="I130" s="1102"/>
      <c r="J130" s="1102"/>
      <c r="K130" s="1102"/>
    </row>
    <row r="131" spans="1:11" s="1105" customFormat="1" ht="16.899999999999999" customHeight="1">
      <c r="A131" s="801"/>
      <c r="B131" s="801"/>
      <c r="C131" s="1643"/>
      <c r="D131" s="1645" t="s">
        <v>262</v>
      </c>
      <c r="E131" s="968" t="s">
        <v>117</v>
      </c>
      <c r="F131" s="1144"/>
      <c r="G131" s="1102"/>
      <c r="H131" s="1102"/>
      <c r="I131" s="1102"/>
      <c r="J131" s="1102"/>
      <c r="K131" s="1102"/>
    </row>
    <row r="132" spans="1:11" s="1105" customFormat="1" ht="16.899999999999999" customHeight="1">
      <c r="A132" s="801"/>
      <c r="B132" s="801"/>
      <c r="C132" s="1643"/>
      <c r="D132" s="1646"/>
      <c r="E132" s="968" t="s">
        <v>118</v>
      </c>
      <c r="F132" s="1144"/>
      <c r="G132" s="1102"/>
      <c r="H132" s="1102"/>
      <c r="I132" s="1102"/>
      <c r="J132" s="1102"/>
      <c r="K132" s="1102"/>
    </row>
    <row r="133" spans="1:11" s="1105" customFormat="1" ht="16.899999999999999" customHeight="1">
      <c r="A133" s="801"/>
      <c r="B133" s="801"/>
      <c r="C133" s="1643"/>
      <c r="D133" s="1647"/>
      <c r="E133" s="968" t="s">
        <v>119</v>
      </c>
      <c r="F133" s="1144"/>
      <c r="G133" s="1102"/>
      <c r="H133" s="1102"/>
      <c r="I133" s="1102"/>
      <c r="J133" s="1102"/>
      <c r="K133" s="1102"/>
    </row>
    <row r="134" spans="1:11" s="1105" customFormat="1" ht="16.899999999999999" customHeight="1">
      <c r="A134" s="801"/>
      <c r="B134" s="801"/>
      <c r="C134" s="1643"/>
      <c r="D134" s="1645" t="s">
        <v>160</v>
      </c>
      <c r="E134" s="968" t="s">
        <v>117</v>
      </c>
      <c r="F134" s="1144"/>
      <c r="G134" s="1102"/>
      <c r="H134" s="1102"/>
      <c r="I134" s="1102"/>
      <c r="J134" s="1102"/>
      <c r="K134" s="1102"/>
    </row>
    <row r="135" spans="1:11" s="1105" customFormat="1" ht="16.899999999999999" customHeight="1">
      <c r="A135" s="801"/>
      <c r="B135" s="801"/>
      <c r="C135" s="1643"/>
      <c r="D135" s="1646"/>
      <c r="E135" s="968" t="s">
        <v>118</v>
      </c>
      <c r="F135" s="1144"/>
      <c r="G135" s="1102"/>
      <c r="H135" s="1102"/>
      <c r="I135" s="1102"/>
      <c r="J135" s="1102"/>
      <c r="K135" s="1102"/>
    </row>
    <row r="136" spans="1:11" s="1105" customFormat="1" ht="16.899999999999999" customHeight="1">
      <c r="A136" s="801"/>
      <c r="B136" s="801"/>
      <c r="C136" s="1643"/>
      <c r="D136" s="1647"/>
      <c r="E136" s="968" t="s">
        <v>119</v>
      </c>
      <c r="F136" s="1144"/>
      <c r="G136" s="1102"/>
      <c r="H136" s="1102"/>
      <c r="I136" s="1102"/>
      <c r="J136" s="1102"/>
      <c r="K136" s="1102"/>
    </row>
    <row r="137" spans="1:11" s="1105" customFormat="1" ht="16.899999999999999" customHeight="1">
      <c r="A137" s="801"/>
      <c r="B137" s="801"/>
      <c r="C137" s="1643"/>
      <c r="D137" s="1645" t="s">
        <v>153</v>
      </c>
      <c r="E137" s="968" t="s">
        <v>117</v>
      </c>
      <c r="F137" s="1144"/>
      <c r="G137" s="1102"/>
      <c r="H137" s="1102"/>
      <c r="I137" s="1102"/>
      <c r="J137" s="1102"/>
      <c r="K137" s="1102"/>
    </row>
    <row r="138" spans="1:11" s="1105" customFormat="1" ht="16.899999999999999" customHeight="1">
      <c r="A138" s="801"/>
      <c r="B138" s="801"/>
      <c r="C138" s="1643"/>
      <c r="D138" s="1646"/>
      <c r="E138" s="968" t="s">
        <v>118</v>
      </c>
      <c r="F138" s="1144"/>
      <c r="G138" s="1102"/>
      <c r="H138" s="1102"/>
      <c r="I138" s="1102"/>
      <c r="J138" s="1102"/>
      <c r="K138" s="1102"/>
    </row>
    <row r="139" spans="1:11" s="1105" customFormat="1" ht="16.899999999999999" customHeight="1">
      <c r="A139" s="801"/>
      <c r="B139" s="801"/>
      <c r="C139" s="1643"/>
      <c r="D139" s="1647"/>
      <c r="E139" s="968" t="s">
        <v>119</v>
      </c>
      <c r="F139" s="1144"/>
      <c r="G139" s="1102"/>
      <c r="H139" s="1102"/>
      <c r="I139" s="1102"/>
      <c r="J139" s="1102"/>
      <c r="K139" s="1102"/>
    </row>
    <row r="140" spans="1:11" s="1105" customFormat="1" ht="16.899999999999999" customHeight="1">
      <c r="A140" s="801"/>
      <c r="B140" s="801"/>
      <c r="C140" s="1643"/>
      <c r="D140" s="1645" t="s">
        <v>154</v>
      </c>
      <c r="E140" s="968" t="s">
        <v>117</v>
      </c>
      <c r="F140" s="1144"/>
      <c r="G140" s="1102"/>
      <c r="H140" s="1102"/>
      <c r="I140" s="1102"/>
      <c r="J140" s="1102"/>
      <c r="K140" s="1102"/>
    </row>
    <row r="141" spans="1:11" s="1105" customFormat="1" ht="16.899999999999999" customHeight="1">
      <c r="A141" s="801"/>
      <c r="B141" s="801"/>
      <c r="C141" s="1643"/>
      <c r="D141" s="1646"/>
      <c r="E141" s="968" t="s">
        <v>118</v>
      </c>
      <c r="F141" s="1144"/>
      <c r="G141" s="1102"/>
      <c r="H141" s="1102"/>
      <c r="I141" s="1102"/>
      <c r="J141" s="1102"/>
      <c r="K141" s="1102"/>
    </row>
    <row r="142" spans="1:11" s="1105" customFormat="1" ht="16.899999999999999" customHeight="1">
      <c r="A142" s="801"/>
      <c r="B142" s="801"/>
      <c r="C142" s="1643"/>
      <c r="D142" s="1647"/>
      <c r="E142" s="968" t="s">
        <v>119</v>
      </c>
      <c r="F142" s="1144"/>
      <c r="G142" s="1102"/>
      <c r="H142" s="1102"/>
      <c r="I142" s="1102"/>
      <c r="J142" s="1102"/>
      <c r="K142" s="1102"/>
    </row>
    <row r="143" spans="1:11" s="1105" customFormat="1" ht="16.899999999999999" customHeight="1">
      <c r="A143" s="801"/>
      <c r="B143" s="801"/>
      <c r="C143" s="1643"/>
      <c r="D143" s="1645" t="s">
        <v>155</v>
      </c>
      <c r="E143" s="968" t="s">
        <v>117</v>
      </c>
      <c r="F143" s="1144"/>
      <c r="G143" s="1102"/>
      <c r="H143" s="1102"/>
      <c r="I143" s="1102"/>
      <c r="J143" s="1102"/>
      <c r="K143" s="1102"/>
    </row>
    <row r="144" spans="1:11" s="1105" customFormat="1" ht="16.899999999999999" customHeight="1">
      <c r="A144" s="801"/>
      <c r="B144" s="801"/>
      <c r="C144" s="1643"/>
      <c r="D144" s="1646"/>
      <c r="E144" s="968" t="s">
        <v>118</v>
      </c>
      <c r="F144" s="1144"/>
      <c r="G144" s="1102"/>
      <c r="H144" s="1102"/>
      <c r="I144" s="1102"/>
      <c r="J144" s="1102"/>
      <c r="K144" s="1102"/>
    </row>
    <row r="145" spans="1:11" s="1105" customFormat="1" ht="16.899999999999999" customHeight="1">
      <c r="A145" s="801"/>
      <c r="B145" s="801"/>
      <c r="C145" s="1643"/>
      <c r="D145" s="1647"/>
      <c r="E145" s="968" t="s">
        <v>119</v>
      </c>
      <c r="F145" s="1144"/>
      <c r="G145" s="1102"/>
      <c r="H145" s="1102"/>
      <c r="I145" s="1102"/>
      <c r="J145" s="1102"/>
      <c r="K145" s="1102"/>
    </row>
    <row r="146" spans="1:11" s="1105" customFormat="1" ht="16.899999999999999" customHeight="1">
      <c r="A146" s="801"/>
      <c r="B146" s="801"/>
      <c r="C146" s="1643"/>
      <c r="D146" s="1645" t="s">
        <v>159</v>
      </c>
      <c r="E146" s="968" t="s">
        <v>117</v>
      </c>
      <c r="F146" s="1144"/>
      <c r="G146" s="1102"/>
      <c r="H146" s="1102"/>
      <c r="I146" s="1102"/>
      <c r="J146" s="1102"/>
      <c r="K146" s="1102"/>
    </row>
    <row r="147" spans="1:11" s="1105" customFormat="1" ht="16.899999999999999" customHeight="1">
      <c r="A147" s="801"/>
      <c r="B147" s="801"/>
      <c r="C147" s="1643"/>
      <c r="D147" s="1646"/>
      <c r="E147" s="968" t="s">
        <v>118</v>
      </c>
      <c r="F147" s="1144"/>
      <c r="G147" s="1102"/>
      <c r="H147" s="1102"/>
      <c r="I147" s="1102"/>
      <c r="J147" s="1102"/>
      <c r="K147" s="1102"/>
    </row>
    <row r="148" spans="1:11" s="1105" customFormat="1" ht="16.899999999999999" customHeight="1">
      <c r="A148" s="801"/>
      <c r="B148" s="801"/>
      <c r="C148" s="1644"/>
      <c r="D148" s="1647"/>
      <c r="E148" s="968" t="s">
        <v>119</v>
      </c>
      <c r="F148" s="1144"/>
      <c r="G148" s="1102"/>
      <c r="H148" s="1102"/>
      <c r="I148" s="1102"/>
      <c r="J148" s="1102"/>
      <c r="K148" s="1102"/>
    </row>
    <row r="149" spans="1:11" s="1098" customFormat="1" ht="16.899999999999999" customHeight="1">
      <c r="A149" s="1065"/>
      <c r="B149" s="1065"/>
      <c r="C149" s="667"/>
      <c r="D149" s="1143"/>
      <c r="E149" s="112"/>
      <c r="F149" s="112"/>
      <c r="G149" s="368"/>
      <c r="I149" s="1111"/>
      <c r="J149" s="1112"/>
      <c r="K149" s="1111"/>
    </row>
    <row r="150" spans="1:11" s="1098" customFormat="1" ht="16.899999999999999" customHeight="1">
      <c r="A150" s="1065"/>
      <c r="B150" s="1065"/>
      <c r="C150" s="671"/>
      <c r="D150" s="1143"/>
      <c r="E150" s="112"/>
      <c r="F150" s="112"/>
      <c r="G150" s="368"/>
      <c r="I150" s="1111"/>
      <c r="J150" s="1112"/>
      <c r="K150" s="1111"/>
    </row>
    <row r="151" spans="1:11" s="1098" customFormat="1" ht="16.899999999999999" customHeight="1">
      <c r="A151" s="1065"/>
      <c r="B151" s="1065"/>
      <c r="C151" s="1632" t="s">
        <v>814</v>
      </c>
      <c r="D151" s="1633"/>
      <c r="E151" s="1634"/>
      <c r="F151" s="234"/>
      <c r="G151" s="1623" t="s">
        <v>797</v>
      </c>
      <c r="H151" s="1624"/>
      <c r="I151" s="1624"/>
      <c r="J151" s="1624"/>
      <c r="K151" s="1625"/>
    </row>
    <row r="152" spans="1:11" s="1098" customFormat="1" ht="16.899999999999999" customHeight="1">
      <c r="A152" s="1065"/>
      <c r="B152" s="1065"/>
      <c r="C152" s="1635"/>
      <c r="D152" s="1636"/>
      <c r="E152" s="1637"/>
      <c r="F152" s="980"/>
      <c r="G152" s="233" t="s">
        <v>806</v>
      </c>
      <c r="H152" s="233" t="s">
        <v>807</v>
      </c>
      <c r="I152" s="233" t="s">
        <v>808</v>
      </c>
      <c r="J152" s="233" t="s">
        <v>809</v>
      </c>
      <c r="K152" s="1099" t="s">
        <v>134</v>
      </c>
    </row>
    <row r="153" spans="1:11" s="1098" customFormat="1" ht="16.899999999999999" customHeight="1">
      <c r="A153" s="1065"/>
      <c r="B153" s="1065"/>
      <c r="C153" s="1139" t="s">
        <v>135</v>
      </c>
      <c r="D153" s="1140"/>
      <c r="E153" s="1141"/>
      <c r="F153" s="975"/>
      <c r="G153" s="969"/>
      <c r="H153" s="969"/>
      <c r="I153" s="969"/>
      <c r="J153" s="969"/>
      <c r="K153" s="969"/>
    </row>
    <row r="154" spans="1:11" s="1105" customFormat="1" ht="16.899999999999999" customHeight="1">
      <c r="A154" s="801"/>
      <c r="B154" s="801"/>
      <c r="C154" s="1653" t="s">
        <v>812</v>
      </c>
      <c r="D154" s="1648" t="s">
        <v>150</v>
      </c>
      <c r="E154" s="1649"/>
      <c r="F154" s="979"/>
      <c r="G154" s="986"/>
      <c r="H154" s="986"/>
      <c r="I154" s="986"/>
      <c r="J154" s="986"/>
      <c r="K154" s="986"/>
    </row>
    <row r="155" spans="1:11" s="1105" customFormat="1" ht="16.899999999999999" customHeight="1">
      <c r="A155" s="801"/>
      <c r="B155" s="801"/>
      <c r="C155" s="1654"/>
      <c r="D155" s="1648" t="s">
        <v>260</v>
      </c>
      <c r="E155" s="1649"/>
      <c r="F155" s="979"/>
      <c r="G155" s="986"/>
      <c r="H155" s="986"/>
      <c r="I155" s="986"/>
      <c r="J155" s="986"/>
      <c r="K155" s="986"/>
    </row>
    <row r="156" spans="1:11" s="1105" customFormat="1" ht="16.899999999999999" customHeight="1">
      <c r="A156" s="801"/>
      <c r="B156" s="801"/>
      <c r="C156" s="1654"/>
      <c r="D156" s="1648" t="s">
        <v>151</v>
      </c>
      <c r="E156" s="1649"/>
      <c r="F156" s="979"/>
      <c r="G156" s="986"/>
      <c r="H156" s="986"/>
      <c r="I156" s="986"/>
      <c r="J156" s="986"/>
      <c r="K156" s="986"/>
    </row>
    <row r="157" spans="1:11" s="1105" customFormat="1" ht="16.899999999999999" customHeight="1">
      <c r="A157" s="801"/>
      <c r="B157" s="801"/>
      <c r="C157" s="1654"/>
      <c r="D157" s="1648" t="s">
        <v>261</v>
      </c>
      <c r="E157" s="1649"/>
      <c r="F157" s="979"/>
      <c r="G157" s="986"/>
      <c r="H157" s="986"/>
      <c r="I157" s="986"/>
      <c r="J157" s="986"/>
      <c r="K157" s="986"/>
    </row>
    <row r="158" spans="1:11" s="1105" customFormat="1" ht="16.899999999999999" customHeight="1">
      <c r="A158" s="801"/>
      <c r="B158" s="801"/>
      <c r="C158" s="1654"/>
      <c r="D158" s="1648" t="s">
        <v>262</v>
      </c>
      <c r="E158" s="1649"/>
      <c r="F158" s="979"/>
      <c r="G158" s="986"/>
      <c r="H158" s="986"/>
      <c r="I158" s="986"/>
      <c r="J158" s="986"/>
      <c r="K158" s="986"/>
    </row>
    <row r="159" spans="1:11" s="1105" customFormat="1" ht="16.899999999999999" customHeight="1">
      <c r="A159" s="801"/>
      <c r="B159" s="801"/>
      <c r="C159" s="1655"/>
      <c r="D159" s="1648" t="s">
        <v>152</v>
      </c>
      <c r="E159" s="1649"/>
      <c r="F159" s="979"/>
      <c r="G159" s="986"/>
      <c r="H159" s="986"/>
      <c r="I159" s="986"/>
      <c r="J159" s="986"/>
      <c r="K159" s="986"/>
    </row>
    <row r="160" spans="1:11" s="1105" customFormat="1" ht="16.899999999999999" customHeight="1">
      <c r="A160" s="801"/>
      <c r="B160" s="801"/>
      <c r="C160" s="1650" t="s">
        <v>157</v>
      </c>
      <c r="D160" s="1648" t="s">
        <v>150</v>
      </c>
      <c r="E160" s="1649"/>
      <c r="F160" s="979"/>
      <c r="G160" s="986"/>
      <c r="H160" s="986"/>
      <c r="I160" s="986"/>
      <c r="J160" s="986"/>
      <c r="K160" s="986"/>
    </row>
    <row r="161" spans="1:11" s="1105" customFormat="1" ht="16.899999999999999" customHeight="1">
      <c r="A161" s="801"/>
      <c r="B161" s="801"/>
      <c r="C161" s="1651"/>
      <c r="D161" s="1648" t="s">
        <v>260</v>
      </c>
      <c r="E161" s="1649"/>
      <c r="F161" s="979"/>
      <c r="G161" s="986"/>
      <c r="H161" s="986"/>
      <c r="I161" s="986"/>
      <c r="J161" s="986"/>
      <c r="K161" s="986"/>
    </row>
    <row r="162" spans="1:11" s="1105" customFormat="1" ht="16.899999999999999" customHeight="1">
      <c r="A162" s="801"/>
      <c r="B162" s="801"/>
      <c r="C162" s="1651"/>
      <c r="D162" s="1648" t="s">
        <v>151</v>
      </c>
      <c r="E162" s="1649"/>
      <c r="F162" s="979"/>
      <c r="G162" s="986"/>
      <c r="H162" s="986"/>
      <c r="I162" s="986"/>
      <c r="J162" s="986"/>
      <c r="K162" s="986"/>
    </row>
    <row r="163" spans="1:11" s="1105" customFormat="1" ht="16.899999999999999" customHeight="1">
      <c r="A163" s="801"/>
      <c r="B163" s="801"/>
      <c r="C163" s="1651"/>
      <c r="D163" s="1648" t="s">
        <v>261</v>
      </c>
      <c r="E163" s="1649"/>
      <c r="F163" s="979"/>
      <c r="G163" s="986"/>
      <c r="H163" s="986"/>
      <c r="I163" s="986"/>
      <c r="J163" s="986"/>
      <c r="K163" s="986"/>
    </row>
    <row r="164" spans="1:11" s="1105" customFormat="1" ht="16.899999999999999" customHeight="1">
      <c r="A164" s="801"/>
      <c r="B164" s="801"/>
      <c r="C164" s="1651"/>
      <c r="D164" s="1648" t="s">
        <v>262</v>
      </c>
      <c r="E164" s="1649"/>
      <c r="F164" s="979"/>
      <c r="G164" s="986"/>
      <c r="H164" s="986"/>
      <c r="I164" s="986"/>
      <c r="J164" s="986"/>
      <c r="K164" s="986"/>
    </row>
    <row r="165" spans="1:11" s="1105" customFormat="1" ht="16.899999999999999" customHeight="1">
      <c r="A165" s="801"/>
      <c r="B165" s="801"/>
      <c r="C165" s="1652"/>
      <c r="D165" s="1648" t="s">
        <v>152</v>
      </c>
      <c r="E165" s="1649"/>
      <c r="F165" s="979"/>
      <c r="G165" s="986"/>
      <c r="H165" s="986"/>
      <c r="I165" s="986"/>
      <c r="J165" s="986"/>
      <c r="K165" s="986"/>
    </row>
    <row r="166" spans="1:11" s="1105" customFormat="1" ht="16.899999999999999" customHeight="1">
      <c r="A166" s="801"/>
      <c r="B166" s="801"/>
      <c r="C166" s="1650" t="s">
        <v>813</v>
      </c>
      <c r="D166" s="1648" t="s">
        <v>150</v>
      </c>
      <c r="E166" s="1649"/>
      <c r="F166" s="979"/>
      <c r="G166" s="986"/>
      <c r="H166" s="986"/>
      <c r="I166" s="986"/>
      <c r="J166" s="986"/>
      <c r="K166" s="986"/>
    </row>
    <row r="167" spans="1:11" s="1105" customFormat="1" ht="16.899999999999999" customHeight="1">
      <c r="A167" s="801"/>
      <c r="B167" s="801"/>
      <c r="C167" s="1651"/>
      <c r="D167" s="1648" t="s">
        <v>260</v>
      </c>
      <c r="E167" s="1649"/>
      <c r="F167" s="979"/>
      <c r="G167" s="986"/>
      <c r="H167" s="986"/>
      <c r="I167" s="986"/>
      <c r="J167" s="986"/>
      <c r="K167" s="986"/>
    </row>
    <row r="168" spans="1:11" s="1105" customFormat="1" ht="16.899999999999999" customHeight="1">
      <c r="A168" s="801"/>
      <c r="B168" s="801"/>
      <c r="C168" s="1651"/>
      <c r="D168" s="1648" t="s">
        <v>151</v>
      </c>
      <c r="E168" s="1649"/>
      <c r="F168" s="979"/>
      <c r="G168" s="986"/>
      <c r="H168" s="986"/>
      <c r="I168" s="986"/>
      <c r="J168" s="986"/>
      <c r="K168" s="986"/>
    </row>
    <row r="169" spans="1:11" s="1105" customFormat="1" ht="16.899999999999999" customHeight="1">
      <c r="A169" s="801"/>
      <c r="B169" s="801"/>
      <c r="C169" s="1651"/>
      <c r="D169" s="1648" t="s">
        <v>261</v>
      </c>
      <c r="E169" s="1649"/>
      <c r="F169" s="979"/>
      <c r="G169" s="986"/>
      <c r="H169" s="986"/>
      <c r="I169" s="986"/>
      <c r="J169" s="986"/>
      <c r="K169" s="986"/>
    </row>
    <row r="170" spans="1:11" s="1105" customFormat="1" ht="16.899999999999999" customHeight="1">
      <c r="A170" s="801"/>
      <c r="B170" s="801"/>
      <c r="C170" s="1651"/>
      <c r="D170" s="1648" t="s">
        <v>262</v>
      </c>
      <c r="E170" s="1649"/>
      <c r="F170" s="979"/>
      <c r="G170" s="986"/>
      <c r="H170" s="986"/>
      <c r="I170" s="986"/>
      <c r="J170" s="986"/>
      <c r="K170" s="986"/>
    </row>
    <row r="171" spans="1:11" s="1105" customFormat="1" ht="16.899999999999999" customHeight="1">
      <c r="A171" s="801"/>
      <c r="B171" s="801"/>
      <c r="C171" s="1652"/>
      <c r="D171" s="1648" t="s">
        <v>152</v>
      </c>
      <c r="E171" s="1649"/>
      <c r="F171" s="979"/>
      <c r="G171" s="986"/>
      <c r="H171" s="986"/>
      <c r="I171" s="986"/>
      <c r="J171" s="986"/>
      <c r="K171" s="986"/>
    </row>
    <row r="172" spans="1:11" s="1098" customFormat="1" ht="16.899999999999999" customHeight="1">
      <c r="A172" s="1065"/>
      <c r="B172" s="1065"/>
      <c r="C172" s="1139" t="s">
        <v>303</v>
      </c>
      <c r="D172" s="1140"/>
      <c r="E172" s="1141" t="s">
        <v>138</v>
      </c>
      <c r="F172" s="975"/>
      <c r="G172" s="969"/>
      <c r="H172" s="969"/>
      <c r="I172" s="969"/>
      <c r="J172" s="969"/>
      <c r="K172" s="969"/>
    </row>
    <row r="173" spans="1:11" s="1105" customFormat="1" ht="16.899999999999999" customHeight="1">
      <c r="A173" s="801"/>
      <c r="B173" s="801"/>
      <c r="C173" s="1642" t="s">
        <v>812</v>
      </c>
      <c r="D173" s="1648" t="s">
        <v>150</v>
      </c>
      <c r="E173" s="1649"/>
      <c r="F173" s="979"/>
      <c r="G173" s="1102"/>
      <c r="H173" s="1102"/>
      <c r="I173" s="1102"/>
      <c r="J173" s="1102"/>
      <c r="K173" s="1102"/>
    </row>
    <row r="174" spans="1:11" s="1105" customFormat="1" ht="16.899999999999999" customHeight="1">
      <c r="A174" s="801"/>
      <c r="B174" s="801"/>
      <c r="C174" s="1643"/>
      <c r="D174" s="1648" t="s">
        <v>260</v>
      </c>
      <c r="E174" s="1649"/>
      <c r="F174" s="979"/>
      <c r="G174" s="1102"/>
      <c r="H174" s="1102"/>
      <c r="I174" s="1102"/>
      <c r="J174" s="1102"/>
      <c r="K174" s="1102"/>
    </row>
    <row r="175" spans="1:11" s="1105" customFormat="1" ht="16.899999999999999" customHeight="1">
      <c r="A175" s="801"/>
      <c r="B175" s="801"/>
      <c r="C175" s="1643"/>
      <c r="D175" s="1648" t="s">
        <v>151</v>
      </c>
      <c r="E175" s="1649"/>
      <c r="F175" s="979"/>
      <c r="G175" s="1102"/>
      <c r="H175" s="1102"/>
      <c r="I175" s="1102"/>
      <c r="J175" s="1102"/>
      <c r="K175" s="1102"/>
    </row>
    <row r="176" spans="1:11" s="1105" customFormat="1" ht="16.899999999999999" customHeight="1">
      <c r="A176" s="801"/>
      <c r="B176" s="801"/>
      <c r="C176" s="1643"/>
      <c r="D176" s="1648" t="s">
        <v>261</v>
      </c>
      <c r="E176" s="1649"/>
      <c r="F176" s="979"/>
      <c r="G176" s="1102"/>
      <c r="H176" s="1102"/>
      <c r="I176" s="1102"/>
      <c r="J176" s="1102"/>
      <c r="K176" s="1102"/>
    </row>
    <row r="177" spans="1:11" s="1105" customFormat="1" ht="16.899999999999999" customHeight="1">
      <c r="A177" s="801"/>
      <c r="B177" s="801"/>
      <c r="C177" s="1643"/>
      <c r="D177" s="1648" t="s">
        <v>262</v>
      </c>
      <c r="E177" s="1649"/>
      <c r="F177" s="979"/>
      <c r="G177" s="1102"/>
      <c r="H177" s="1102"/>
      <c r="I177" s="1102"/>
      <c r="J177" s="1102"/>
      <c r="K177" s="1102"/>
    </row>
    <row r="178" spans="1:11" s="1105" customFormat="1" ht="16.899999999999999" customHeight="1">
      <c r="A178" s="801"/>
      <c r="B178" s="801"/>
      <c r="C178" s="1644"/>
      <c r="D178" s="1648" t="s">
        <v>152</v>
      </c>
      <c r="E178" s="1649"/>
      <c r="F178" s="979"/>
      <c r="G178" s="1102"/>
      <c r="H178" s="1102"/>
      <c r="I178" s="1102"/>
      <c r="J178" s="1102"/>
      <c r="K178" s="1102"/>
    </row>
    <row r="179" spans="1:11" s="1105" customFormat="1" ht="16.899999999999999" customHeight="1">
      <c r="A179" s="801"/>
      <c r="B179" s="801"/>
      <c r="C179" s="1642" t="s">
        <v>157</v>
      </c>
      <c r="D179" s="1645" t="s">
        <v>150</v>
      </c>
      <c r="E179" s="968" t="s">
        <v>130</v>
      </c>
      <c r="F179" s="1144"/>
      <c r="G179" s="1102"/>
      <c r="H179" s="1102"/>
      <c r="I179" s="1102"/>
      <c r="J179" s="1102"/>
      <c r="K179" s="1102"/>
    </row>
    <row r="180" spans="1:11" s="1105" customFormat="1" ht="16.899999999999999" customHeight="1">
      <c r="A180" s="801"/>
      <c r="B180" s="801"/>
      <c r="C180" s="1643"/>
      <c r="D180" s="1647"/>
      <c r="E180" s="968" t="s">
        <v>119</v>
      </c>
      <c r="F180" s="1144"/>
      <c r="G180" s="1102"/>
      <c r="H180" s="1102"/>
      <c r="I180" s="1102"/>
      <c r="J180" s="1102"/>
      <c r="K180" s="1102"/>
    </row>
    <row r="181" spans="1:11" s="1105" customFormat="1" ht="16.899999999999999" customHeight="1">
      <c r="A181" s="801"/>
      <c r="B181" s="801"/>
      <c r="C181" s="1643"/>
      <c r="D181" s="1645" t="s">
        <v>260</v>
      </c>
      <c r="E181" s="968" t="s">
        <v>130</v>
      </c>
      <c r="F181" s="1144"/>
      <c r="G181" s="1102"/>
      <c r="H181" s="1102"/>
      <c r="I181" s="1102"/>
      <c r="J181" s="1102"/>
      <c r="K181" s="1102"/>
    </row>
    <row r="182" spans="1:11" s="1105" customFormat="1" ht="16.899999999999999" customHeight="1">
      <c r="A182" s="801"/>
      <c r="B182" s="801"/>
      <c r="C182" s="1643"/>
      <c r="D182" s="1647"/>
      <c r="E182" s="968" t="s">
        <v>119</v>
      </c>
      <c r="F182" s="1144"/>
      <c r="G182" s="1102"/>
      <c r="H182" s="1102"/>
      <c r="I182" s="1102"/>
      <c r="J182" s="1102"/>
      <c r="K182" s="1102"/>
    </row>
    <row r="183" spans="1:11" s="1105" customFormat="1" ht="16.899999999999999" customHeight="1">
      <c r="A183" s="801"/>
      <c r="B183" s="801"/>
      <c r="C183" s="1643"/>
      <c r="D183" s="1645" t="s">
        <v>151</v>
      </c>
      <c r="E183" s="968" t="s">
        <v>130</v>
      </c>
      <c r="F183" s="1144"/>
      <c r="G183" s="1102"/>
      <c r="H183" s="1102"/>
      <c r="I183" s="1102"/>
      <c r="J183" s="1102"/>
      <c r="K183" s="1102"/>
    </row>
    <row r="184" spans="1:11" s="1105" customFormat="1" ht="16.899999999999999" customHeight="1">
      <c r="A184" s="801"/>
      <c r="B184" s="801"/>
      <c r="C184" s="1643"/>
      <c r="D184" s="1647"/>
      <c r="E184" s="968" t="s">
        <v>119</v>
      </c>
      <c r="F184" s="1144"/>
      <c r="G184" s="1102"/>
      <c r="H184" s="1102"/>
      <c r="I184" s="1102"/>
      <c r="J184" s="1102"/>
      <c r="K184" s="1102"/>
    </row>
    <row r="185" spans="1:11" s="1105" customFormat="1" ht="16.899999999999999" customHeight="1">
      <c r="A185" s="801"/>
      <c r="B185" s="801"/>
      <c r="C185" s="1643"/>
      <c r="D185" s="1645" t="s">
        <v>261</v>
      </c>
      <c r="E185" s="968" t="s">
        <v>130</v>
      </c>
      <c r="F185" s="1144"/>
      <c r="G185" s="1102"/>
      <c r="H185" s="1102"/>
      <c r="I185" s="1102"/>
      <c r="J185" s="1102"/>
      <c r="K185" s="1102"/>
    </row>
    <row r="186" spans="1:11" s="1105" customFormat="1" ht="16.899999999999999" customHeight="1">
      <c r="A186" s="801"/>
      <c r="B186" s="801"/>
      <c r="C186" s="1643"/>
      <c r="D186" s="1647"/>
      <c r="E186" s="968" t="s">
        <v>119</v>
      </c>
      <c r="F186" s="1144"/>
      <c r="G186" s="1102"/>
      <c r="H186" s="1102"/>
      <c r="I186" s="1102"/>
      <c r="J186" s="1102"/>
      <c r="K186" s="1102"/>
    </row>
    <row r="187" spans="1:11" s="1105" customFormat="1" ht="16.899999999999999" customHeight="1">
      <c r="A187" s="801"/>
      <c r="B187" s="801"/>
      <c r="C187" s="1643"/>
      <c r="D187" s="1645" t="s">
        <v>262</v>
      </c>
      <c r="E187" s="968" t="s">
        <v>130</v>
      </c>
      <c r="F187" s="1144"/>
      <c r="G187" s="1102"/>
      <c r="H187" s="1102"/>
      <c r="I187" s="1102"/>
      <c r="J187" s="1102"/>
      <c r="K187" s="1102"/>
    </row>
    <row r="188" spans="1:11" s="1105" customFormat="1" ht="16.899999999999999" customHeight="1">
      <c r="A188" s="801"/>
      <c r="B188" s="801"/>
      <c r="C188" s="1643"/>
      <c r="D188" s="1647"/>
      <c r="E188" s="968" t="s">
        <v>119</v>
      </c>
      <c r="F188" s="1144"/>
      <c r="G188" s="1102"/>
      <c r="H188" s="1102"/>
      <c r="I188" s="1102"/>
      <c r="J188" s="1102"/>
      <c r="K188" s="1102"/>
    </row>
    <row r="189" spans="1:11" s="1105" customFormat="1" ht="16.899999999999999" customHeight="1">
      <c r="A189" s="801"/>
      <c r="B189" s="801"/>
      <c r="C189" s="1643"/>
      <c r="D189" s="1645" t="s">
        <v>152</v>
      </c>
      <c r="E189" s="968" t="s">
        <v>130</v>
      </c>
      <c r="F189" s="1144"/>
      <c r="G189" s="1102"/>
      <c r="H189" s="1102"/>
      <c r="I189" s="1102"/>
      <c r="J189" s="1102"/>
      <c r="K189" s="1102"/>
    </row>
    <row r="190" spans="1:11" s="1105" customFormat="1" ht="16.899999999999999" customHeight="1">
      <c r="A190" s="801"/>
      <c r="B190" s="801"/>
      <c r="C190" s="1644"/>
      <c r="D190" s="1647"/>
      <c r="E190" s="968" t="s">
        <v>119</v>
      </c>
      <c r="F190" s="1144"/>
      <c r="G190" s="1102"/>
      <c r="H190" s="1102"/>
      <c r="I190" s="1102"/>
      <c r="J190" s="1102"/>
      <c r="K190" s="1102"/>
    </row>
    <row r="191" spans="1:11" s="1105" customFormat="1" ht="16.899999999999999" customHeight="1">
      <c r="A191" s="801"/>
      <c r="B191" s="801"/>
      <c r="C191" s="1642" t="s">
        <v>143</v>
      </c>
      <c r="D191" s="1645" t="s">
        <v>150</v>
      </c>
      <c r="E191" s="968" t="s">
        <v>117</v>
      </c>
      <c r="F191" s="1144"/>
      <c r="G191" s="1102"/>
      <c r="H191" s="1102"/>
      <c r="I191" s="1102"/>
      <c r="J191" s="1102"/>
      <c r="K191" s="1102"/>
    </row>
    <row r="192" spans="1:11" s="1105" customFormat="1" ht="16.899999999999999" customHeight="1">
      <c r="A192" s="801"/>
      <c r="B192" s="801"/>
      <c r="C192" s="1643"/>
      <c r="D192" s="1646"/>
      <c r="E192" s="968" t="s">
        <v>118</v>
      </c>
      <c r="F192" s="1144"/>
      <c r="G192" s="1102"/>
      <c r="H192" s="1102"/>
      <c r="I192" s="1102"/>
      <c r="J192" s="1102"/>
      <c r="K192" s="1102"/>
    </row>
    <row r="193" spans="1:11" s="1105" customFormat="1" ht="16.899999999999999" customHeight="1">
      <c r="A193" s="801"/>
      <c r="B193" s="801"/>
      <c r="C193" s="1643"/>
      <c r="D193" s="1647"/>
      <c r="E193" s="968" t="s">
        <v>119</v>
      </c>
      <c r="F193" s="1144"/>
      <c r="G193" s="1102"/>
      <c r="H193" s="1102"/>
      <c r="I193" s="1102"/>
      <c r="J193" s="1102"/>
      <c r="K193" s="1102"/>
    </row>
    <row r="194" spans="1:11" s="1105" customFormat="1" ht="16.899999999999999" customHeight="1">
      <c r="A194" s="801"/>
      <c r="B194" s="801"/>
      <c r="C194" s="1643"/>
      <c r="D194" s="1645" t="s">
        <v>260</v>
      </c>
      <c r="E194" s="968" t="s">
        <v>117</v>
      </c>
      <c r="F194" s="1144"/>
      <c r="G194" s="1102"/>
      <c r="H194" s="1102"/>
      <c r="I194" s="1102"/>
      <c r="J194" s="1102"/>
      <c r="K194" s="1102"/>
    </row>
    <row r="195" spans="1:11" s="1105" customFormat="1" ht="16.899999999999999" customHeight="1">
      <c r="A195" s="801"/>
      <c r="B195" s="801"/>
      <c r="C195" s="1643"/>
      <c r="D195" s="1646"/>
      <c r="E195" s="968" t="s">
        <v>118</v>
      </c>
      <c r="F195" s="1144"/>
      <c r="G195" s="1102"/>
      <c r="H195" s="1102"/>
      <c r="I195" s="1102"/>
      <c r="J195" s="1102"/>
      <c r="K195" s="1102"/>
    </row>
    <row r="196" spans="1:11" s="1105" customFormat="1" ht="16.899999999999999" customHeight="1">
      <c r="A196" s="801"/>
      <c r="B196" s="801"/>
      <c r="C196" s="1643"/>
      <c r="D196" s="1647"/>
      <c r="E196" s="968" t="s">
        <v>119</v>
      </c>
      <c r="F196" s="1144"/>
      <c r="G196" s="1102"/>
      <c r="H196" s="1102"/>
      <c r="I196" s="1102"/>
      <c r="J196" s="1102"/>
      <c r="K196" s="1102"/>
    </row>
    <row r="197" spans="1:11" s="1105" customFormat="1" ht="16.899999999999999" customHeight="1">
      <c r="A197" s="801"/>
      <c r="B197" s="801"/>
      <c r="C197" s="1643"/>
      <c r="D197" s="1645" t="s">
        <v>151</v>
      </c>
      <c r="E197" s="968" t="s">
        <v>117</v>
      </c>
      <c r="F197" s="1144"/>
      <c r="G197" s="1102"/>
      <c r="H197" s="1102"/>
      <c r="I197" s="1102"/>
      <c r="J197" s="1102"/>
      <c r="K197" s="1102"/>
    </row>
    <row r="198" spans="1:11" s="1105" customFormat="1" ht="16.899999999999999" customHeight="1">
      <c r="A198" s="801"/>
      <c r="B198" s="801"/>
      <c r="C198" s="1643"/>
      <c r="D198" s="1646"/>
      <c r="E198" s="968" t="s">
        <v>118</v>
      </c>
      <c r="F198" s="1144"/>
      <c r="G198" s="1102"/>
      <c r="H198" s="1102"/>
      <c r="I198" s="1102"/>
      <c r="J198" s="1102"/>
      <c r="K198" s="1102"/>
    </row>
    <row r="199" spans="1:11" s="1105" customFormat="1" ht="16.899999999999999" customHeight="1">
      <c r="A199" s="801"/>
      <c r="B199" s="801"/>
      <c r="C199" s="1643"/>
      <c r="D199" s="1647"/>
      <c r="E199" s="968" t="s">
        <v>119</v>
      </c>
      <c r="F199" s="1144"/>
      <c r="G199" s="1102"/>
      <c r="H199" s="1102"/>
      <c r="I199" s="1102"/>
      <c r="J199" s="1102"/>
      <c r="K199" s="1102"/>
    </row>
    <row r="200" spans="1:11" s="1105" customFormat="1" ht="16.899999999999999" customHeight="1">
      <c r="A200" s="801"/>
      <c r="B200" s="801"/>
      <c r="C200" s="1643"/>
      <c r="D200" s="1645" t="s">
        <v>261</v>
      </c>
      <c r="E200" s="968" t="s">
        <v>117</v>
      </c>
      <c r="F200" s="1144"/>
      <c r="G200" s="1102"/>
      <c r="H200" s="1102"/>
      <c r="I200" s="1102"/>
      <c r="J200" s="1102"/>
      <c r="K200" s="1102"/>
    </row>
    <row r="201" spans="1:11" s="1105" customFormat="1" ht="16.899999999999999" customHeight="1">
      <c r="A201" s="801"/>
      <c r="B201" s="801"/>
      <c r="C201" s="1643"/>
      <c r="D201" s="1646"/>
      <c r="E201" s="968" t="s">
        <v>118</v>
      </c>
      <c r="F201" s="1144"/>
      <c r="G201" s="1102"/>
      <c r="H201" s="1102"/>
      <c r="I201" s="1102"/>
      <c r="J201" s="1102"/>
      <c r="K201" s="1102"/>
    </row>
    <row r="202" spans="1:11" s="1105" customFormat="1" ht="16.899999999999999" customHeight="1">
      <c r="A202" s="801"/>
      <c r="B202" s="801"/>
      <c r="C202" s="1643"/>
      <c r="D202" s="1647"/>
      <c r="E202" s="968" t="s">
        <v>119</v>
      </c>
      <c r="F202" s="1144"/>
      <c r="G202" s="1102"/>
      <c r="H202" s="1102"/>
      <c r="I202" s="1102"/>
      <c r="J202" s="1102"/>
      <c r="K202" s="1102"/>
    </row>
    <row r="203" spans="1:11" s="1105" customFormat="1" ht="16.899999999999999" customHeight="1">
      <c r="A203" s="801"/>
      <c r="B203" s="801"/>
      <c r="C203" s="1643"/>
      <c r="D203" s="1645" t="s">
        <v>262</v>
      </c>
      <c r="E203" s="968" t="s">
        <v>117</v>
      </c>
      <c r="F203" s="1144"/>
      <c r="G203" s="1102"/>
      <c r="H203" s="1102"/>
      <c r="I203" s="1102"/>
      <c r="J203" s="1102"/>
      <c r="K203" s="1102"/>
    </row>
    <row r="204" spans="1:11" s="1105" customFormat="1" ht="16.899999999999999" customHeight="1">
      <c r="A204" s="801"/>
      <c r="B204" s="801"/>
      <c r="C204" s="1643"/>
      <c r="D204" s="1646"/>
      <c r="E204" s="968" t="s">
        <v>118</v>
      </c>
      <c r="F204" s="1144"/>
      <c r="G204" s="1102"/>
      <c r="H204" s="1102"/>
      <c r="I204" s="1102"/>
      <c r="J204" s="1102"/>
      <c r="K204" s="1102"/>
    </row>
    <row r="205" spans="1:11" s="1105" customFormat="1" ht="16.899999999999999" customHeight="1">
      <c r="A205" s="801"/>
      <c r="B205" s="801"/>
      <c r="C205" s="1643"/>
      <c r="D205" s="1647"/>
      <c r="E205" s="968" t="s">
        <v>119</v>
      </c>
      <c r="F205" s="1144"/>
      <c r="G205" s="1102"/>
      <c r="H205" s="1102"/>
      <c r="I205" s="1102"/>
      <c r="J205" s="1102"/>
      <c r="K205" s="1102"/>
    </row>
    <row r="206" spans="1:11" s="1105" customFormat="1" ht="16.899999999999999" customHeight="1">
      <c r="A206" s="801"/>
      <c r="B206" s="801"/>
      <c r="C206" s="1643"/>
      <c r="D206" s="1645" t="s">
        <v>160</v>
      </c>
      <c r="E206" s="968" t="s">
        <v>117</v>
      </c>
      <c r="F206" s="1144"/>
      <c r="G206" s="1102"/>
      <c r="H206" s="1102"/>
      <c r="I206" s="1102"/>
      <c r="J206" s="1102"/>
      <c r="K206" s="1102"/>
    </row>
    <row r="207" spans="1:11" s="1105" customFormat="1" ht="16.899999999999999" customHeight="1">
      <c r="A207" s="801"/>
      <c r="B207" s="801"/>
      <c r="C207" s="1643"/>
      <c r="D207" s="1646"/>
      <c r="E207" s="968" t="s">
        <v>118</v>
      </c>
      <c r="F207" s="1144"/>
      <c r="G207" s="1102"/>
      <c r="H207" s="1102"/>
      <c r="I207" s="1102"/>
      <c r="J207" s="1102"/>
      <c r="K207" s="1102"/>
    </row>
    <row r="208" spans="1:11" s="1105" customFormat="1" ht="16.899999999999999" customHeight="1">
      <c r="A208" s="801"/>
      <c r="B208" s="801"/>
      <c r="C208" s="1644"/>
      <c r="D208" s="1647"/>
      <c r="E208" s="968" t="s">
        <v>119</v>
      </c>
      <c r="F208" s="1144"/>
      <c r="G208" s="1102"/>
      <c r="H208" s="1102"/>
      <c r="I208" s="1102"/>
      <c r="J208" s="1102"/>
      <c r="K208" s="1102"/>
    </row>
    <row r="209" spans="1:11" s="1098" customFormat="1" ht="16.899999999999999" customHeight="1">
      <c r="A209" s="1065"/>
      <c r="B209" s="1065"/>
      <c r="C209" s="671"/>
      <c r="D209" s="1143"/>
      <c r="E209" s="112"/>
      <c r="F209" s="112"/>
      <c r="G209" s="368"/>
      <c r="I209" s="1111"/>
      <c r="J209" s="1112"/>
      <c r="K209" s="1111"/>
    </row>
    <row r="210" spans="1:11" s="1098" customFormat="1" ht="16.899999999999999" customHeight="1">
      <c r="A210" s="1065"/>
      <c r="B210" s="1065"/>
      <c r="C210" s="671"/>
      <c r="D210" s="1143"/>
      <c r="E210" s="112"/>
      <c r="F210" s="112"/>
      <c r="G210" s="368"/>
      <c r="I210" s="1111"/>
      <c r="J210" s="1112"/>
      <c r="K210" s="1111"/>
    </row>
    <row r="211" spans="1:11" s="1098" customFormat="1" ht="16.899999999999999" customHeight="1">
      <c r="A211" s="1065"/>
      <c r="B211" s="1065"/>
      <c r="C211" s="1632" t="s">
        <v>815</v>
      </c>
      <c r="D211" s="1633"/>
      <c r="E211" s="1634"/>
      <c r="F211" s="234"/>
      <c r="G211" s="1623" t="s">
        <v>797</v>
      </c>
      <c r="H211" s="1624"/>
      <c r="I211" s="1624"/>
      <c r="J211" s="1624"/>
      <c r="K211" s="1625"/>
    </row>
    <row r="212" spans="1:11" s="1098" customFormat="1" ht="16.899999999999999" customHeight="1">
      <c r="A212" s="1065"/>
      <c r="B212" s="1065"/>
      <c r="C212" s="1635"/>
      <c r="D212" s="1636"/>
      <c r="E212" s="1637"/>
      <c r="F212" s="980"/>
      <c r="G212" s="233" t="s">
        <v>806</v>
      </c>
      <c r="H212" s="233" t="s">
        <v>807</v>
      </c>
      <c r="I212" s="233" t="s">
        <v>808</v>
      </c>
      <c r="J212" s="233" t="s">
        <v>809</v>
      </c>
      <c r="K212" s="1099" t="s">
        <v>134</v>
      </c>
    </row>
    <row r="213" spans="1:11" s="1098" customFormat="1" ht="16.899999999999999" customHeight="1">
      <c r="A213" s="1065"/>
      <c r="B213" s="1065"/>
      <c r="C213" s="1142" t="s">
        <v>90</v>
      </c>
      <c r="D213" s="1140"/>
      <c r="E213" s="1141" t="s">
        <v>136</v>
      </c>
      <c r="F213" s="977"/>
      <c r="G213" s="1193"/>
      <c r="H213" s="1193"/>
      <c r="I213" s="1193"/>
      <c r="J213" s="1193"/>
      <c r="K213" s="1193"/>
    </row>
    <row r="214" spans="1:11" s="1098" customFormat="1" ht="16.899999999999999" customHeight="1">
      <c r="A214" s="1065"/>
      <c r="B214" s="1065"/>
      <c r="C214" s="1638"/>
      <c r="D214" s="1639"/>
      <c r="E214" s="968" t="s">
        <v>137</v>
      </c>
      <c r="F214" s="110"/>
      <c r="G214" s="1113"/>
      <c r="H214" s="1113"/>
      <c r="I214" s="1113"/>
      <c r="J214" s="1113"/>
      <c r="K214" s="1113"/>
    </row>
    <row r="215" spans="1:11" s="1098" customFormat="1" ht="16.899999999999999" customHeight="1">
      <c r="A215" s="1065"/>
      <c r="B215" s="1065"/>
      <c r="C215" s="1139" t="s">
        <v>303</v>
      </c>
      <c r="D215" s="1140"/>
      <c r="E215" s="1141" t="s">
        <v>138</v>
      </c>
      <c r="F215" s="975"/>
      <c r="G215" s="978"/>
      <c r="H215" s="978"/>
      <c r="I215" s="978"/>
      <c r="J215" s="978"/>
      <c r="K215" s="978"/>
    </row>
    <row r="216" spans="1:11" s="1098" customFormat="1" ht="16.899999999999999" customHeight="1">
      <c r="A216" s="1065"/>
      <c r="B216" s="1065"/>
      <c r="C216" s="1626" t="s">
        <v>143</v>
      </c>
      <c r="D216" s="1627"/>
      <c r="E216" s="745" t="s">
        <v>117</v>
      </c>
      <c r="F216" s="110"/>
      <c r="G216" s="1113"/>
      <c r="H216" s="1113"/>
      <c r="I216" s="1113"/>
      <c r="J216" s="1113"/>
      <c r="K216" s="1113"/>
    </row>
    <row r="217" spans="1:11" s="1098" customFormat="1" ht="16.899999999999999" customHeight="1">
      <c r="A217" s="1065"/>
      <c r="B217" s="1065"/>
      <c r="C217" s="1628"/>
      <c r="D217" s="1629"/>
      <c r="E217" s="745" t="s">
        <v>118</v>
      </c>
      <c r="F217" s="110"/>
      <c r="G217" s="1113"/>
      <c r="H217" s="1113"/>
      <c r="I217" s="1113"/>
      <c r="J217" s="1113"/>
      <c r="K217" s="1113"/>
    </row>
    <row r="218" spans="1:11" s="1098" customFormat="1" ht="16.899999999999999" customHeight="1">
      <c r="A218" s="1065"/>
      <c r="B218" s="1065"/>
      <c r="C218" s="1630"/>
      <c r="D218" s="1631"/>
      <c r="E218" s="745" t="s">
        <v>119</v>
      </c>
      <c r="F218" s="110"/>
      <c r="G218" s="1114"/>
      <c r="H218" s="1114"/>
      <c r="I218" s="1114"/>
      <c r="J218" s="1114"/>
      <c r="K218" s="1114"/>
    </row>
    <row r="219" spans="1:11" s="1098" customFormat="1" ht="16.899999999999999" customHeight="1">
      <c r="A219" s="1065"/>
      <c r="B219" s="1065"/>
      <c r="C219" s="112"/>
      <c r="D219" s="112"/>
      <c r="E219" s="983"/>
      <c r="F219" s="110"/>
      <c r="G219" s="981"/>
      <c r="H219" s="981"/>
      <c r="I219" s="1115"/>
      <c r="J219" s="982"/>
      <c r="K219" s="1111"/>
    </row>
    <row r="220" spans="1:11" s="1098" customFormat="1" ht="16.899999999999999" customHeight="1">
      <c r="A220" s="1065"/>
      <c r="B220" s="1065"/>
      <c r="C220" s="112"/>
      <c r="D220" s="112"/>
      <c r="E220" s="983"/>
      <c r="F220" s="110"/>
      <c r="G220" s="981"/>
      <c r="H220" s="981"/>
      <c r="I220" s="1115"/>
      <c r="J220" s="982"/>
      <c r="K220" s="1111"/>
    </row>
    <row r="221" spans="1:11" s="1098" customFormat="1" ht="16.899999999999999" customHeight="1">
      <c r="A221" s="1065"/>
      <c r="B221" s="1065"/>
      <c r="C221" s="1632" t="s">
        <v>816</v>
      </c>
      <c r="D221" s="1633"/>
      <c r="E221" s="1634"/>
      <c r="F221" s="234"/>
      <c r="G221" s="1623" t="s">
        <v>797</v>
      </c>
      <c r="H221" s="1624"/>
      <c r="I221" s="1624"/>
      <c r="J221" s="1624"/>
      <c r="K221" s="1625"/>
    </row>
    <row r="222" spans="1:11" s="1098" customFormat="1" ht="16.899999999999999" customHeight="1">
      <c r="A222" s="1065"/>
      <c r="B222" s="1065"/>
      <c r="C222" s="1635"/>
      <c r="D222" s="1636"/>
      <c r="E222" s="1637"/>
      <c r="F222" s="980"/>
      <c r="G222" s="233" t="s">
        <v>806</v>
      </c>
      <c r="H222" s="233" t="s">
        <v>807</v>
      </c>
      <c r="I222" s="233" t="s">
        <v>808</v>
      </c>
      <c r="J222" s="233" t="s">
        <v>809</v>
      </c>
      <c r="K222" s="1099" t="s">
        <v>134</v>
      </c>
    </row>
    <row r="223" spans="1:11" s="1098" customFormat="1" ht="16.899999999999999" customHeight="1">
      <c r="A223" s="1065"/>
      <c r="B223" s="1065"/>
      <c r="C223" s="1142" t="s">
        <v>90</v>
      </c>
      <c r="D223" s="1140"/>
      <c r="E223" s="1141" t="s">
        <v>136</v>
      </c>
      <c r="F223" s="977"/>
      <c r="G223" s="978"/>
      <c r="H223" s="978"/>
      <c r="I223" s="978"/>
      <c r="J223" s="978"/>
      <c r="K223" s="978"/>
    </row>
    <row r="224" spans="1:11" s="1098" customFormat="1" ht="16.899999999999999" customHeight="1">
      <c r="A224" s="1065"/>
      <c r="B224" s="1065"/>
      <c r="C224" s="1638"/>
      <c r="D224" s="1639"/>
      <c r="E224" s="968" t="s">
        <v>137</v>
      </c>
      <c r="F224" s="110"/>
      <c r="G224" s="1110"/>
      <c r="H224" s="1110"/>
      <c r="I224" s="1110"/>
      <c r="J224" s="1110"/>
      <c r="K224" s="1110"/>
    </row>
    <row r="225" spans="1:11" s="1098" customFormat="1" ht="16.899999999999999" customHeight="1">
      <c r="A225" s="1065"/>
      <c r="B225" s="1065"/>
      <c r="C225" s="1139" t="s">
        <v>303</v>
      </c>
      <c r="D225" s="1140"/>
      <c r="E225" s="1141" t="s">
        <v>138</v>
      </c>
      <c r="F225" s="975"/>
      <c r="G225" s="1116"/>
      <c r="H225" s="1116"/>
      <c r="I225" s="1116"/>
      <c r="J225" s="1116"/>
      <c r="K225" s="1116"/>
    </row>
    <row r="226" spans="1:11" s="1098" customFormat="1" ht="16.899999999999999" customHeight="1">
      <c r="A226" s="1065"/>
      <c r="B226" s="1065"/>
      <c r="C226" s="1138" t="s">
        <v>158</v>
      </c>
      <c r="D226" s="987"/>
      <c r="E226" s="1141"/>
      <c r="F226" s="988"/>
      <c r="G226" s="1110"/>
      <c r="H226" s="1110"/>
      <c r="I226" s="1110"/>
      <c r="J226" s="1110"/>
      <c r="K226" s="1110"/>
    </row>
    <row r="227" spans="1:11" s="1098" customFormat="1" ht="16.899999999999999" customHeight="1">
      <c r="A227" s="1065"/>
      <c r="B227" s="1065"/>
      <c r="C227" s="1640" t="s">
        <v>639</v>
      </c>
      <c r="D227" s="989"/>
      <c r="E227" s="990" t="s">
        <v>130</v>
      </c>
      <c r="F227" s="988"/>
      <c r="G227" s="1110"/>
      <c r="H227" s="1110"/>
      <c r="I227" s="1110"/>
      <c r="J227" s="1110"/>
      <c r="K227" s="1110"/>
    </row>
    <row r="228" spans="1:11" s="1098" customFormat="1" ht="16.899999999999999" customHeight="1">
      <c r="A228" s="1065"/>
      <c r="B228" s="1065"/>
      <c r="C228" s="1641"/>
      <c r="D228" s="992"/>
      <c r="E228" s="990" t="s">
        <v>119</v>
      </c>
      <c r="F228" s="988"/>
      <c r="G228" s="1110"/>
      <c r="H228" s="1110"/>
      <c r="I228" s="1110"/>
      <c r="J228" s="1110"/>
      <c r="K228" s="1110"/>
    </row>
    <row r="229" spans="1:11" s="1098" customFormat="1" ht="16.899999999999999" customHeight="1">
      <c r="A229" s="1065"/>
      <c r="B229" s="1065"/>
      <c r="C229" s="1626" t="s">
        <v>143</v>
      </c>
      <c r="D229" s="1627"/>
      <c r="E229" s="745" t="s">
        <v>117</v>
      </c>
      <c r="F229" s="110"/>
      <c r="G229" s="1110"/>
      <c r="H229" s="1110"/>
      <c r="I229" s="1110"/>
      <c r="J229" s="1110"/>
      <c r="K229" s="1110"/>
    </row>
    <row r="230" spans="1:11" s="1098" customFormat="1" ht="16.899999999999999" customHeight="1">
      <c r="A230" s="1065"/>
      <c r="B230" s="1065"/>
      <c r="C230" s="1628"/>
      <c r="D230" s="1629"/>
      <c r="E230" s="745" t="s">
        <v>118</v>
      </c>
      <c r="F230" s="110"/>
      <c r="G230" s="1110"/>
      <c r="H230" s="1110"/>
      <c r="I230" s="1110"/>
      <c r="J230" s="1110"/>
      <c r="K230" s="1110"/>
    </row>
    <row r="231" spans="1:11" s="1098" customFormat="1" ht="16.899999999999999" customHeight="1">
      <c r="A231" s="1065"/>
      <c r="B231" s="1065"/>
      <c r="C231" s="1630"/>
      <c r="D231" s="1631"/>
      <c r="E231" s="745" t="s">
        <v>119</v>
      </c>
      <c r="F231" s="110"/>
      <c r="G231" s="1110"/>
      <c r="H231" s="1110"/>
      <c r="I231" s="1110"/>
      <c r="J231" s="1110"/>
      <c r="K231" s="1110"/>
    </row>
    <row r="232" spans="1:11" s="1098" customFormat="1" ht="16.899999999999999" customHeight="1">
      <c r="A232" s="1065"/>
      <c r="B232" s="1065"/>
      <c r="I232" s="1111"/>
      <c r="J232" s="1112"/>
      <c r="K232" s="1111"/>
    </row>
    <row r="233" spans="1:11" s="1098" customFormat="1" ht="16.899999999999999" customHeight="1">
      <c r="A233" s="1065"/>
      <c r="B233" s="1065"/>
      <c r="I233" s="1111"/>
      <c r="J233" s="1112"/>
      <c r="K233" s="1111"/>
    </row>
    <row r="234" spans="1:11" ht="16.899999999999999" customHeight="1">
      <c r="I234" s="1078"/>
      <c r="J234" s="448"/>
    </row>
  </sheetData>
  <mergeCells count="142">
    <mergeCell ref="G21:K21"/>
    <mergeCell ref="C25:C26"/>
    <mergeCell ref="C28:C31"/>
    <mergeCell ref="C33:C34"/>
    <mergeCell ref="C37:E38"/>
    <mergeCell ref="C2:K2"/>
    <mergeCell ref="C5:E6"/>
    <mergeCell ref="G5:K5"/>
    <mergeCell ref="C9:C10"/>
    <mergeCell ref="C12:C15"/>
    <mergeCell ref="C17:C18"/>
    <mergeCell ref="G37:K37"/>
    <mergeCell ref="C40:C42"/>
    <mergeCell ref="D40:E40"/>
    <mergeCell ref="D41:E41"/>
    <mergeCell ref="D42:E42"/>
    <mergeCell ref="C44:C52"/>
    <mergeCell ref="D44:D46"/>
    <mergeCell ref="D47:D49"/>
    <mergeCell ref="D50:D52"/>
    <mergeCell ref="C21:E22"/>
    <mergeCell ref="C55:E56"/>
    <mergeCell ref="C58:C6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C68:C7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C78:C87"/>
    <mergeCell ref="D78:E78"/>
    <mergeCell ref="D79:E79"/>
    <mergeCell ref="D80:E80"/>
    <mergeCell ref="D81:E81"/>
    <mergeCell ref="D82:E82"/>
    <mergeCell ref="D83:E83"/>
    <mergeCell ref="C99:C118"/>
    <mergeCell ref="D99:D100"/>
    <mergeCell ref="D101:D102"/>
    <mergeCell ref="D103:D104"/>
    <mergeCell ref="D105:D106"/>
    <mergeCell ref="D84:E84"/>
    <mergeCell ref="D85:E85"/>
    <mergeCell ref="D86:E86"/>
    <mergeCell ref="D87:E87"/>
    <mergeCell ref="C89:C98"/>
    <mergeCell ref="D89:E89"/>
    <mergeCell ref="D90:E90"/>
    <mergeCell ref="D91:E91"/>
    <mergeCell ref="D92:E92"/>
    <mergeCell ref="D93:E93"/>
    <mergeCell ref="D107:D108"/>
    <mergeCell ref="D109:D110"/>
    <mergeCell ref="D140:D142"/>
    <mergeCell ref="D143:D145"/>
    <mergeCell ref="D111:D112"/>
    <mergeCell ref="D113:D114"/>
    <mergeCell ref="D115:D116"/>
    <mergeCell ref="D117:D118"/>
    <mergeCell ref="D94:E94"/>
    <mergeCell ref="D95:E95"/>
    <mergeCell ref="D96:E96"/>
    <mergeCell ref="D97:E97"/>
    <mergeCell ref="D98:E98"/>
    <mergeCell ref="C160:C165"/>
    <mergeCell ref="D160:E160"/>
    <mergeCell ref="D161:E161"/>
    <mergeCell ref="D162:E162"/>
    <mergeCell ref="D163:E163"/>
    <mergeCell ref="D164:E164"/>
    <mergeCell ref="D165:E165"/>
    <mergeCell ref="D146:D148"/>
    <mergeCell ref="C151:E152"/>
    <mergeCell ref="C154:C159"/>
    <mergeCell ref="D154:E154"/>
    <mergeCell ref="D155:E155"/>
    <mergeCell ref="D156:E156"/>
    <mergeCell ref="D157:E157"/>
    <mergeCell ref="D158:E158"/>
    <mergeCell ref="D159:E159"/>
    <mergeCell ref="C119:C148"/>
    <mergeCell ref="D119:D121"/>
    <mergeCell ref="D122:D124"/>
    <mergeCell ref="D125:D127"/>
    <mergeCell ref="D128:D130"/>
    <mergeCell ref="D131:D133"/>
    <mergeCell ref="D134:D136"/>
    <mergeCell ref="D137:D139"/>
    <mergeCell ref="D189:D190"/>
    <mergeCell ref="C173:C178"/>
    <mergeCell ref="D173:E173"/>
    <mergeCell ref="D174:E174"/>
    <mergeCell ref="D175:E175"/>
    <mergeCell ref="D176:E176"/>
    <mergeCell ref="D177:E177"/>
    <mergeCell ref="D178:E178"/>
    <mergeCell ref="C166:C171"/>
    <mergeCell ref="D166:E166"/>
    <mergeCell ref="D167:E167"/>
    <mergeCell ref="D168:E168"/>
    <mergeCell ref="D169:E169"/>
    <mergeCell ref="D170:E170"/>
    <mergeCell ref="D171:E171"/>
    <mergeCell ref="G55:K55"/>
    <mergeCell ref="G151:K151"/>
    <mergeCell ref="G211:K211"/>
    <mergeCell ref="G221:K221"/>
    <mergeCell ref="C229:D231"/>
    <mergeCell ref="C211:E212"/>
    <mergeCell ref="C214:D214"/>
    <mergeCell ref="C216:D218"/>
    <mergeCell ref="C221:E222"/>
    <mergeCell ref="C224:D224"/>
    <mergeCell ref="C227:C228"/>
    <mergeCell ref="C191:C208"/>
    <mergeCell ref="D191:D193"/>
    <mergeCell ref="D194:D196"/>
    <mergeCell ref="D197:D199"/>
    <mergeCell ref="D200:D202"/>
    <mergeCell ref="D203:D205"/>
    <mergeCell ref="D206:D208"/>
    <mergeCell ref="C179:C190"/>
    <mergeCell ref="D179:D180"/>
    <mergeCell ref="D181:D182"/>
    <mergeCell ref="D183:D184"/>
    <mergeCell ref="D185:D186"/>
    <mergeCell ref="D187:D188"/>
  </mergeCells>
  <conditionalFormatting sqref="S243:S248">
    <cfRule type="cellIs" dxfId="3" priority="4" operator="lessThan">
      <formula>0</formula>
    </cfRule>
  </conditionalFormatting>
  <conditionalFormatting sqref="S252:S254">
    <cfRule type="cellIs" dxfId="2" priority="3" operator="lessThan">
      <formula>0</formula>
    </cfRule>
  </conditionalFormatting>
  <conditionalFormatting sqref="K243:K248">
    <cfRule type="cellIs" dxfId="1" priority="2" operator="lessThan">
      <formula>0</formula>
    </cfRule>
  </conditionalFormatting>
  <conditionalFormatting sqref="K252:K254">
    <cfRule type="cellIs" dxfId="0" priority="1" operator="lessThan">
      <formula>0</formula>
    </cfRule>
  </conditionalFormatting>
  <hyperlinks>
    <hyperlink ref="A1" location="ÍNDICE!B2" display="Índice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13"/>
  <sheetViews>
    <sheetView showGridLines="0" topLeftCell="A178" zoomScale="40" zoomScaleNormal="40" workbookViewId="0">
      <selection activeCell="AO248" sqref="AO248"/>
    </sheetView>
  </sheetViews>
  <sheetFormatPr defaultColWidth="9.140625" defaultRowHeight="16.5" customHeight="1"/>
  <cols>
    <col min="1" max="1" width="9.42578125" style="801" customWidth="1"/>
    <col min="2" max="2" width="2.140625" style="801" customWidth="1"/>
    <col min="3" max="3" width="36.42578125" style="1105" customWidth="1"/>
    <col min="4" max="4" width="11.85546875" style="1105" customWidth="1"/>
    <col min="5" max="5" width="21.85546875" style="1105" customWidth="1"/>
    <col min="6" max="6" width="3.5703125" style="1105" customWidth="1"/>
    <col min="7" max="8" width="14.140625" style="1105" customWidth="1"/>
    <col min="9" max="9" width="4.28515625" style="1112" customWidth="1"/>
    <col min="10" max="11" width="14.140625" style="1105" customWidth="1"/>
    <col min="12" max="12" width="5.140625" style="1112" customWidth="1"/>
    <col min="13" max="14" width="14.140625" style="1105" customWidth="1"/>
    <col min="15" max="15" width="5.5703125" style="1112" customWidth="1"/>
    <col min="16" max="17" width="14.140625" style="1105" customWidth="1"/>
    <col min="18" max="18" width="4.85546875" style="1105" customWidth="1"/>
    <col min="19" max="21" width="14.140625" style="1105" customWidth="1"/>
    <col min="22" max="16384" width="9.140625" style="1105"/>
  </cols>
  <sheetData>
    <row r="1" spans="1:62" s="801" customFormat="1" ht="16.5" customHeight="1">
      <c r="A1" s="1093" t="s">
        <v>318</v>
      </c>
      <c r="I1" s="807"/>
      <c r="L1" s="807"/>
      <c r="O1" s="807"/>
    </row>
    <row r="2" spans="1:62" ht="33" customHeight="1">
      <c r="C2" s="1667" t="s">
        <v>817</v>
      </c>
      <c r="D2" s="1667"/>
      <c r="E2" s="1667"/>
      <c r="F2" s="1667"/>
      <c r="G2" s="1667"/>
      <c r="H2" s="1667"/>
      <c r="I2" s="1667"/>
      <c r="J2" s="1667"/>
      <c r="K2" s="1667"/>
      <c r="L2" s="1667"/>
      <c r="M2" s="1667"/>
      <c r="N2" s="1667"/>
      <c r="O2" s="1667"/>
      <c r="P2" s="1667"/>
      <c r="Q2" s="1667"/>
      <c r="R2" s="1667"/>
      <c r="S2" s="1667"/>
      <c r="T2" s="1667"/>
      <c r="U2" s="1667"/>
    </row>
    <row r="3" spans="1:62" ht="20.45" customHeight="1">
      <c r="C3" s="1310"/>
      <c r="D3" s="1310"/>
      <c r="E3" s="1310"/>
      <c r="F3" s="1310"/>
      <c r="G3" s="1666" t="s">
        <v>797</v>
      </c>
      <c r="H3" s="1666"/>
      <c r="I3" s="1666"/>
      <c r="J3" s="1666"/>
      <c r="K3" s="1666"/>
      <c r="L3" s="1666"/>
      <c r="M3" s="1666"/>
      <c r="N3" s="1666"/>
      <c r="O3" s="1666"/>
      <c r="P3" s="1666"/>
      <c r="Q3" s="1666"/>
      <c r="R3" s="1310"/>
      <c r="S3" s="1310"/>
      <c r="T3" s="1310"/>
      <c r="U3" s="1310"/>
    </row>
    <row r="4" spans="1:62" ht="16.5" customHeight="1">
      <c r="D4" s="1145"/>
      <c r="E4" s="1145"/>
      <c r="F4" s="1145"/>
      <c r="G4" s="1666" t="s">
        <v>806</v>
      </c>
      <c r="H4" s="1666"/>
      <c r="I4" s="1338"/>
      <c r="J4" s="1666" t="s">
        <v>807</v>
      </c>
      <c r="K4" s="1666"/>
      <c r="L4" s="1338"/>
      <c r="M4" s="1666" t="s">
        <v>808</v>
      </c>
      <c r="N4" s="1666"/>
      <c r="O4" s="1338"/>
      <c r="P4" s="1666" t="s">
        <v>809</v>
      </c>
      <c r="Q4" s="1666"/>
      <c r="R4" s="1308"/>
      <c r="S4" s="1667" t="s">
        <v>797</v>
      </c>
      <c r="T4" s="1667"/>
      <c r="U4" s="1667"/>
    </row>
    <row r="5" spans="1:62" ht="19.5" customHeight="1">
      <c r="C5" s="1632" t="s">
        <v>80</v>
      </c>
      <c r="D5" s="1633"/>
      <c r="E5" s="1634"/>
      <c r="F5" s="109"/>
      <c r="G5" s="1339" t="s">
        <v>818</v>
      </c>
      <c r="H5" s="1339" t="s">
        <v>818</v>
      </c>
      <c r="I5" s="1340"/>
      <c r="J5" s="1339" t="s">
        <v>818</v>
      </c>
      <c r="K5" s="1339" t="s">
        <v>818</v>
      </c>
      <c r="L5" s="1340"/>
      <c r="M5" s="1339" t="s">
        <v>818</v>
      </c>
      <c r="N5" s="1339" t="s">
        <v>818</v>
      </c>
      <c r="O5" s="1340"/>
      <c r="P5" s="1339" t="s">
        <v>818</v>
      </c>
      <c r="Q5" s="1339" t="s">
        <v>818</v>
      </c>
      <c r="R5" s="109"/>
      <c r="S5" s="1117" t="s">
        <v>818</v>
      </c>
      <c r="T5" s="1117" t="s">
        <v>818</v>
      </c>
      <c r="U5" s="1117" t="s">
        <v>819</v>
      </c>
      <c r="V5" s="1094"/>
      <c r="W5" s="1094"/>
      <c r="X5" s="1094"/>
      <c r="Y5" s="1094"/>
      <c r="Z5" s="1094"/>
      <c r="AA5" s="1094"/>
      <c r="AB5" s="1094"/>
      <c r="AC5" s="1094"/>
      <c r="AD5" s="1094"/>
      <c r="AE5" s="1094"/>
      <c r="AF5" s="1094"/>
      <c r="AG5" s="1094"/>
      <c r="AH5" s="1094"/>
      <c r="AI5" s="1094"/>
      <c r="AJ5" s="1094"/>
      <c r="AK5" s="1094"/>
      <c r="AL5" s="1094"/>
      <c r="AM5" s="1094"/>
      <c r="AN5" s="1094"/>
      <c r="AO5" s="1094"/>
      <c r="AP5" s="1094"/>
      <c r="AQ5" s="1094"/>
      <c r="AR5" s="1094"/>
      <c r="AS5" s="1094"/>
      <c r="AT5" s="1094"/>
      <c r="AU5" s="1094"/>
      <c r="AV5" s="1094"/>
      <c r="AW5" s="1094"/>
      <c r="AX5" s="1094"/>
      <c r="AY5" s="1094"/>
      <c r="AZ5" s="1094"/>
      <c r="BA5" s="1094"/>
      <c r="BB5" s="1094"/>
      <c r="BC5" s="1094"/>
      <c r="BD5" s="1094"/>
      <c r="BE5" s="1094"/>
      <c r="BF5" s="1094"/>
      <c r="BG5" s="1094"/>
      <c r="BH5" s="1094"/>
      <c r="BI5" s="1094"/>
      <c r="BJ5" s="1094"/>
    </row>
    <row r="6" spans="1:62" s="1098" customFormat="1" ht="16.899999999999999" customHeight="1">
      <c r="A6" s="1065"/>
      <c r="B6" s="1065"/>
      <c r="C6" s="1635"/>
      <c r="D6" s="1636"/>
      <c r="E6" s="1637"/>
      <c r="F6" s="109"/>
      <c r="G6" s="1341" t="s">
        <v>820</v>
      </c>
      <c r="H6" s="1341" t="s">
        <v>821</v>
      </c>
      <c r="I6" s="1340"/>
      <c r="J6" s="1341" t="s">
        <v>820</v>
      </c>
      <c r="K6" s="1341" t="s">
        <v>821</v>
      </c>
      <c r="L6" s="1340"/>
      <c r="M6" s="1341" t="s">
        <v>820</v>
      </c>
      <c r="N6" s="1341" t="s">
        <v>821</v>
      </c>
      <c r="O6" s="1340"/>
      <c r="P6" s="1341" t="s">
        <v>820</v>
      </c>
      <c r="Q6" s="1341" t="s">
        <v>821</v>
      </c>
      <c r="R6" s="109"/>
      <c r="S6" s="1118" t="s">
        <v>820</v>
      </c>
      <c r="T6" s="1118" t="s">
        <v>821</v>
      </c>
      <c r="U6" s="1118" t="s">
        <v>822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</row>
    <row r="7" spans="1:62" s="1098" customFormat="1" ht="16.899999999999999" customHeight="1">
      <c r="A7" s="1065"/>
      <c r="B7" s="1065"/>
      <c r="C7" s="1139" t="s">
        <v>135</v>
      </c>
      <c r="D7" s="1140"/>
      <c r="E7" s="1141"/>
      <c r="F7" s="110"/>
      <c r="G7" s="1342"/>
      <c r="H7" s="1342"/>
      <c r="I7" s="1340"/>
      <c r="J7" s="1342"/>
      <c r="K7" s="1342"/>
      <c r="L7" s="1340"/>
      <c r="M7" s="1342"/>
      <c r="N7" s="1342"/>
      <c r="O7" s="1340"/>
      <c r="P7" s="1342"/>
      <c r="Q7" s="1342"/>
      <c r="R7" s="110"/>
      <c r="S7" s="993"/>
      <c r="T7" s="993"/>
      <c r="U7" s="993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</row>
    <row r="8" spans="1:62" s="1098" customFormat="1" ht="16.899999999999999" customHeight="1">
      <c r="A8" s="1065"/>
      <c r="B8" s="1065"/>
      <c r="C8" s="1142" t="s">
        <v>90</v>
      </c>
      <c r="D8" s="1140"/>
      <c r="E8" s="1141"/>
      <c r="F8" s="110"/>
      <c r="G8" s="1343"/>
      <c r="H8" s="1343"/>
      <c r="I8" s="1340"/>
      <c r="J8" s="1343"/>
      <c r="K8" s="1343"/>
      <c r="L8" s="1340"/>
      <c r="M8" s="1343"/>
      <c r="N8" s="1343"/>
      <c r="O8" s="1340"/>
      <c r="P8" s="1343"/>
      <c r="Q8" s="1343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</row>
    <row r="9" spans="1:62" s="1098" customFormat="1" ht="16.899999999999999" customHeight="1">
      <c r="A9" s="1065"/>
      <c r="B9" s="1065"/>
      <c r="C9" s="1664"/>
      <c r="D9" s="112"/>
      <c r="E9" s="113" t="s">
        <v>117</v>
      </c>
      <c r="F9" s="110"/>
      <c r="G9" s="1342"/>
      <c r="H9" s="1342"/>
      <c r="I9" s="1340"/>
      <c r="J9" s="1342"/>
      <c r="K9" s="1342"/>
      <c r="L9" s="1340"/>
      <c r="M9" s="1342"/>
      <c r="N9" s="1342"/>
      <c r="O9" s="1340"/>
      <c r="P9" s="1342"/>
      <c r="Q9" s="1342"/>
      <c r="R9" s="110"/>
      <c r="S9" s="993"/>
      <c r="T9" s="993"/>
      <c r="U9" s="993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</row>
    <row r="10" spans="1:62" s="1098" customFormat="1" ht="16.899999999999999" customHeight="1">
      <c r="A10" s="1065"/>
      <c r="B10" s="1065"/>
      <c r="C10" s="1665"/>
      <c r="D10" s="114"/>
      <c r="E10" s="968" t="s">
        <v>137</v>
      </c>
      <c r="F10" s="110"/>
      <c r="G10" s="1342"/>
      <c r="H10" s="1342"/>
      <c r="I10" s="1340"/>
      <c r="J10" s="1342"/>
      <c r="K10" s="1342"/>
      <c r="L10" s="1340"/>
      <c r="M10" s="1342"/>
      <c r="N10" s="1342"/>
      <c r="O10" s="1340"/>
      <c r="P10" s="1342"/>
      <c r="Q10" s="1342"/>
      <c r="R10" s="110"/>
      <c r="S10" s="993"/>
      <c r="T10" s="993"/>
      <c r="U10" s="993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</row>
    <row r="11" spans="1:62" s="1098" customFormat="1" ht="16.899999999999999" customHeight="1">
      <c r="A11" s="1065"/>
      <c r="B11" s="1065"/>
      <c r="C11" s="1139" t="s">
        <v>304</v>
      </c>
      <c r="D11" s="1140"/>
      <c r="E11" s="1141"/>
      <c r="F11" s="110"/>
      <c r="G11" s="1343"/>
      <c r="H11" s="1343"/>
      <c r="I11" s="1340"/>
      <c r="J11" s="1343"/>
      <c r="K11" s="1343"/>
      <c r="L11" s="1340"/>
      <c r="M11" s="1343"/>
      <c r="N11" s="1343"/>
      <c r="O11" s="1340"/>
      <c r="P11" s="1343"/>
      <c r="Q11" s="1343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</row>
    <row r="12" spans="1:62" s="1098" customFormat="1" ht="16.899999999999999" customHeight="1">
      <c r="A12" s="1065"/>
      <c r="B12" s="1065"/>
      <c r="C12" s="1626"/>
      <c r="D12" s="970"/>
      <c r="E12" s="1136" t="s">
        <v>117</v>
      </c>
      <c r="F12" s="110"/>
      <c r="G12" s="1342"/>
      <c r="H12" s="1342"/>
      <c r="I12" s="1340"/>
      <c r="J12" s="1342"/>
      <c r="K12" s="1342"/>
      <c r="L12" s="1340"/>
      <c r="M12" s="1342"/>
      <c r="N12" s="1342"/>
      <c r="O12" s="1340"/>
      <c r="P12" s="1342"/>
      <c r="Q12" s="1342"/>
      <c r="R12" s="110"/>
      <c r="S12" s="993"/>
      <c r="T12" s="993"/>
      <c r="U12" s="993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</row>
    <row r="13" spans="1:62" s="1098" customFormat="1" ht="16.899999999999999" customHeight="1">
      <c r="A13" s="1065"/>
      <c r="B13" s="1065"/>
      <c r="C13" s="1628"/>
      <c r="D13" s="972"/>
      <c r="E13" s="745" t="s">
        <v>118</v>
      </c>
      <c r="F13" s="110"/>
      <c r="G13" s="1342"/>
      <c r="H13" s="1342"/>
      <c r="I13" s="1340"/>
      <c r="J13" s="1342"/>
      <c r="K13" s="1342"/>
      <c r="L13" s="1340"/>
      <c r="M13" s="1342"/>
      <c r="N13" s="1342"/>
      <c r="O13" s="1340"/>
      <c r="P13" s="1342"/>
      <c r="Q13" s="1342"/>
      <c r="R13" s="110"/>
      <c r="S13" s="993"/>
      <c r="T13" s="993"/>
      <c r="U13" s="993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</row>
    <row r="14" spans="1:62" s="1098" customFormat="1" ht="16.899999999999999" customHeight="1">
      <c r="A14" s="1065"/>
      <c r="B14" s="1065"/>
      <c r="C14" s="1628"/>
      <c r="D14" s="972"/>
      <c r="E14" s="973" t="s">
        <v>119</v>
      </c>
      <c r="F14" s="110"/>
      <c r="G14" s="1342"/>
      <c r="H14" s="1342"/>
      <c r="I14" s="1340"/>
      <c r="J14" s="1342"/>
      <c r="K14" s="1342"/>
      <c r="L14" s="1340"/>
      <c r="M14" s="1342"/>
      <c r="N14" s="1342"/>
      <c r="O14" s="1340"/>
      <c r="P14" s="1342"/>
      <c r="Q14" s="1342"/>
      <c r="R14" s="110"/>
      <c r="S14" s="993"/>
      <c r="T14" s="993"/>
      <c r="U14" s="993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</row>
    <row r="15" spans="1:62" s="1098" customFormat="1" ht="16.899999999999999" customHeight="1">
      <c r="A15" s="1065"/>
      <c r="B15" s="1065"/>
      <c r="C15" s="1630"/>
      <c r="D15" s="115"/>
      <c r="E15" s="973" t="s">
        <v>142</v>
      </c>
      <c r="F15" s="110"/>
      <c r="G15" s="1342"/>
      <c r="H15" s="1342"/>
      <c r="I15" s="1340"/>
      <c r="J15" s="1342"/>
      <c r="K15" s="1342"/>
      <c r="L15" s="1340"/>
      <c r="M15" s="1342"/>
      <c r="N15" s="1342"/>
      <c r="O15" s="1340"/>
      <c r="P15" s="1342"/>
      <c r="Q15" s="1342"/>
      <c r="R15" s="110"/>
      <c r="S15" s="993"/>
      <c r="T15" s="993"/>
      <c r="U15" s="993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</row>
    <row r="16" spans="1:62" s="1098" customFormat="1" ht="16.899999999999999" customHeight="1">
      <c r="A16" s="1065"/>
      <c r="B16" s="1065"/>
      <c r="C16" s="1139" t="s">
        <v>305</v>
      </c>
      <c r="D16" s="1140"/>
      <c r="E16" s="974"/>
      <c r="F16" s="110"/>
      <c r="G16" s="1343"/>
      <c r="H16" s="1343"/>
      <c r="I16" s="1340"/>
      <c r="J16" s="1343"/>
      <c r="K16" s="1343"/>
      <c r="L16" s="1340"/>
      <c r="M16" s="1343"/>
      <c r="N16" s="1343"/>
      <c r="O16" s="1340"/>
      <c r="P16" s="1343"/>
      <c r="Q16" s="1343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</row>
    <row r="17" spans="1:54" s="1098" customFormat="1" ht="16.899999999999999" customHeight="1">
      <c r="A17" s="1065"/>
      <c r="B17" s="1065"/>
      <c r="C17" s="1640"/>
      <c r="D17" s="1055"/>
      <c r="E17" s="1050" t="s">
        <v>140</v>
      </c>
      <c r="F17" s="109"/>
      <c r="G17" s="1342"/>
      <c r="H17" s="1342"/>
      <c r="I17" s="1340"/>
      <c r="J17" s="1342"/>
      <c r="K17" s="1342"/>
      <c r="L17" s="1340"/>
      <c r="M17" s="1342"/>
      <c r="N17" s="1342"/>
      <c r="O17" s="1340"/>
      <c r="P17" s="1342"/>
      <c r="Q17" s="1342"/>
      <c r="R17" s="109"/>
      <c r="S17" s="993"/>
      <c r="T17" s="993"/>
      <c r="U17" s="993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</row>
    <row r="18" spans="1:54" ht="16.899999999999999" customHeight="1">
      <c r="C18" s="1641"/>
      <c r="D18" s="1054"/>
      <c r="E18" s="968" t="s">
        <v>141</v>
      </c>
      <c r="F18" s="109"/>
      <c r="G18" s="1342"/>
      <c r="H18" s="1342"/>
      <c r="I18" s="1340"/>
      <c r="J18" s="1342"/>
      <c r="K18" s="1342"/>
      <c r="L18" s="1340"/>
      <c r="M18" s="1342"/>
      <c r="N18" s="1342"/>
      <c r="O18" s="1340"/>
      <c r="P18" s="1342"/>
      <c r="Q18" s="1342"/>
      <c r="R18" s="109"/>
      <c r="S18" s="993"/>
      <c r="T18" s="993"/>
      <c r="U18" s="993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</row>
    <row r="19" spans="1:54" ht="16.899999999999999" customHeight="1">
      <c r="C19" s="116"/>
      <c r="D19" s="112"/>
      <c r="E19" s="112"/>
      <c r="F19" s="110"/>
      <c r="G19" s="1343"/>
      <c r="H19" s="1343"/>
      <c r="I19" s="1340"/>
      <c r="J19" s="1343"/>
      <c r="K19" s="1343"/>
      <c r="L19" s="1340"/>
      <c r="M19" s="1343"/>
      <c r="N19" s="1343"/>
      <c r="O19" s="1340"/>
      <c r="P19" s="1343"/>
      <c r="Q19" s="1343"/>
      <c r="R19" s="110"/>
      <c r="S19" s="110"/>
      <c r="T19" s="110"/>
      <c r="U19" s="110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</row>
    <row r="20" spans="1:54" s="1098" customFormat="1" ht="16.899999999999999" customHeight="1">
      <c r="A20" s="1065"/>
      <c r="B20" s="1065"/>
      <c r="C20" s="1107"/>
      <c r="D20" s="110"/>
      <c r="E20" s="112"/>
      <c r="F20" s="1108"/>
      <c r="G20" s="1666" t="s">
        <v>806</v>
      </c>
      <c r="H20" s="1666"/>
      <c r="I20" s="1344"/>
      <c r="J20" s="1666" t="s">
        <v>807</v>
      </c>
      <c r="K20" s="1666"/>
      <c r="L20" s="1344"/>
      <c r="M20" s="1666" t="s">
        <v>808</v>
      </c>
      <c r="N20" s="1666"/>
      <c r="O20" s="1344"/>
      <c r="P20" s="1666" t="s">
        <v>809</v>
      </c>
      <c r="Q20" s="1666"/>
      <c r="R20" s="1108"/>
      <c r="S20" s="1667" t="s">
        <v>797</v>
      </c>
      <c r="T20" s="1667"/>
      <c r="U20" s="1667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</row>
    <row r="21" spans="1:54" s="1098" customFormat="1" ht="16.899999999999999" customHeight="1">
      <c r="A21" s="1065"/>
      <c r="B21" s="1065"/>
      <c r="C21" s="1632" t="s">
        <v>231</v>
      </c>
      <c r="D21" s="1633"/>
      <c r="E21" s="1634"/>
      <c r="F21" s="109"/>
      <c r="G21" s="1339" t="s">
        <v>818</v>
      </c>
      <c r="H21" s="1339" t="s">
        <v>818</v>
      </c>
      <c r="I21" s="1340"/>
      <c r="J21" s="1339" t="s">
        <v>818</v>
      </c>
      <c r="K21" s="1339" t="s">
        <v>818</v>
      </c>
      <c r="L21" s="1340"/>
      <c r="M21" s="1339" t="s">
        <v>818</v>
      </c>
      <c r="N21" s="1339" t="s">
        <v>818</v>
      </c>
      <c r="O21" s="1340"/>
      <c r="P21" s="1339" t="s">
        <v>818</v>
      </c>
      <c r="Q21" s="1339" t="s">
        <v>818</v>
      </c>
      <c r="R21" s="109"/>
      <c r="S21" s="1117" t="s">
        <v>818</v>
      </c>
      <c r="T21" s="1117" t="s">
        <v>818</v>
      </c>
      <c r="U21" s="1117" t="s">
        <v>819</v>
      </c>
      <c r="V21" s="1094"/>
      <c r="W21" s="1108"/>
      <c r="X21" s="1108"/>
      <c r="Y21" s="1108"/>
      <c r="Z21" s="1108"/>
      <c r="AA21" s="1108"/>
      <c r="AB21" s="1108"/>
      <c r="AC21" s="1108"/>
      <c r="AD21" s="1108"/>
      <c r="AE21" s="1108"/>
      <c r="AF21" s="1108"/>
      <c r="AG21" s="1108"/>
      <c r="AH21" s="1108"/>
      <c r="AI21" s="1108"/>
      <c r="AJ21" s="1108"/>
      <c r="AK21" s="1108"/>
      <c r="AL21" s="1108"/>
      <c r="AM21" s="1108"/>
      <c r="AN21" s="1108"/>
      <c r="AO21" s="1108"/>
      <c r="AP21" s="1108"/>
      <c r="AQ21" s="1108"/>
      <c r="AR21" s="1108"/>
      <c r="AS21" s="1108"/>
      <c r="AT21" s="1108"/>
      <c r="AU21" s="1108"/>
      <c r="AV21" s="1108"/>
      <c r="AW21" s="1108"/>
      <c r="AX21" s="1108"/>
      <c r="AY21" s="1108"/>
      <c r="AZ21" s="1108"/>
      <c r="BA21" s="1108"/>
      <c r="BB21" s="1108"/>
    </row>
    <row r="22" spans="1:54" s="1098" customFormat="1" ht="16.899999999999999" customHeight="1">
      <c r="A22" s="1065"/>
      <c r="B22" s="1065"/>
      <c r="C22" s="1635"/>
      <c r="D22" s="1636"/>
      <c r="E22" s="1637"/>
      <c r="F22" s="109"/>
      <c r="G22" s="1341" t="s">
        <v>820</v>
      </c>
      <c r="H22" s="1341" t="s">
        <v>821</v>
      </c>
      <c r="I22" s="1340"/>
      <c r="J22" s="1341" t="s">
        <v>820</v>
      </c>
      <c r="K22" s="1341" t="s">
        <v>821</v>
      </c>
      <c r="L22" s="1340"/>
      <c r="M22" s="1341" t="s">
        <v>820</v>
      </c>
      <c r="N22" s="1341" t="s">
        <v>821</v>
      </c>
      <c r="O22" s="1340"/>
      <c r="P22" s="1341" t="s">
        <v>820</v>
      </c>
      <c r="Q22" s="1341" t="s">
        <v>821</v>
      </c>
      <c r="R22" s="109"/>
      <c r="S22" s="1118" t="s">
        <v>820</v>
      </c>
      <c r="T22" s="1118" t="s">
        <v>821</v>
      </c>
      <c r="U22" s="1118" t="s">
        <v>822</v>
      </c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</row>
    <row r="23" spans="1:54" s="1098" customFormat="1" ht="16.899999999999999" customHeight="1">
      <c r="A23" s="1065"/>
      <c r="B23" s="1065"/>
      <c r="C23" s="1139" t="s">
        <v>135</v>
      </c>
      <c r="D23" s="1140"/>
      <c r="E23" s="1141"/>
      <c r="F23" s="109"/>
      <c r="G23" s="1342"/>
      <c r="H23" s="1342"/>
      <c r="I23" s="1340"/>
      <c r="J23" s="1342"/>
      <c r="K23" s="1342"/>
      <c r="L23" s="1340"/>
      <c r="M23" s="1342"/>
      <c r="N23" s="1342"/>
      <c r="O23" s="1340"/>
      <c r="P23" s="1342"/>
      <c r="Q23" s="1342"/>
      <c r="R23" s="109"/>
      <c r="S23" s="1058"/>
      <c r="T23" s="1058"/>
      <c r="U23" s="1058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</row>
    <row r="24" spans="1:54" ht="16.899999999999999" customHeight="1">
      <c r="C24" s="1142" t="s">
        <v>90</v>
      </c>
      <c r="D24" s="1140"/>
      <c r="E24" s="1141"/>
      <c r="F24" s="110"/>
      <c r="G24" s="1343"/>
      <c r="H24" s="1343"/>
      <c r="I24" s="1340"/>
      <c r="J24" s="1343"/>
      <c r="K24" s="1343"/>
      <c r="L24" s="1340"/>
      <c r="M24" s="1343"/>
      <c r="N24" s="1343"/>
      <c r="O24" s="1340"/>
      <c r="P24" s="1343"/>
      <c r="Q24" s="1343"/>
      <c r="R24" s="110"/>
      <c r="S24" s="110"/>
      <c r="T24" s="110"/>
      <c r="U24" s="110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</row>
    <row r="25" spans="1:54" s="1098" customFormat="1" ht="16.899999999999999" customHeight="1">
      <c r="A25" s="1065"/>
      <c r="B25" s="1065"/>
      <c r="C25" s="1660"/>
      <c r="D25" s="983"/>
      <c r="E25" s="1053" t="s">
        <v>117</v>
      </c>
      <c r="F25" s="109"/>
      <c r="G25" s="1342"/>
      <c r="H25" s="1342"/>
      <c r="I25" s="1340"/>
      <c r="J25" s="1342"/>
      <c r="K25" s="1342"/>
      <c r="L25" s="1340"/>
      <c r="M25" s="1342"/>
      <c r="N25" s="1342"/>
      <c r="O25" s="1340"/>
      <c r="P25" s="1342"/>
      <c r="Q25" s="1342"/>
      <c r="R25" s="109"/>
      <c r="S25" s="993"/>
      <c r="T25" s="993"/>
      <c r="U25" s="993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</row>
    <row r="26" spans="1:54" ht="16.899999999999999" customHeight="1">
      <c r="C26" s="1661"/>
      <c r="D26" s="1051"/>
      <c r="E26" s="968" t="s">
        <v>137</v>
      </c>
      <c r="F26" s="109"/>
      <c r="G26" s="1342"/>
      <c r="H26" s="1342"/>
      <c r="I26" s="1340"/>
      <c r="J26" s="1342"/>
      <c r="K26" s="1342"/>
      <c r="L26" s="1340"/>
      <c r="M26" s="1342"/>
      <c r="N26" s="1342"/>
      <c r="O26" s="1340"/>
      <c r="P26" s="1342"/>
      <c r="Q26" s="1342"/>
      <c r="R26" s="109"/>
      <c r="S26" s="993"/>
      <c r="T26" s="993"/>
      <c r="U26" s="993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</row>
    <row r="27" spans="1:54" ht="16.899999999999999" customHeight="1">
      <c r="C27" s="1139" t="s">
        <v>304</v>
      </c>
      <c r="D27" s="1140"/>
      <c r="E27" s="1141"/>
      <c r="F27" s="110"/>
      <c r="G27" s="1343"/>
      <c r="H27" s="1343"/>
      <c r="I27" s="1340"/>
      <c r="J27" s="1343"/>
      <c r="K27" s="1343"/>
      <c r="L27" s="1340"/>
      <c r="M27" s="1343"/>
      <c r="N27" s="1343"/>
      <c r="O27" s="1340"/>
      <c r="P27" s="1343"/>
      <c r="Q27" s="1343"/>
      <c r="R27" s="110"/>
      <c r="S27" s="110"/>
      <c r="T27" s="110"/>
      <c r="U27" s="110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</row>
    <row r="28" spans="1:54" s="1098" customFormat="1" ht="16.899999999999999" customHeight="1">
      <c r="A28" s="1065"/>
      <c r="B28" s="1065"/>
      <c r="C28" s="1640"/>
      <c r="D28" s="1048"/>
      <c r="E28" s="1137" t="s">
        <v>117</v>
      </c>
      <c r="F28" s="109"/>
      <c r="G28" s="1342"/>
      <c r="H28" s="1342"/>
      <c r="I28" s="1340"/>
      <c r="J28" s="1342"/>
      <c r="K28" s="1342"/>
      <c r="L28" s="1340"/>
      <c r="M28" s="1342"/>
      <c r="N28" s="1342"/>
      <c r="O28" s="1340"/>
      <c r="P28" s="1342"/>
      <c r="Q28" s="1342"/>
      <c r="R28" s="109"/>
      <c r="S28" s="993"/>
      <c r="T28" s="993"/>
      <c r="U28" s="993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</row>
    <row r="29" spans="1:54" ht="16.899999999999999" customHeight="1">
      <c r="C29" s="1662"/>
      <c r="D29" s="1049"/>
      <c r="E29" s="968" t="s">
        <v>118</v>
      </c>
      <c r="F29" s="109"/>
      <c r="G29" s="1342"/>
      <c r="H29" s="1342"/>
      <c r="I29" s="1340"/>
      <c r="J29" s="1342"/>
      <c r="K29" s="1342"/>
      <c r="L29" s="1340"/>
      <c r="M29" s="1342"/>
      <c r="N29" s="1342"/>
      <c r="O29" s="1340"/>
      <c r="P29" s="1342"/>
      <c r="Q29" s="1342"/>
      <c r="R29" s="109"/>
      <c r="S29" s="993"/>
      <c r="T29" s="993"/>
      <c r="U29" s="993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</row>
    <row r="30" spans="1:54" ht="16.899999999999999" customHeight="1">
      <c r="C30" s="1662"/>
      <c r="D30" s="1049"/>
      <c r="E30" s="1050" t="s">
        <v>119</v>
      </c>
      <c r="F30" s="109"/>
      <c r="G30" s="1342"/>
      <c r="H30" s="1342"/>
      <c r="I30" s="1340"/>
      <c r="J30" s="1342"/>
      <c r="K30" s="1342"/>
      <c r="L30" s="1340"/>
      <c r="M30" s="1342"/>
      <c r="N30" s="1342"/>
      <c r="O30" s="1340"/>
      <c r="P30" s="1342"/>
      <c r="Q30" s="1342"/>
      <c r="R30" s="109"/>
      <c r="S30" s="993"/>
      <c r="T30" s="993"/>
      <c r="U30" s="993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</row>
    <row r="31" spans="1:54" ht="16.899999999999999" customHeight="1">
      <c r="C31" s="1641"/>
      <c r="D31" s="1054"/>
      <c r="E31" s="1050" t="s">
        <v>142</v>
      </c>
      <c r="F31" s="109"/>
      <c r="G31" s="1342"/>
      <c r="H31" s="1342"/>
      <c r="I31" s="1340"/>
      <c r="J31" s="1342"/>
      <c r="K31" s="1342"/>
      <c r="L31" s="1340"/>
      <c r="M31" s="1342"/>
      <c r="N31" s="1342"/>
      <c r="O31" s="1340"/>
      <c r="P31" s="1342"/>
      <c r="Q31" s="1342"/>
      <c r="R31" s="109"/>
      <c r="S31" s="993"/>
      <c r="T31" s="993"/>
      <c r="U31" s="993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</row>
    <row r="32" spans="1:54" ht="16.899999999999999" customHeight="1">
      <c r="C32" s="1139" t="s">
        <v>305</v>
      </c>
      <c r="D32" s="1140"/>
      <c r="E32" s="1141"/>
      <c r="F32" s="109"/>
      <c r="G32" s="1343"/>
      <c r="H32" s="1343"/>
      <c r="I32" s="1340"/>
      <c r="J32" s="1343"/>
      <c r="K32" s="1343"/>
      <c r="L32" s="1340"/>
      <c r="M32" s="1343"/>
      <c r="N32" s="1343"/>
      <c r="O32" s="1340"/>
      <c r="P32" s="1343"/>
      <c r="Q32" s="1343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</row>
    <row r="33" spans="1:54" ht="16.899999999999999" customHeight="1">
      <c r="C33" s="1640"/>
      <c r="D33" s="1055"/>
      <c r="E33" s="1050" t="s">
        <v>140</v>
      </c>
      <c r="F33" s="109"/>
      <c r="G33" s="1342"/>
      <c r="H33" s="1342"/>
      <c r="I33" s="1340"/>
      <c r="J33" s="1342"/>
      <c r="K33" s="1342"/>
      <c r="L33" s="1340"/>
      <c r="M33" s="1342"/>
      <c r="N33" s="1342"/>
      <c r="O33" s="1340"/>
      <c r="P33" s="1342"/>
      <c r="Q33" s="1342"/>
      <c r="R33" s="109"/>
      <c r="S33" s="993"/>
      <c r="T33" s="993"/>
      <c r="U33" s="993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</row>
    <row r="34" spans="1:54" ht="16.899999999999999" customHeight="1">
      <c r="C34" s="1641"/>
      <c r="D34" s="1054"/>
      <c r="E34" s="968" t="s">
        <v>141</v>
      </c>
      <c r="F34" s="109"/>
      <c r="G34" s="1342"/>
      <c r="H34" s="1342"/>
      <c r="I34" s="1340"/>
      <c r="J34" s="1342"/>
      <c r="K34" s="1342"/>
      <c r="L34" s="1340"/>
      <c r="M34" s="1342"/>
      <c r="N34" s="1342"/>
      <c r="O34" s="1340"/>
      <c r="P34" s="1342"/>
      <c r="Q34" s="1342"/>
      <c r="R34" s="109"/>
      <c r="S34" s="993"/>
      <c r="T34" s="993"/>
      <c r="U34" s="993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</row>
    <row r="35" spans="1:54" ht="16.899999999999999" customHeight="1">
      <c r="C35" s="116"/>
      <c r="D35" s="112"/>
      <c r="E35" s="112"/>
      <c r="F35" s="110"/>
      <c r="G35" s="1343"/>
      <c r="H35" s="1343"/>
      <c r="I35" s="1340"/>
      <c r="J35" s="1343"/>
      <c r="K35" s="1343"/>
      <c r="L35" s="1340"/>
      <c r="M35" s="1343"/>
      <c r="N35" s="1343"/>
      <c r="O35" s="1340"/>
      <c r="P35" s="1343"/>
      <c r="Q35" s="1343"/>
      <c r="R35" s="110"/>
      <c r="S35" s="110"/>
      <c r="T35" s="110"/>
      <c r="U35" s="110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</row>
    <row r="36" spans="1:54" s="1098" customFormat="1" ht="16.899999999999999" customHeight="1">
      <c r="A36" s="1065"/>
      <c r="B36" s="1065"/>
      <c r="C36" s="1107"/>
      <c r="D36" s="110"/>
      <c r="E36" s="112"/>
      <c r="F36" s="1108"/>
      <c r="G36" s="1666" t="s">
        <v>806</v>
      </c>
      <c r="H36" s="1666"/>
      <c r="I36" s="1344"/>
      <c r="J36" s="1666" t="s">
        <v>807</v>
      </c>
      <c r="K36" s="1666"/>
      <c r="L36" s="1344"/>
      <c r="M36" s="1666" t="s">
        <v>808</v>
      </c>
      <c r="N36" s="1666"/>
      <c r="O36" s="1344"/>
      <c r="P36" s="1666" t="s">
        <v>809</v>
      </c>
      <c r="Q36" s="1666"/>
      <c r="R36" s="1108"/>
      <c r="S36" s="1667" t="s">
        <v>797</v>
      </c>
      <c r="T36" s="1667"/>
      <c r="U36" s="1667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</row>
    <row r="37" spans="1:54" s="1098" customFormat="1" ht="16.899999999999999" customHeight="1">
      <c r="A37" s="1065"/>
      <c r="B37" s="1065"/>
      <c r="C37" s="1632" t="s">
        <v>810</v>
      </c>
      <c r="D37" s="1633"/>
      <c r="E37" s="1634"/>
      <c r="G37" s="1339" t="s">
        <v>818</v>
      </c>
      <c r="H37" s="1339" t="s">
        <v>818</v>
      </c>
      <c r="I37" s="1344"/>
      <c r="J37" s="1339" t="s">
        <v>818</v>
      </c>
      <c r="K37" s="1339" t="s">
        <v>818</v>
      </c>
      <c r="L37" s="1344"/>
      <c r="M37" s="1339" t="s">
        <v>818</v>
      </c>
      <c r="N37" s="1339" t="s">
        <v>818</v>
      </c>
      <c r="O37" s="1344"/>
      <c r="P37" s="1339" t="s">
        <v>818</v>
      </c>
      <c r="Q37" s="1339" t="s">
        <v>818</v>
      </c>
      <c r="S37" s="1117" t="s">
        <v>818</v>
      </c>
      <c r="T37" s="1117" t="s">
        <v>818</v>
      </c>
      <c r="U37" s="1117" t="s">
        <v>819</v>
      </c>
      <c r="V37" s="1094"/>
      <c r="W37" s="1108"/>
      <c r="X37" s="1108"/>
      <c r="Y37" s="1108"/>
      <c r="Z37" s="1108"/>
      <c r="AA37" s="1108"/>
      <c r="AB37" s="1108"/>
      <c r="AC37" s="1108"/>
      <c r="AD37" s="1108"/>
      <c r="AE37" s="1108"/>
      <c r="AF37" s="1108"/>
      <c r="AG37" s="1108"/>
      <c r="AH37" s="1108"/>
      <c r="AI37" s="1108"/>
      <c r="AJ37" s="1108"/>
      <c r="AK37" s="1108"/>
      <c r="AL37" s="1108"/>
      <c r="AM37" s="1108"/>
      <c r="AN37" s="1108"/>
      <c r="AO37" s="1108"/>
      <c r="AP37" s="1108"/>
      <c r="AQ37" s="1108"/>
      <c r="AR37" s="1108"/>
      <c r="AS37" s="1108"/>
      <c r="AT37" s="1108"/>
      <c r="AU37" s="1108"/>
      <c r="AV37" s="1108"/>
      <c r="AW37" s="1108"/>
      <c r="AX37" s="1108"/>
      <c r="AY37" s="1108"/>
      <c r="AZ37" s="1108"/>
      <c r="BA37" s="1108"/>
      <c r="BB37" s="1108"/>
    </row>
    <row r="38" spans="1:54" s="1098" customFormat="1" ht="16.899999999999999" customHeight="1">
      <c r="A38" s="1065"/>
      <c r="B38" s="1065"/>
      <c r="C38" s="1635"/>
      <c r="D38" s="1636"/>
      <c r="E38" s="1637"/>
      <c r="F38" s="117"/>
      <c r="G38" s="1341" t="s">
        <v>820</v>
      </c>
      <c r="H38" s="1341" t="s">
        <v>821</v>
      </c>
      <c r="I38" s="1340"/>
      <c r="J38" s="1341" t="s">
        <v>820</v>
      </c>
      <c r="K38" s="1341" t="s">
        <v>821</v>
      </c>
      <c r="L38" s="1340"/>
      <c r="M38" s="1341" t="s">
        <v>820</v>
      </c>
      <c r="N38" s="1341" t="s">
        <v>821</v>
      </c>
      <c r="O38" s="1340"/>
      <c r="P38" s="1341" t="s">
        <v>820</v>
      </c>
      <c r="Q38" s="1341" t="s">
        <v>821</v>
      </c>
      <c r="R38" s="117"/>
      <c r="S38" s="1118" t="s">
        <v>820</v>
      </c>
      <c r="T38" s="1118" t="s">
        <v>821</v>
      </c>
      <c r="U38" s="1118" t="s">
        <v>822</v>
      </c>
      <c r="V38" s="109"/>
    </row>
    <row r="39" spans="1:54" s="1098" customFormat="1" ht="16.899999999999999" customHeight="1">
      <c r="A39" s="1065"/>
      <c r="B39" s="1065"/>
      <c r="C39" s="1139" t="s">
        <v>135</v>
      </c>
      <c r="D39" s="1140"/>
      <c r="E39" s="1141"/>
      <c r="F39" s="1119"/>
      <c r="G39" s="1345"/>
      <c r="H39" s="1346"/>
      <c r="I39" s="1347"/>
      <c r="J39" s="1345"/>
      <c r="K39" s="1346"/>
      <c r="L39" s="1347"/>
      <c r="M39" s="1345"/>
      <c r="N39" s="1346"/>
      <c r="O39" s="1347"/>
      <c r="P39" s="1345"/>
      <c r="Q39" s="1346"/>
      <c r="R39" s="1119"/>
      <c r="S39" s="1120"/>
      <c r="T39" s="234"/>
      <c r="U39" s="234"/>
      <c r="V39" s="109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</row>
    <row r="40" spans="1:54" s="1098" customFormat="1" ht="16.899999999999999" customHeight="1">
      <c r="A40" s="1065"/>
      <c r="B40" s="1065"/>
      <c r="C40" s="1642" t="s">
        <v>143</v>
      </c>
      <c r="D40" s="1648" t="s">
        <v>144</v>
      </c>
      <c r="E40" s="1649"/>
      <c r="F40" s="1063"/>
      <c r="G40" s="1342"/>
      <c r="H40" s="1342"/>
      <c r="I40" s="1348"/>
      <c r="J40" s="1342"/>
      <c r="K40" s="1342"/>
      <c r="L40" s="1348"/>
      <c r="M40" s="1342"/>
      <c r="N40" s="1342"/>
      <c r="O40" s="1348"/>
      <c r="P40" s="1342"/>
      <c r="Q40" s="1342"/>
      <c r="R40" s="979"/>
      <c r="S40" s="993"/>
      <c r="T40" s="993"/>
      <c r="U40" s="993"/>
      <c r="V40" s="1119"/>
      <c r="W40" s="1119"/>
      <c r="X40" s="1119"/>
      <c r="Y40" s="1119"/>
      <c r="Z40" s="1119"/>
      <c r="AA40" s="1119"/>
      <c r="AB40" s="1119"/>
      <c r="AC40" s="1119"/>
      <c r="AD40" s="1119"/>
      <c r="AE40" s="1119"/>
      <c r="AF40" s="1119"/>
      <c r="AG40" s="1119"/>
      <c r="AH40" s="1119"/>
      <c r="AI40" s="1119"/>
      <c r="AJ40" s="1119"/>
      <c r="AK40" s="1119"/>
      <c r="AL40" s="1119"/>
      <c r="AM40" s="1119"/>
      <c r="AN40" s="1119"/>
      <c r="AO40" s="1119"/>
      <c r="AP40" s="1119"/>
      <c r="AQ40" s="1119"/>
      <c r="AR40" s="1119"/>
      <c r="AS40" s="1119"/>
      <c r="AT40" s="1119"/>
      <c r="AU40" s="1119"/>
      <c r="AV40" s="1119"/>
      <c r="AW40" s="1119"/>
      <c r="AX40" s="1119"/>
      <c r="AY40" s="1119"/>
      <c r="AZ40" s="1119"/>
      <c r="BA40" s="1119"/>
      <c r="BB40" s="1119"/>
    </row>
    <row r="41" spans="1:54" ht="16.899999999999999" customHeight="1">
      <c r="C41" s="1643"/>
      <c r="D41" s="1648" t="s">
        <v>145</v>
      </c>
      <c r="E41" s="1649"/>
      <c r="F41" s="1063"/>
      <c r="G41" s="1342"/>
      <c r="H41" s="1342"/>
      <c r="I41" s="1348"/>
      <c r="J41" s="1342"/>
      <c r="K41" s="1342"/>
      <c r="L41" s="1348"/>
      <c r="M41" s="1342"/>
      <c r="N41" s="1342"/>
      <c r="O41" s="1348"/>
      <c r="P41" s="1342"/>
      <c r="Q41" s="1342"/>
      <c r="R41" s="979"/>
      <c r="S41" s="993"/>
      <c r="T41" s="993"/>
      <c r="U41" s="993"/>
      <c r="V41" s="1063"/>
      <c r="W41" s="1063"/>
      <c r="X41" s="1063"/>
      <c r="Y41" s="1063"/>
      <c r="Z41" s="1063"/>
      <c r="AA41" s="1063"/>
      <c r="AB41" s="1063"/>
      <c r="AC41" s="1063"/>
      <c r="AD41" s="1063"/>
      <c r="AE41" s="1063"/>
      <c r="AF41" s="1063"/>
      <c r="AG41" s="1063"/>
      <c r="AH41" s="1063"/>
      <c r="AI41" s="1063"/>
      <c r="AJ41" s="1063"/>
      <c r="AK41" s="1063"/>
      <c r="AL41" s="1063"/>
      <c r="AM41" s="1063"/>
      <c r="AN41" s="1063"/>
      <c r="AO41" s="1063"/>
      <c r="AP41" s="1063"/>
      <c r="AQ41" s="1063"/>
      <c r="AR41" s="1063"/>
      <c r="AS41" s="1063"/>
      <c r="AT41" s="1063"/>
      <c r="AU41" s="1063"/>
      <c r="AV41" s="1063"/>
      <c r="AW41" s="1063"/>
      <c r="AX41" s="1063"/>
      <c r="AY41" s="1063"/>
      <c r="AZ41" s="1063"/>
      <c r="BA41" s="1063"/>
      <c r="BB41" s="1063"/>
    </row>
    <row r="42" spans="1:54" ht="16.899999999999999" customHeight="1">
      <c r="C42" s="1644"/>
      <c r="D42" s="1648" t="s">
        <v>146</v>
      </c>
      <c r="E42" s="1649"/>
      <c r="F42" s="1063"/>
      <c r="G42" s="1342"/>
      <c r="H42" s="1342"/>
      <c r="I42" s="1348"/>
      <c r="J42" s="1342"/>
      <c r="K42" s="1342"/>
      <c r="L42" s="1348"/>
      <c r="M42" s="1342"/>
      <c r="N42" s="1342"/>
      <c r="O42" s="1348"/>
      <c r="P42" s="1342"/>
      <c r="Q42" s="1342"/>
      <c r="R42" s="979"/>
      <c r="S42" s="993"/>
      <c r="T42" s="993"/>
      <c r="U42" s="993"/>
      <c r="V42" s="1063"/>
      <c r="W42" s="1063"/>
      <c r="X42" s="1063"/>
      <c r="Y42" s="1063"/>
      <c r="Z42" s="1063"/>
      <c r="AA42" s="1063"/>
      <c r="AB42" s="1063"/>
      <c r="AC42" s="1063"/>
      <c r="AD42" s="1063"/>
      <c r="AE42" s="1063"/>
      <c r="AF42" s="1063"/>
      <c r="AG42" s="1063"/>
      <c r="AH42" s="1063"/>
      <c r="AI42" s="1063"/>
      <c r="AJ42" s="1063"/>
      <c r="AK42" s="1063"/>
      <c r="AL42" s="1063"/>
      <c r="AM42" s="1063"/>
      <c r="AN42" s="1063"/>
      <c r="AO42" s="1063"/>
      <c r="AP42" s="1063"/>
      <c r="AQ42" s="1063"/>
      <c r="AR42" s="1063"/>
      <c r="AS42" s="1063"/>
      <c r="AT42" s="1063"/>
      <c r="AU42" s="1063"/>
      <c r="AV42" s="1063"/>
      <c r="AW42" s="1063"/>
      <c r="AX42" s="1063"/>
      <c r="AY42" s="1063"/>
      <c r="AZ42" s="1063"/>
      <c r="BA42" s="1063"/>
      <c r="BB42" s="1063"/>
    </row>
    <row r="43" spans="1:54" ht="16.899999999999999" customHeight="1">
      <c r="C43" s="1139" t="s">
        <v>303</v>
      </c>
      <c r="D43" s="1140"/>
      <c r="E43" s="1141"/>
      <c r="F43" s="988"/>
      <c r="G43" s="1345"/>
      <c r="H43" s="1345"/>
      <c r="I43" s="1349"/>
      <c r="J43" s="1345"/>
      <c r="K43" s="1345"/>
      <c r="L43" s="1349"/>
      <c r="M43" s="1345"/>
      <c r="N43" s="1345"/>
      <c r="O43" s="1349"/>
      <c r="P43" s="1345"/>
      <c r="Q43" s="1345"/>
      <c r="R43" s="988"/>
      <c r="S43" s="1120"/>
      <c r="T43" s="1120"/>
      <c r="U43" s="1120"/>
      <c r="V43" s="1063"/>
      <c r="W43" s="1063"/>
      <c r="X43" s="1063"/>
      <c r="Y43" s="1063"/>
      <c r="Z43" s="1063"/>
      <c r="AA43" s="1063"/>
      <c r="AB43" s="1063"/>
      <c r="AC43" s="1063"/>
      <c r="AD43" s="1063"/>
      <c r="AE43" s="1063"/>
      <c r="AF43" s="1063"/>
      <c r="AG43" s="1063"/>
      <c r="AH43" s="1063"/>
      <c r="AI43" s="1063"/>
      <c r="AJ43" s="1063"/>
      <c r="AK43" s="1063"/>
      <c r="AL43" s="1063"/>
      <c r="AM43" s="1063"/>
      <c r="AN43" s="1063"/>
      <c r="AO43" s="1063"/>
      <c r="AP43" s="1063"/>
      <c r="AQ43" s="1063"/>
      <c r="AR43" s="1063"/>
      <c r="AS43" s="1063"/>
      <c r="AT43" s="1063"/>
      <c r="AU43" s="1063"/>
      <c r="AV43" s="1063"/>
      <c r="AW43" s="1063"/>
      <c r="AX43" s="1063"/>
      <c r="AY43" s="1063"/>
      <c r="AZ43" s="1063"/>
      <c r="BA43" s="1063"/>
      <c r="BB43" s="1063"/>
    </row>
    <row r="44" spans="1:54" s="1098" customFormat="1" ht="16.899999999999999" customHeight="1">
      <c r="A44" s="1065"/>
      <c r="B44" s="1065"/>
      <c r="C44" s="1657" t="s">
        <v>143</v>
      </c>
      <c r="D44" s="1645" t="s">
        <v>147</v>
      </c>
      <c r="E44" s="968" t="s">
        <v>117</v>
      </c>
      <c r="F44" s="1312"/>
      <c r="G44" s="1342"/>
      <c r="H44" s="1342"/>
      <c r="I44" s="1350"/>
      <c r="J44" s="1342"/>
      <c r="K44" s="1342"/>
      <c r="L44" s="1350"/>
      <c r="M44" s="1342"/>
      <c r="N44" s="1342"/>
      <c r="O44" s="1350"/>
      <c r="P44" s="1342"/>
      <c r="Q44" s="1342"/>
      <c r="R44" s="1049"/>
      <c r="S44" s="993"/>
      <c r="T44" s="993"/>
      <c r="U44" s="993"/>
      <c r="V44" s="988"/>
      <c r="W44" s="988"/>
      <c r="X44" s="988"/>
      <c r="Y44" s="988"/>
      <c r="Z44" s="988"/>
      <c r="AA44" s="988"/>
      <c r="AB44" s="988"/>
      <c r="AC44" s="988"/>
      <c r="AD44" s="988"/>
      <c r="AE44" s="988"/>
      <c r="AF44" s="988"/>
      <c r="AG44" s="988"/>
      <c r="AH44" s="988"/>
      <c r="AI44" s="988"/>
      <c r="AJ44" s="988"/>
      <c r="AK44" s="988"/>
      <c r="AL44" s="988"/>
      <c r="AM44" s="988"/>
      <c r="AN44" s="988"/>
      <c r="AO44" s="988"/>
      <c r="AP44" s="988"/>
      <c r="AQ44" s="988"/>
      <c r="AR44" s="988"/>
      <c r="AS44" s="988"/>
      <c r="AT44" s="988"/>
      <c r="AU44" s="988"/>
      <c r="AV44" s="988"/>
      <c r="AW44" s="988"/>
      <c r="AX44" s="988"/>
      <c r="AY44" s="988"/>
      <c r="AZ44" s="988"/>
      <c r="BA44" s="988"/>
      <c r="BB44" s="988"/>
    </row>
    <row r="45" spans="1:54" ht="16.899999999999999" customHeight="1">
      <c r="C45" s="1658"/>
      <c r="D45" s="1646"/>
      <c r="E45" s="968" t="s">
        <v>118</v>
      </c>
      <c r="F45" s="1312"/>
      <c r="G45" s="1342"/>
      <c r="H45" s="1342"/>
      <c r="I45" s="1350"/>
      <c r="J45" s="1342"/>
      <c r="K45" s="1342"/>
      <c r="L45" s="1350"/>
      <c r="M45" s="1342"/>
      <c r="N45" s="1342"/>
      <c r="O45" s="1350"/>
      <c r="P45" s="1342"/>
      <c r="Q45" s="1342"/>
      <c r="R45" s="1049"/>
      <c r="S45" s="993"/>
      <c r="T45" s="993"/>
      <c r="U45" s="993"/>
      <c r="V45" s="983"/>
      <c r="W45" s="983"/>
      <c r="X45" s="983"/>
      <c r="Y45" s="983"/>
      <c r="Z45" s="983"/>
      <c r="AA45" s="983"/>
      <c r="AB45" s="983"/>
      <c r="AC45" s="983"/>
      <c r="AD45" s="983"/>
      <c r="AE45" s="983"/>
      <c r="AF45" s="983"/>
      <c r="AG45" s="983"/>
      <c r="AH45" s="983"/>
      <c r="AI45" s="983"/>
      <c r="AJ45" s="983"/>
      <c r="AK45" s="983"/>
      <c r="AL45" s="983"/>
      <c r="AM45" s="983"/>
      <c r="AN45" s="983"/>
      <c r="AO45" s="983"/>
      <c r="AP45" s="983"/>
      <c r="AQ45" s="983"/>
      <c r="AR45" s="983"/>
      <c r="AS45" s="983"/>
      <c r="AT45" s="983"/>
      <c r="AU45" s="983"/>
      <c r="AV45" s="983"/>
      <c r="AW45" s="983"/>
      <c r="AX45" s="983"/>
      <c r="AY45" s="983"/>
      <c r="AZ45" s="983"/>
      <c r="BA45" s="983"/>
      <c r="BB45" s="983"/>
    </row>
    <row r="46" spans="1:54" ht="16.899999999999999" customHeight="1">
      <c r="C46" s="1658"/>
      <c r="D46" s="1647"/>
      <c r="E46" s="968" t="s">
        <v>119</v>
      </c>
      <c r="F46" s="1312"/>
      <c r="G46" s="1342"/>
      <c r="H46" s="1342"/>
      <c r="I46" s="1350"/>
      <c r="J46" s="1342"/>
      <c r="K46" s="1342"/>
      <c r="L46" s="1350"/>
      <c r="M46" s="1342"/>
      <c r="N46" s="1342"/>
      <c r="O46" s="1350"/>
      <c r="P46" s="1342"/>
      <c r="Q46" s="1342"/>
      <c r="R46" s="1049"/>
      <c r="S46" s="993"/>
      <c r="T46" s="993"/>
      <c r="U46" s="993"/>
      <c r="V46" s="983"/>
      <c r="W46" s="983"/>
      <c r="X46" s="983"/>
      <c r="Y46" s="983"/>
      <c r="Z46" s="983"/>
      <c r="AA46" s="983"/>
      <c r="AB46" s="983"/>
      <c r="AC46" s="983"/>
      <c r="AD46" s="983"/>
      <c r="AE46" s="983"/>
      <c r="AF46" s="983"/>
      <c r="AG46" s="983"/>
      <c r="AH46" s="983"/>
      <c r="AI46" s="983"/>
      <c r="AJ46" s="983"/>
      <c r="AK46" s="983"/>
      <c r="AL46" s="983"/>
      <c r="AM46" s="983"/>
      <c r="AN46" s="983"/>
      <c r="AO46" s="983"/>
      <c r="AP46" s="983"/>
      <c r="AQ46" s="983"/>
      <c r="AR46" s="983"/>
      <c r="AS46" s="983"/>
      <c r="AT46" s="983"/>
      <c r="AU46" s="983"/>
      <c r="AV46" s="983"/>
      <c r="AW46" s="983"/>
      <c r="AX46" s="983"/>
      <c r="AY46" s="983"/>
      <c r="AZ46" s="983"/>
      <c r="BA46" s="983"/>
      <c r="BB46" s="983"/>
    </row>
    <row r="47" spans="1:54" ht="16.899999999999999" customHeight="1">
      <c r="C47" s="1658"/>
      <c r="D47" s="1645" t="s">
        <v>148</v>
      </c>
      <c r="E47" s="968" t="s">
        <v>117</v>
      </c>
      <c r="F47" s="1312"/>
      <c r="G47" s="1342"/>
      <c r="H47" s="1342"/>
      <c r="I47" s="1350"/>
      <c r="J47" s="1342"/>
      <c r="K47" s="1342"/>
      <c r="L47" s="1350"/>
      <c r="M47" s="1342"/>
      <c r="N47" s="1342"/>
      <c r="O47" s="1350"/>
      <c r="P47" s="1342"/>
      <c r="Q47" s="1342"/>
      <c r="R47" s="1049"/>
      <c r="S47" s="993"/>
      <c r="T47" s="993"/>
      <c r="U47" s="993"/>
      <c r="V47" s="983"/>
      <c r="W47" s="983"/>
      <c r="X47" s="983"/>
      <c r="Y47" s="983"/>
      <c r="Z47" s="983"/>
      <c r="AA47" s="983"/>
      <c r="AB47" s="983"/>
      <c r="AC47" s="983"/>
      <c r="AD47" s="983"/>
      <c r="AE47" s="983"/>
      <c r="AF47" s="983"/>
      <c r="AG47" s="983"/>
      <c r="AH47" s="983"/>
      <c r="AI47" s="983"/>
      <c r="AJ47" s="983"/>
      <c r="AK47" s="983"/>
      <c r="AL47" s="983"/>
      <c r="AM47" s="983"/>
      <c r="AN47" s="983"/>
      <c r="AO47" s="983"/>
      <c r="AP47" s="983"/>
      <c r="AQ47" s="983"/>
      <c r="AR47" s="983"/>
      <c r="AS47" s="983"/>
      <c r="AT47" s="983"/>
      <c r="AU47" s="983"/>
      <c r="AV47" s="983"/>
      <c r="AW47" s="983"/>
      <c r="AX47" s="983"/>
      <c r="AY47" s="983"/>
      <c r="AZ47" s="983"/>
      <c r="BA47" s="983"/>
      <c r="BB47" s="983"/>
    </row>
    <row r="48" spans="1:54" ht="16.899999999999999" customHeight="1">
      <c r="C48" s="1658"/>
      <c r="D48" s="1646"/>
      <c r="E48" s="968" t="s">
        <v>118</v>
      </c>
      <c r="F48" s="1312"/>
      <c r="G48" s="1342"/>
      <c r="H48" s="1342"/>
      <c r="I48" s="1350"/>
      <c r="J48" s="1342"/>
      <c r="K48" s="1342"/>
      <c r="L48" s="1350"/>
      <c r="M48" s="1342"/>
      <c r="N48" s="1342"/>
      <c r="O48" s="1350"/>
      <c r="P48" s="1342"/>
      <c r="Q48" s="1342"/>
      <c r="R48" s="1049"/>
      <c r="S48" s="993"/>
      <c r="T48" s="993"/>
      <c r="U48" s="993"/>
      <c r="V48" s="983"/>
      <c r="W48" s="983"/>
      <c r="X48" s="983"/>
      <c r="Y48" s="983"/>
      <c r="Z48" s="983"/>
      <c r="AA48" s="983"/>
      <c r="AB48" s="983"/>
      <c r="AC48" s="983"/>
      <c r="AD48" s="983"/>
      <c r="AE48" s="983"/>
      <c r="AF48" s="983"/>
      <c r="AG48" s="983"/>
      <c r="AH48" s="983"/>
      <c r="AI48" s="983"/>
      <c r="AJ48" s="983"/>
      <c r="AK48" s="983"/>
      <c r="AL48" s="983"/>
      <c r="AM48" s="983"/>
      <c r="AN48" s="983"/>
      <c r="AO48" s="983"/>
      <c r="AP48" s="983"/>
      <c r="AQ48" s="983"/>
      <c r="AR48" s="983"/>
      <c r="AS48" s="983"/>
      <c r="AT48" s="983"/>
      <c r="AU48" s="983"/>
      <c r="AV48" s="983"/>
      <c r="AW48" s="983"/>
      <c r="AX48" s="983"/>
      <c r="AY48" s="983"/>
      <c r="AZ48" s="983"/>
      <c r="BA48" s="983"/>
      <c r="BB48" s="983"/>
    </row>
    <row r="49" spans="1:54" ht="16.899999999999999" customHeight="1">
      <c r="C49" s="1658"/>
      <c r="D49" s="1647"/>
      <c r="E49" s="968" t="s">
        <v>119</v>
      </c>
      <c r="F49" s="1312"/>
      <c r="G49" s="1342"/>
      <c r="H49" s="1342"/>
      <c r="I49" s="1350"/>
      <c r="J49" s="1342"/>
      <c r="K49" s="1342"/>
      <c r="L49" s="1350"/>
      <c r="M49" s="1342"/>
      <c r="N49" s="1342"/>
      <c r="O49" s="1350"/>
      <c r="P49" s="1342"/>
      <c r="Q49" s="1342"/>
      <c r="R49" s="1049"/>
      <c r="S49" s="993"/>
      <c r="T49" s="993"/>
      <c r="U49" s="993"/>
      <c r="V49" s="983"/>
      <c r="W49" s="983"/>
      <c r="X49" s="983"/>
      <c r="Y49" s="983"/>
      <c r="Z49" s="983"/>
      <c r="AA49" s="983"/>
      <c r="AB49" s="983"/>
      <c r="AC49" s="983"/>
      <c r="AD49" s="983"/>
      <c r="AE49" s="983"/>
      <c r="AF49" s="983"/>
      <c r="AG49" s="983"/>
      <c r="AH49" s="983"/>
      <c r="AI49" s="983"/>
      <c r="AJ49" s="983"/>
      <c r="AK49" s="983"/>
      <c r="AL49" s="983"/>
      <c r="AM49" s="983"/>
      <c r="AN49" s="983"/>
      <c r="AO49" s="983"/>
      <c r="AP49" s="983"/>
      <c r="AQ49" s="983"/>
      <c r="AR49" s="983"/>
      <c r="AS49" s="983"/>
      <c r="AT49" s="983"/>
      <c r="AU49" s="983"/>
      <c r="AV49" s="983"/>
      <c r="AW49" s="983"/>
      <c r="AX49" s="983"/>
      <c r="AY49" s="983"/>
      <c r="AZ49" s="983"/>
      <c r="BA49" s="983"/>
      <c r="BB49" s="983"/>
    </row>
    <row r="50" spans="1:54" ht="16.899999999999999" customHeight="1">
      <c r="C50" s="1658"/>
      <c r="D50" s="1645" t="s">
        <v>149</v>
      </c>
      <c r="E50" s="968" t="s">
        <v>117</v>
      </c>
      <c r="F50" s="1312"/>
      <c r="G50" s="1342"/>
      <c r="H50" s="1342"/>
      <c r="I50" s="1350"/>
      <c r="J50" s="1342"/>
      <c r="K50" s="1342"/>
      <c r="L50" s="1350"/>
      <c r="M50" s="1342"/>
      <c r="N50" s="1342"/>
      <c r="O50" s="1350"/>
      <c r="P50" s="1342"/>
      <c r="Q50" s="1342"/>
      <c r="R50" s="1049"/>
      <c r="S50" s="993"/>
      <c r="T50" s="993"/>
      <c r="U50" s="993"/>
      <c r="V50" s="983"/>
      <c r="W50" s="983"/>
      <c r="X50" s="983"/>
      <c r="Y50" s="983"/>
      <c r="Z50" s="983"/>
      <c r="AA50" s="983"/>
      <c r="AB50" s="983"/>
      <c r="AC50" s="983"/>
      <c r="AD50" s="983"/>
      <c r="AE50" s="983"/>
      <c r="AF50" s="983"/>
      <c r="AG50" s="983"/>
      <c r="AH50" s="983"/>
      <c r="AI50" s="983"/>
      <c r="AJ50" s="983"/>
      <c r="AK50" s="983"/>
      <c r="AL50" s="983"/>
      <c r="AM50" s="983"/>
      <c r="AN50" s="983"/>
      <c r="AO50" s="983"/>
      <c r="AP50" s="983"/>
      <c r="AQ50" s="983"/>
      <c r="AR50" s="983"/>
      <c r="AS50" s="983"/>
      <c r="AT50" s="983"/>
      <c r="AU50" s="983"/>
      <c r="AV50" s="983"/>
      <c r="AW50" s="983"/>
      <c r="AX50" s="983"/>
      <c r="AY50" s="983"/>
      <c r="AZ50" s="983"/>
      <c r="BA50" s="983"/>
      <c r="BB50" s="983"/>
    </row>
    <row r="51" spans="1:54" ht="16.899999999999999" customHeight="1">
      <c r="C51" s="1658"/>
      <c r="D51" s="1646"/>
      <c r="E51" s="968" t="s">
        <v>118</v>
      </c>
      <c r="F51" s="1312"/>
      <c r="G51" s="1342"/>
      <c r="H51" s="1342"/>
      <c r="I51" s="1350"/>
      <c r="J51" s="1342"/>
      <c r="K51" s="1342"/>
      <c r="L51" s="1350"/>
      <c r="M51" s="1342"/>
      <c r="N51" s="1342"/>
      <c r="O51" s="1350"/>
      <c r="P51" s="1342"/>
      <c r="Q51" s="1342"/>
      <c r="R51" s="1049"/>
      <c r="S51" s="993"/>
      <c r="T51" s="993"/>
      <c r="U51" s="993"/>
      <c r="V51" s="983"/>
      <c r="W51" s="983"/>
      <c r="X51" s="983"/>
      <c r="Y51" s="983"/>
      <c r="Z51" s="983"/>
      <c r="AA51" s="983"/>
      <c r="AB51" s="983"/>
      <c r="AC51" s="983"/>
      <c r="AD51" s="983"/>
      <c r="AE51" s="983"/>
      <c r="AF51" s="983"/>
      <c r="AG51" s="983"/>
      <c r="AH51" s="983"/>
      <c r="AI51" s="983"/>
      <c r="AJ51" s="983"/>
      <c r="AK51" s="983"/>
      <c r="AL51" s="983"/>
      <c r="AM51" s="983"/>
      <c r="AN51" s="983"/>
      <c r="AO51" s="983"/>
      <c r="AP51" s="983"/>
      <c r="AQ51" s="983"/>
      <c r="AR51" s="983"/>
      <c r="AS51" s="983"/>
      <c r="AT51" s="983"/>
      <c r="AU51" s="983"/>
      <c r="AV51" s="983"/>
      <c r="AW51" s="983"/>
      <c r="AX51" s="983"/>
      <c r="AY51" s="983"/>
      <c r="AZ51" s="983"/>
      <c r="BA51" s="983"/>
      <c r="BB51" s="983"/>
    </row>
    <row r="52" spans="1:54" ht="16.899999999999999" customHeight="1">
      <c r="C52" s="1659"/>
      <c r="D52" s="1647"/>
      <c r="E52" s="968" t="s">
        <v>119</v>
      </c>
      <c r="F52" s="1312"/>
      <c r="G52" s="1342"/>
      <c r="H52" s="1342"/>
      <c r="I52" s="1350"/>
      <c r="J52" s="1342"/>
      <c r="K52" s="1342"/>
      <c r="L52" s="1350"/>
      <c r="M52" s="1342"/>
      <c r="N52" s="1342"/>
      <c r="O52" s="1350"/>
      <c r="P52" s="1342"/>
      <c r="Q52" s="1342"/>
      <c r="R52" s="1049"/>
      <c r="S52" s="993"/>
      <c r="T52" s="993"/>
      <c r="U52" s="993"/>
      <c r="V52" s="983"/>
      <c r="W52" s="983"/>
      <c r="X52" s="983"/>
      <c r="Y52" s="983"/>
      <c r="Z52" s="983"/>
      <c r="AA52" s="983"/>
      <c r="AB52" s="983"/>
      <c r="AC52" s="983"/>
      <c r="AD52" s="983"/>
      <c r="AE52" s="983"/>
      <c r="AF52" s="983"/>
      <c r="AG52" s="983"/>
      <c r="AH52" s="983"/>
      <c r="AI52" s="983"/>
      <c r="AJ52" s="983"/>
      <c r="AK52" s="983"/>
      <c r="AL52" s="983"/>
      <c r="AM52" s="983"/>
      <c r="AN52" s="983"/>
      <c r="AO52" s="983"/>
      <c r="AP52" s="983"/>
      <c r="AQ52" s="983"/>
      <c r="AR52" s="983"/>
      <c r="AS52" s="983"/>
      <c r="AT52" s="983"/>
      <c r="AU52" s="983"/>
      <c r="AV52" s="983"/>
      <c r="AW52" s="983"/>
      <c r="AX52" s="983"/>
      <c r="AY52" s="983"/>
      <c r="AZ52" s="983"/>
      <c r="BA52" s="983"/>
      <c r="BB52" s="983"/>
    </row>
    <row r="53" spans="1:54" ht="16.899999999999999" customHeight="1">
      <c r="C53" s="671"/>
      <c r="D53" s="112"/>
      <c r="E53" s="112"/>
      <c r="F53" s="112"/>
      <c r="G53" s="1346"/>
      <c r="H53" s="1346"/>
      <c r="I53" s="1350"/>
      <c r="J53" s="1346"/>
      <c r="K53" s="1346"/>
      <c r="L53" s="1350"/>
      <c r="M53" s="1346"/>
      <c r="N53" s="1346"/>
      <c r="O53" s="1350"/>
      <c r="P53" s="1346"/>
      <c r="Q53" s="1346"/>
      <c r="R53" s="112"/>
      <c r="S53" s="234"/>
      <c r="T53" s="234"/>
      <c r="U53" s="234"/>
      <c r="V53" s="983"/>
      <c r="W53" s="983"/>
      <c r="X53" s="983"/>
      <c r="Y53" s="983"/>
      <c r="Z53" s="983"/>
      <c r="AA53" s="983"/>
      <c r="AB53" s="983"/>
      <c r="AC53" s="983"/>
      <c r="AD53" s="983"/>
      <c r="AE53" s="983"/>
      <c r="AF53" s="983"/>
      <c r="AG53" s="983"/>
      <c r="AH53" s="983"/>
      <c r="AI53" s="983"/>
      <c r="AJ53" s="983"/>
      <c r="AK53" s="983"/>
      <c r="AL53" s="983"/>
      <c r="AM53" s="983"/>
      <c r="AN53" s="983"/>
      <c r="AO53" s="983"/>
      <c r="AP53" s="983"/>
      <c r="AQ53" s="983"/>
      <c r="AR53" s="983"/>
      <c r="AS53" s="983"/>
      <c r="AT53" s="983"/>
      <c r="AU53" s="983"/>
      <c r="AV53" s="983"/>
      <c r="AW53" s="983"/>
      <c r="AX53" s="983"/>
      <c r="AY53" s="983"/>
      <c r="AZ53" s="983"/>
      <c r="BA53" s="983"/>
      <c r="BB53" s="983"/>
    </row>
    <row r="54" spans="1:54" s="1098" customFormat="1" ht="16.899999999999999" customHeight="1">
      <c r="A54" s="1065"/>
      <c r="B54" s="1065"/>
      <c r="C54" s="112"/>
      <c r="D54" s="112"/>
      <c r="E54" s="112"/>
      <c r="F54" s="112"/>
      <c r="G54" s="1666" t="s">
        <v>806</v>
      </c>
      <c r="H54" s="1666"/>
      <c r="I54" s="1350"/>
      <c r="J54" s="1666" t="s">
        <v>807</v>
      </c>
      <c r="K54" s="1666"/>
      <c r="L54" s="1350"/>
      <c r="M54" s="1666" t="s">
        <v>808</v>
      </c>
      <c r="N54" s="1666"/>
      <c r="O54" s="1350"/>
      <c r="P54" s="1666" t="s">
        <v>809</v>
      </c>
      <c r="Q54" s="1666"/>
      <c r="R54" s="112"/>
      <c r="S54" s="1667" t="s">
        <v>797</v>
      </c>
      <c r="T54" s="1667"/>
      <c r="U54" s="1667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</row>
    <row r="55" spans="1:54" s="1098" customFormat="1" ht="16.899999999999999" customHeight="1">
      <c r="A55" s="1065"/>
      <c r="B55" s="1065"/>
      <c r="C55" s="1632" t="s">
        <v>811</v>
      </c>
      <c r="D55" s="1633"/>
      <c r="E55" s="1634"/>
      <c r="F55" s="234"/>
      <c r="G55" s="1339" t="s">
        <v>818</v>
      </c>
      <c r="H55" s="1339" t="s">
        <v>818</v>
      </c>
      <c r="I55" s="1346"/>
      <c r="J55" s="1339" t="s">
        <v>818</v>
      </c>
      <c r="K55" s="1339" t="s">
        <v>818</v>
      </c>
      <c r="L55" s="1346"/>
      <c r="M55" s="1339" t="s">
        <v>818</v>
      </c>
      <c r="N55" s="1339" t="s">
        <v>818</v>
      </c>
      <c r="O55" s="1346"/>
      <c r="P55" s="1339" t="s">
        <v>818</v>
      </c>
      <c r="Q55" s="1339" t="s">
        <v>818</v>
      </c>
      <c r="R55" s="234"/>
      <c r="S55" s="1117" t="s">
        <v>818</v>
      </c>
      <c r="T55" s="1117" t="s">
        <v>818</v>
      </c>
      <c r="U55" s="1117" t="s">
        <v>819</v>
      </c>
      <c r="V55" s="1094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</row>
    <row r="56" spans="1:54" s="1098" customFormat="1" ht="16.899999999999999" customHeight="1">
      <c r="A56" s="1065"/>
      <c r="B56" s="1065"/>
      <c r="C56" s="1635"/>
      <c r="D56" s="1636"/>
      <c r="E56" s="1637"/>
      <c r="F56" s="234"/>
      <c r="G56" s="1341" t="s">
        <v>820</v>
      </c>
      <c r="H56" s="1341" t="s">
        <v>821</v>
      </c>
      <c r="I56" s="1346"/>
      <c r="J56" s="1341" t="s">
        <v>820</v>
      </c>
      <c r="K56" s="1341" t="s">
        <v>821</v>
      </c>
      <c r="L56" s="1346"/>
      <c r="M56" s="1341" t="s">
        <v>820</v>
      </c>
      <c r="N56" s="1341" t="s">
        <v>821</v>
      </c>
      <c r="O56" s="1346"/>
      <c r="P56" s="1341" t="s">
        <v>820</v>
      </c>
      <c r="Q56" s="1341" t="s">
        <v>821</v>
      </c>
      <c r="R56" s="980"/>
      <c r="S56" s="1118" t="s">
        <v>820</v>
      </c>
      <c r="T56" s="1118" t="s">
        <v>821</v>
      </c>
      <c r="U56" s="1118" t="s">
        <v>822</v>
      </c>
      <c r="V56" s="109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234"/>
    </row>
    <row r="57" spans="1:54" s="1098" customFormat="1" ht="16.899999999999999" customHeight="1">
      <c r="A57" s="1065"/>
      <c r="B57" s="1065"/>
      <c r="C57" s="1139" t="s">
        <v>135</v>
      </c>
      <c r="D57" s="1140"/>
      <c r="E57" s="1141"/>
      <c r="F57" s="988"/>
      <c r="G57" s="1351"/>
      <c r="H57" s="1349"/>
      <c r="I57" s="1349"/>
      <c r="J57" s="1351"/>
      <c r="K57" s="1349"/>
      <c r="L57" s="1349"/>
      <c r="M57" s="1351"/>
      <c r="N57" s="1349"/>
      <c r="O57" s="1349"/>
      <c r="P57" s="1351"/>
      <c r="Q57" s="1349"/>
      <c r="R57" s="988"/>
      <c r="S57" s="1140"/>
      <c r="T57" s="988"/>
      <c r="U57" s="988"/>
      <c r="V57" s="109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</row>
    <row r="58" spans="1:54" s="1098" customFormat="1" ht="16.899999999999999" customHeight="1">
      <c r="A58" s="1065"/>
      <c r="B58" s="1065"/>
      <c r="C58" s="1653" t="s">
        <v>812</v>
      </c>
      <c r="D58" s="1648" t="s">
        <v>150</v>
      </c>
      <c r="E58" s="1649"/>
      <c r="F58" s="1063"/>
      <c r="G58" s="1342"/>
      <c r="H58" s="1342"/>
      <c r="I58" s="1348"/>
      <c r="J58" s="1342"/>
      <c r="K58" s="1342"/>
      <c r="L58" s="1348"/>
      <c r="M58" s="1342"/>
      <c r="N58" s="1342"/>
      <c r="O58" s="1348"/>
      <c r="P58" s="1342"/>
      <c r="Q58" s="1342"/>
      <c r="R58" s="979"/>
      <c r="S58" s="993"/>
      <c r="T58" s="993"/>
      <c r="U58" s="993"/>
      <c r="V58" s="988"/>
      <c r="W58" s="988"/>
      <c r="X58" s="988"/>
      <c r="Y58" s="988"/>
      <c r="Z58" s="988"/>
      <c r="AA58" s="988"/>
      <c r="AB58" s="988"/>
      <c r="AC58" s="988"/>
      <c r="AD58" s="988"/>
      <c r="AE58" s="988"/>
      <c r="AF58" s="988"/>
      <c r="AG58" s="988"/>
      <c r="AH58" s="988"/>
      <c r="AI58" s="988"/>
      <c r="AJ58" s="988"/>
      <c r="AK58" s="988"/>
      <c r="AL58" s="988"/>
      <c r="AM58" s="988"/>
      <c r="AN58" s="988"/>
      <c r="AO58" s="988"/>
      <c r="AP58" s="988"/>
      <c r="AQ58" s="988"/>
      <c r="AR58" s="988"/>
      <c r="AS58" s="988"/>
      <c r="AT58" s="988"/>
      <c r="AU58" s="988"/>
      <c r="AV58" s="988"/>
      <c r="AW58" s="988"/>
      <c r="AX58" s="988"/>
      <c r="AY58" s="988"/>
      <c r="AZ58" s="988"/>
      <c r="BA58" s="988"/>
      <c r="BB58" s="988"/>
    </row>
    <row r="59" spans="1:54" ht="16.899999999999999" customHeight="1">
      <c r="C59" s="1654"/>
      <c r="D59" s="1648" t="s">
        <v>260</v>
      </c>
      <c r="E59" s="1649"/>
      <c r="F59" s="1063"/>
      <c r="G59" s="1342"/>
      <c r="H59" s="1342"/>
      <c r="I59" s="1348"/>
      <c r="J59" s="1342"/>
      <c r="K59" s="1342"/>
      <c r="L59" s="1348"/>
      <c r="M59" s="1342"/>
      <c r="N59" s="1342"/>
      <c r="O59" s="1348"/>
      <c r="P59" s="1342"/>
      <c r="Q59" s="1342"/>
      <c r="R59" s="979"/>
      <c r="S59" s="993"/>
      <c r="T59" s="993"/>
      <c r="U59" s="993"/>
      <c r="V59" s="1063"/>
      <c r="W59" s="1063"/>
      <c r="X59" s="1063"/>
      <c r="Y59" s="1063"/>
      <c r="Z59" s="1063"/>
      <c r="AA59" s="1063"/>
      <c r="AB59" s="1063"/>
      <c r="AC59" s="1063"/>
      <c r="AD59" s="1063"/>
      <c r="AE59" s="1063"/>
      <c r="AF59" s="1063"/>
      <c r="AG59" s="1063"/>
      <c r="AH59" s="1063"/>
      <c r="AI59" s="1063"/>
      <c r="AJ59" s="1063"/>
      <c r="AK59" s="1063"/>
      <c r="AL59" s="1063"/>
      <c r="AM59" s="1063"/>
      <c r="AN59" s="1063"/>
      <c r="AO59" s="1063"/>
      <c r="AP59" s="1063"/>
      <c r="AQ59" s="1063"/>
      <c r="AR59" s="1063"/>
      <c r="AS59" s="1063"/>
      <c r="AT59" s="1063"/>
      <c r="AU59" s="1063"/>
      <c r="AV59" s="1063"/>
      <c r="AW59" s="1063"/>
      <c r="AX59" s="1063"/>
      <c r="AY59" s="1063"/>
      <c r="AZ59" s="1063"/>
      <c r="BA59" s="1063"/>
      <c r="BB59" s="1063"/>
    </row>
    <row r="60" spans="1:54" ht="16.899999999999999" customHeight="1">
      <c r="C60" s="1654"/>
      <c r="D60" s="1648" t="s">
        <v>151</v>
      </c>
      <c r="E60" s="1668"/>
      <c r="F60" s="1063"/>
      <c r="G60" s="1342"/>
      <c r="H60" s="1342"/>
      <c r="I60" s="1348"/>
      <c r="J60" s="1342"/>
      <c r="K60" s="1342"/>
      <c r="L60" s="1348"/>
      <c r="M60" s="1342"/>
      <c r="N60" s="1342"/>
      <c r="O60" s="1348"/>
      <c r="P60" s="1342"/>
      <c r="Q60" s="1342"/>
      <c r="R60" s="979"/>
      <c r="S60" s="993"/>
      <c r="T60" s="993"/>
      <c r="U60" s="993"/>
      <c r="V60" s="1063"/>
      <c r="W60" s="1063"/>
      <c r="X60" s="1063"/>
      <c r="Y60" s="1063"/>
      <c r="Z60" s="1063"/>
      <c r="AA60" s="1063"/>
      <c r="AB60" s="1063"/>
      <c r="AC60" s="1063"/>
      <c r="AD60" s="1063"/>
      <c r="AE60" s="1063"/>
      <c r="AF60" s="1063"/>
      <c r="AG60" s="1063"/>
      <c r="AH60" s="1063"/>
      <c r="AI60" s="1063"/>
      <c r="AJ60" s="1063"/>
      <c r="AK60" s="1063"/>
      <c r="AL60" s="1063"/>
      <c r="AM60" s="1063"/>
      <c r="AN60" s="1063"/>
      <c r="AO60" s="1063"/>
      <c r="AP60" s="1063"/>
      <c r="AQ60" s="1063"/>
      <c r="AR60" s="1063"/>
      <c r="AS60" s="1063"/>
      <c r="AT60" s="1063"/>
      <c r="AU60" s="1063"/>
      <c r="AV60" s="1063"/>
      <c r="AW60" s="1063"/>
      <c r="AX60" s="1063"/>
      <c r="AY60" s="1063"/>
      <c r="AZ60" s="1063"/>
      <c r="BA60" s="1063"/>
      <c r="BB60" s="1063"/>
    </row>
    <row r="61" spans="1:54" ht="16.899999999999999" customHeight="1">
      <c r="C61" s="1654"/>
      <c r="D61" s="1648" t="s">
        <v>261</v>
      </c>
      <c r="E61" s="1649"/>
      <c r="F61" s="1063"/>
      <c r="G61" s="1342"/>
      <c r="H61" s="1342"/>
      <c r="I61" s="1348"/>
      <c r="J61" s="1342"/>
      <c r="K61" s="1342"/>
      <c r="L61" s="1348"/>
      <c r="M61" s="1342"/>
      <c r="N61" s="1342"/>
      <c r="O61" s="1348"/>
      <c r="P61" s="1342"/>
      <c r="Q61" s="1342"/>
      <c r="R61" s="979"/>
      <c r="S61" s="993"/>
      <c r="T61" s="993"/>
      <c r="U61" s="993"/>
      <c r="V61" s="1063"/>
      <c r="W61" s="1063"/>
      <c r="X61" s="1063"/>
      <c r="Y61" s="1063"/>
      <c r="Z61" s="1063"/>
      <c r="AA61" s="1063"/>
      <c r="AB61" s="1063"/>
      <c r="AC61" s="1063"/>
      <c r="AD61" s="1063"/>
      <c r="AE61" s="1063"/>
      <c r="AF61" s="1063"/>
      <c r="AG61" s="1063"/>
      <c r="AH61" s="1063"/>
      <c r="AI61" s="1063"/>
      <c r="AJ61" s="1063"/>
      <c r="AK61" s="1063"/>
      <c r="AL61" s="1063"/>
      <c r="AM61" s="1063"/>
      <c r="AN61" s="1063"/>
      <c r="AO61" s="1063"/>
      <c r="AP61" s="1063"/>
      <c r="AQ61" s="1063"/>
      <c r="AR61" s="1063"/>
      <c r="AS61" s="1063"/>
      <c r="AT61" s="1063"/>
      <c r="AU61" s="1063"/>
      <c r="AV61" s="1063"/>
      <c r="AW61" s="1063"/>
      <c r="AX61" s="1063"/>
      <c r="AY61" s="1063"/>
      <c r="AZ61" s="1063"/>
      <c r="BA61" s="1063"/>
      <c r="BB61" s="1063"/>
    </row>
    <row r="62" spans="1:54" ht="16.899999999999999" customHeight="1">
      <c r="C62" s="1654"/>
      <c r="D62" s="1648" t="s">
        <v>262</v>
      </c>
      <c r="E62" s="1649"/>
      <c r="F62" s="1063"/>
      <c r="G62" s="1342"/>
      <c r="H62" s="1342"/>
      <c r="I62" s="1348"/>
      <c r="J62" s="1342"/>
      <c r="K62" s="1342"/>
      <c r="L62" s="1348"/>
      <c r="M62" s="1342"/>
      <c r="N62" s="1342"/>
      <c r="O62" s="1348"/>
      <c r="P62" s="1342"/>
      <c r="Q62" s="1342"/>
      <c r="R62" s="979"/>
      <c r="S62" s="993"/>
      <c r="T62" s="993"/>
      <c r="U62" s="993"/>
      <c r="V62" s="1063"/>
      <c r="W62" s="1063"/>
      <c r="X62" s="1063"/>
      <c r="Y62" s="1063"/>
      <c r="Z62" s="1063"/>
      <c r="AA62" s="1063"/>
      <c r="AB62" s="1063"/>
      <c r="AC62" s="1063"/>
      <c r="AD62" s="1063"/>
      <c r="AE62" s="1063"/>
      <c r="AF62" s="1063"/>
      <c r="AG62" s="1063"/>
      <c r="AH62" s="1063"/>
      <c r="AI62" s="1063"/>
      <c r="AJ62" s="1063"/>
      <c r="AK62" s="1063"/>
      <c r="AL62" s="1063"/>
      <c r="AM62" s="1063"/>
      <c r="AN62" s="1063"/>
      <c r="AO62" s="1063"/>
      <c r="AP62" s="1063"/>
      <c r="AQ62" s="1063"/>
      <c r="AR62" s="1063"/>
      <c r="AS62" s="1063"/>
      <c r="AT62" s="1063"/>
      <c r="AU62" s="1063"/>
      <c r="AV62" s="1063"/>
      <c r="AW62" s="1063"/>
      <c r="AX62" s="1063"/>
      <c r="AY62" s="1063"/>
      <c r="AZ62" s="1063"/>
      <c r="BA62" s="1063"/>
      <c r="BB62" s="1063"/>
    </row>
    <row r="63" spans="1:54" ht="16.899999999999999" customHeight="1">
      <c r="C63" s="1654"/>
      <c r="D63" s="1648" t="s">
        <v>152</v>
      </c>
      <c r="E63" s="1649"/>
      <c r="F63" s="1063"/>
      <c r="G63" s="1342"/>
      <c r="H63" s="1342"/>
      <c r="I63" s="1348"/>
      <c r="J63" s="1342"/>
      <c r="K63" s="1342"/>
      <c r="L63" s="1348"/>
      <c r="M63" s="1342"/>
      <c r="N63" s="1342"/>
      <c r="O63" s="1348"/>
      <c r="P63" s="1342"/>
      <c r="Q63" s="1342"/>
      <c r="R63" s="979"/>
      <c r="S63" s="993"/>
      <c r="T63" s="993"/>
      <c r="U63" s="993"/>
      <c r="V63" s="1063"/>
      <c r="W63" s="1063"/>
      <c r="X63" s="1063"/>
      <c r="Y63" s="1063"/>
      <c r="Z63" s="1063"/>
      <c r="AA63" s="1063"/>
      <c r="AB63" s="1063"/>
      <c r="AC63" s="1063"/>
      <c r="AD63" s="1063"/>
      <c r="AE63" s="1063"/>
      <c r="AF63" s="1063"/>
      <c r="AG63" s="1063"/>
      <c r="AH63" s="1063"/>
      <c r="AI63" s="1063"/>
      <c r="AJ63" s="1063"/>
      <c r="AK63" s="1063"/>
      <c r="AL63" s="1063"/>
      <c r="AM63" s="1063"/>
      <c r="AN63" s="1063"/>
      <c r="AO63" s="1063"/>
      <c r="AP63" s="1063"/>
      <c r="AQ63" s="1063"/>
      <c r="AR63" s="1063"/>
      <c r="AS63" s="1063"/>
      <c r="AT63" s="1063"/>
      <c r="AU63" s="1063"/>
      <c r="AV63" s="1063"/>
      <c r="AW63" s="1063"/>
      <c r="AX63" s="1063"/>
      <c r="AY63" s="1063"/>
      <c r="AZ63" s="1063"/>
      <c r="BA63" s="1063"/>
      <c r="BB63" s="1063"/>
    </row>
    <row r="64" spans="1:54" ht="16.899999999999999" customHeight="1">
      <c r="C64" s="1654"/>
      <c r="D64" s="1648" t="s">
        <v>153</v>
      </c>
      <c r="E64" s="1649"/>
      <c r="F64" s="1063"/>
      <c r="G64" s="1342"/>
      <c r="H64" s="1342"/>
      <c r="I64" s="1348"/>
      <c r="J64" s="1342"/>
      <c r="K64" s="1342"/>
      <c r="L64" s="1348"/>
      <c r="M64" s="1342"/>
      <c r="N64" s="1342"/>
      <c r="O64" s="1348"/>
      <c r="P64" s="1342"/>
      <c r="Q64" s="1342"/>
      <c r="R64" s="979"/>
      <c r="S64" s="993"/>
      <c r="T64" s="993"/>
      <c r="U64" s="993"/>
      <c r="V64" s="1063"/>
      <c r="W64" s="1063"/>
      <c r="X64" s="1063"/>
      <c r="Y64" s="1063"/>
      <c r="Z64" s="1063"/>
      <c r="AA64" s="1063"/>
      <c r="AB64" s="1063"/>
      <c r="AC64" s="1063"/>
      <c r="AD64" s="1063"/>
      <c r="AE64" s="1063"/>
      <c r="AF64" s="1063"/>
      <c r="AG64" s="1063"/>
      <c r="AH64" s="1063"/>
      <c r="AI64" s="1063"/>
      <c r="AJ64" s="1063"/>
      <c r="AK64" s="1063"/>
      <c r="AL64" s="1063"/>
      <c r="AM64" s="1063"/>
      <c r="AN64" s="1063"/>
      <c r="AO64" s="1063"/>
      <c r="AP64" s="1063"/>
      <c r="AQ64" s="1063"/>
      <c r="AR64" s="1063"/>
      <c r="AS64" s="1063"/>
      <c r="AT64" s="1063"/>
      <c r="AU64" s="1063"/>
      <c r="AV64" s="1063"/>
      <c r="AW64" s="1063"/>
      <c r="AX64" s="1063"/>
      <c r="AY64" s="1063"/>
      <c r="AZ64" s="1063"/>
      <c r="BA64" s="1063"/>
      <c r="BB64" s="1063"/>
    </row>
    <row r="65" spans="3:54" ht="16.899999999999999" customHeight="1">
      <c r="C65" s="1654"/>
      <c r="D65" s="1648" t="s">
        <v>154</v>
      </c>
      <c r="E65" s="1649"/>
      <c r="F65" s="1063"/>
      <c r="G65" s="1342"/>
      <c r="H65" s="1342"/>
      <c r="I65" s="1348"/>
      <c r="J65" s="1342"/>
      <c r="K65" s="1342"/>
      <c r="L65" s="1348"/>
      <c r="M65" s="1342"/>
      <c r="N65" s="1342"/>
      <c r="O65" s="1348"/>
      <c r="P65" s="1342"/>
      <c r="Q65" s="1342"/>
      <c r="R65" s="979"/>
      <c r="S65" s="993"/>
      <c r="T65" s="993"/>
      <c r="U65" s="993"/>
      <c r="V65" s="1063"/>
      <c r="W65" s="1063"/>
      <c r="X65" s="1063"/>
      <c r="Y65" s="1063"/>
      <c r="Z65" s="1063"/>
      <c r="AA65" s="1063"/>
      <c r="AB65" s="1063"/>
      <c r="AC65" s="1063"/>
      <c r="AD65" s="1063"/>
      <c r="AE65" s="1063"/>
      <c r="AF65" s="1063"/>
      <c r="AG65" s="1063"/>
      <c r="AH65" s="1063"/>
      <c r="AI65" s="1063"/>
      <c r="AJ65" s="1063"/>
      <c r="AK65" s="1063"/>
      <c r="AL65" s="1063"/>
      <c r="AM65" s="1063"/>
      <c r="AN65" s="1063"/>
      <c r="AO65" s="1063"/>
      <c r="AP65" s="1063"/>
      <c r="AQ65" s="1063"/>
      <c r="AR65" s="1063"/>
      <c r="AS65" s="1063"/>
      <c r="AT65" s="1063"/>
      <c r="AU65" s="1063"/>
      <c r="AV65" s="1063"/>
      <c r="AW65" s="1063"/>
      <c r="AX65" s="1063"/>
      <c r="AY65" s="1063"/>
      <c r="AZ65" s="1063"/>
      <c r="BA65" s="1063"/>
      <c r="BB65" s="1063"/>
    </row>
    <row r="66" spans="3:54" ht="16.899999999999999" customHeight="1">
      <c r="C66" s="1654"/>
      <c r="D66" s="1648" t="s">
        <v>155</v>
      </c>
      <c r="E66" s="1649"/>
      <c r="F66" s="1063"/>
      <c r="G66" s="1342"/>
      <c r="H66" s="1342"/>
      <c r="I66" s="1348"/>
      <c r="J66" s="1342"/>
      <c r="K66" s="1342"/>
      <c r="L66" s="1348"/>
      <c r="M66" s="1342"/>
      <c r="N66" s="1342"/>
      <c r="O66" s="1348"/>
      <c r="P66" s="1342"/>
      <c r="Q66" s="1342"/>
      <c r="R66" s="979"/>
      <c r="S66" s="993"/>
      <c r="T66" s="993"/>
      <c r="U66" s="993"/>
      <c r="V66" s="1063"/>
      <c r="W66" s="1063"/>
      <c r="X66" s="1063"/>
      <c r="Y66" s="1063"/>
      <c r="Z66" s="1063"/>
      <c r="AA66" s="1063"/>
      <c r="AB66" s="1063"/>
      <c r="AC66" s="1063"/>
      <c r="AD66" s="1063"/>
      <c r="AE66" s="1063"/>
      <c r="AF66" s="1063"/>
      <c r="AG66" s="1063"/>
      <c r="AH66" s="1063"/>
      <c r="AI66" s="1063"/>
      <c r="AJ66" s="1063"/>
      <c r="AK66" s="1063"/>
      <c r="AL66" s="1063"/>
      <c r="AM66" s="1063"/>
      <c r="AN66" s="1063"/>
      <c r="AO66" s="1063"/>
      <c r="AP66" s="1063"/>
      <c r="AQ66" s="1063"/>
      <c r="AR66" s="1063"/>
      <c r="AS66" s="1063"/>
      <c r="AT66" s="1063"/>
      <c r="AU66" s="1063"/>
      <c r="AV66" s="1063"/>
      <c r="AW66" s="1063"/>
      <c r="AX66" s="1063"/>
      <c r="AY66" s="1063"/>
      <c r="AZ66" s="1063"/>
      <c r="BA66" s="1063"/>
      <c r="BB66" s="1063"/>
    </row>
    <row r="67" spans="3:54" ht="16.899999999999999" customHeight="1">
      <c r="C67" s="1655"/>
      <c r="D67" s="1648" t="s">
        <v>156</v>
      </c>
      <c r="E67" s="1649"/>
      <c r="F67" s="1063"/>
      <c r="G67" s="1342"/>
      <c r="H67" s="1342"/>
      <c r="I67" s="1348"/>
      <c r="J67" s="1342"/>
      <c r="K67" s="1342"/>
      <c r="L67" s="1348"/>
      <c r="M67" s="1342"/>
      <c r="N67" s="1342"/>
      <c r="O67" s="1348"/>
      <c r="P67" s="1342"/>
      <c r="Q67" s="1342"/>
      <c r="R67" s="979"/>
      <c r="S67" s="993"/>
      <c r="T67" s="993"/>
      <c r="U67" s="993"/>
      <c r="V67" s="1063"/>
      <c r="W67" s="1063"/>
      <c r="X67" s="1063"/>
      <c r="Y67" s="1063"/>
      <c r="Z67" s="1063"/>
      <c r="AA67" s="1063"/>
      <c r="AB67" s="1063"/>
      <c r="AC67" s="1063"/>
      <c r="AD67" s="1063"/>
      <c r="AE67" s="1063"/>
      <c r="AF67" s="1063"/>
      <c r="AG67" s="1063"/>
      <c r="AH67" s="1063"/>
      <c r="AI67" s="1063"/>
      <c r="AJ67" s="1063"/>
      <c r="AK67" s="1063"/>
      <c r="AL67" s="1063"/>
      <c r="AM67" s="1063"/>
      <c r="AN67" s="1063"/>
      <c r="AO67" s="1063"/>
      <c r="AP67" s="1063"/>
      <c r="AQ67" s="1063"/>
      <c r="AR67" s="1063"/>
      <c r="AS67" s="1063"/>
      <c r="AT67" s="1063"/>
      <c r="AU67" s="1063"/>
      <c r="AV67" s="1063"/>
      <c r="AW67" s="1063"/>
      <c r="AX67" s="1063"/>
      <c r="AY67" s="1063"/>
      <c r="AZ67" s="1063"/>
      <c r="BA67" s="1063"/>
      <c r="BB67" s="1063"/>
    </row>
    <row r="68" spans="3:54" ht="16.899999999999999" customHeight="1">
      <c r="C68" s="1650" t="s">
        <v>157</v>
      </c>
      <c r="D68" s="1648" t="s">
        <v>150</v>
      </c>
      <c r="E68" s="1649"/>
      <c r="F68" s="1063"/>
      <c r="G68" s="1342"/>
      <c r="H68" s="1342"/>
      <c r="I68" s="1348"/>
      <c r="J68" s="1342"/>
      <c r="K68" s="1342"/>
      <c r="L68" s="1348"/>
      <c r="M68" s="1342"/>
      <c r="N68" s="1342"/>
      <c r="O68" s="1348"/>
      <c r="P68" s="1342"/>
      <c r="Q68" s="1342"/>
      <c r="R68" s="979"/>
      <c r="S68" s="993"/>
      <c r="T68" s="993"/>
      <c r="U68" s="993"/>
      <c r="V68" s="1063"/>
      <c r="W68" s="1063"/>
      <c r="X68" s="1063"/>
      <c r="Y68" s="1063"/>
      <c r="Z68" s="1063"/>
      <c r="AA68" s="1063"/>
      <c r="AB68" s="1063"/>
      <c r="AC68" s="1063"/>
      <c r="AD68" s="1063"/>
      <c r="AE68" s="1063"/>
      <c r="AF68" s="1063"/>
      <c r="AG68" s="1063"/>
      <c r="AH68" s="1063"/>
      <c r="AI68" s="1063"/>
      <c r="AJ68" s="1063"/>
      <c r="AK68" s="1063"/>
      <c r="AL68" s="1063"/>
      <c r="AM68" s="1063"/>
      <c r="AN68" s="1063"/>
      <c r="AO68" s="1063"/>
      <c r="AP68" s="1063"/>
      <c r="AQ68" s="1063"/>
      <c r="AR68" s="1063"/>
      <c r="AS68" s="1063"/>
      <c r="AT68" s="1063"/>
      <c r="AU68" s="1063"/>
      <c r="AV68" s="1063"/>
      <c r="AW68" s="1063"/>
      <c r="AX68" s="1063"/>
      <c r="AY68" s="1063"/>
      <c r="AZ68" s="1063"/>
      <c r="BA68" s="1063"/>
      <c r="BB68" s="1063"/>
    </row>
    <row r="69" spans="3:54" ht="16.899999999999999" customHeight="1">
      <c r="C69" s="1651"/>
      <c r="D69" s="1648" t="s">
        <v>260</v>
      </c>
      <c r="E69" s="1649"/>
      <c r="F69" s="1063"/>
      <c r="G69" s="1342"/>
      <c r="H69" s="1342"/>
      <c r="I69" s="1348"/>
      <c r="J69" s="1342"/>
      <c r="K69" s="1342"/>
      <c r="L69" s="1348"/>
      <c r="M69" s="1342"/>
      <c r="N69" s="1342"/>
      <c r="O69" s="1348"/>
      <c r="P69" s="1342"/>
      <c r="Q69" s="1342"/>
      <c r="R69" s="979"/>
      <c r="S69" s="993"/>
      <c r="T69" s="993"/>
      <c r="U69" s="993"/>
      <c r="V69" s="1063"/>
      <c r="W69" s="1063"/>
      <c r="X69" s="1063"/>
      <c r="Y69" s="1063"/>
      <c r="Z69" s="1063"/>
      <c r="AA69" s="1063"/>
      <c r="AB69" s="1063"/>
      <c r="AC69" s="1063"/>
      <c r="AD69" s="1063"/>
      <c r="AE69" s="1063"/>
      <c r="AF69" s="1063"/>
      <c r="AG69" s="1063"/>
      <c r="AH69" s="1063"/>
      <c r="AI69" s="1063"/>
      <c r="AJ69" s="1063"/>
      <c r="AK69" s="1063"/>
      <c r="AL69" s="1063"/>
      <c r="AM69" s="1063"/>
      <c r="AN69" s="1063"/>
      <c r="AO69" s="1063"/>
      <c r="AP69" s="1063"/>
      <c r="AQ69" s="1063"/>
      <c r="AR69" s="1063"/>
      <c r="AS69" s="1063"/>
      <c r="AT69" s="1063"/>
      <c r="AU69" s="1063"/>
      <c r="AV69" s="1063"/>
      <c r="AW69" s="1063"/>
      <c r="AX69" s="1063"/>
      <c r="AY69" s="1063"/>
      <c r="AZ69" s="1063"/>
      <c r="BA69" s="1063"/>
      <c r="BB69" s="1063"/>
    </row>
    <row r="70" spans="3:54" ht="16.899999999999999" customHeight="1">
      <c r="C70" s="1651"/>
      <c r="D70" s="1648" t="s">
        <v>151</v>
      </c>
      <c r="E70" s="1649"/>
      <c r="F70" s="1063"/>
      <c r="G70" s="1342"/>
      <c r="H70" s="1342"/>
      <c r="I70" s="1348"/>
      <c r="J70" s="1342"/>
      <c r="K70" s="1342"/>
      <c r="L70" s="1348"/>
      <c r="M70" s="1342"/>
      <c r="N70" s="1342"/>
      <c r="O70" s="1348"/>
      <c r="P70" s="1342"/>
      <c r="Q70" s="1342"/>
      <c r="R70" s="979"/>
      <c r="S70" s="993"/>
      <c r="T70" s="993"/>
      <c r="U70" s="993"/>
      <c r="V70" s="1063"/>
      <c r="W70" s="1063"/>
      <c r="X70" s="1063"/>
      <c r="Y70" s="1063"/>
      <c r="Z70" s="1063"/>
      <c r="AA70" s="1063"/>
      <c r="AB70" s="1063"/>
      <c r="AC70" s="1063"/>
      <c r="AD70" s="1063"/>
      <c r="AE70" s="1063"/>
      <c r="AF70" s="1063"/>
      <c r="AG70" s="1063"/>
      <c r="AH70" s="1063"/>
      <c r="AI70" s="1063"/>
      <c r="AJ70" s="1063"/>
      <c r="AK70" s="1063"/>
      <c r="AL70" s="1063"/>
      <c r="AM70" s="1063"/>
      <c r="AN70" s="1063"/>
      <c r="AO70" s="1063"/>
      <c r="AP70" s="1063"/>
      <c r="AQ70" s="1063"/>
      <c r="AR70" s="1063"/>
      <c r="AS70" s="1063"/>
      <c r="AT70" s="1063"/>
      <c r="AU70" s="1063"/>
      <c r="AV70" s="1063"/>
      <c r="AW70" s="1063"/>
      <c r="AX70" s="1063"/>
      <c r="AY70" s="1063"/>
      <c r="AZ70" s="1063"/>
      <c r="BA70" s="1063"/>
      <c r="BB70" s="1063"/>
    </row>
    <row r="71" spans="3:54" ht="16.899999999999999" customHeight="1">
      <c r="C71" s="1651"/>
      <c r="D71" s="1648" t="s">
        <v>261</v>
      </c>
      <c r="E71" s="1649"/>
      <c r="F71" s="1063"/>
      <c r="G71" s="1342"/>
      <c r="H71" s="1342"/>
      <c r="I71" s="1348"/>
      <c r="J71" s="1342"/>
      <c r="K71" s="1342"/>
      <c r="L71" s="1348"/>
      <c r="M71" s="1342"/>
      <c r="N71" s="1342"/>
      <c r="O71" s="1348"/>
      <c r="P71" s="1342"/>
      <c r="Q71" s="1342"/>
      <c r="R71" s="979"/>
      <c r="S71" s="993"/>
      <c r="T71" s="993"/>
      <c r="U71" s="993"/>
      <c r="V71" s="1063"/>
      <c r="W71" s="1063"/>
      <c r="X71" s="1063"/>
      <c r="Y71" s="1063"/>
      <c r="Z71" s="1063"/>
      <c r="AA71" s="1063"/>
      <c r="AB71" s="1063"/>
      <c r="AC71" s="1063"/>
      <c r="AD71" s="1063"/>
      <c r="AE71" s="1063"/>
      <c r="AF71" s="1063"/>
      <c r="AG71" s="1063"/>
      <c r="AH71" s="1063"/>
      <c r="AI71" s="1063"/>
      <c r="AJ71" s="1063"/>
      <c r="AK71" s="1063"/>
      <c r="AL71" s="1063"/>
      <c r="AM71" s="1063"/>
      <c r="AN71" s="1063"/>
      <c r="AO71" s="1063"/>
      <c r="AP71" s="1063"/>
      <c r="AQ71" s="1063"/>
      <c r="AR71" s="1063"/>
      <c r="AS71" s="1063"/>
      <c r="AT71" s="1063"/>
      <c r="AU71" s="1063"/>
      <c r="AV71" s="1063"/>
      <c r="AW71" s="1063"/>
      <c r="AX71" s="1063"/>
      <c r="AY71" s="1063"/>
      <c r="AZ71" s="1063"/>
      <c r="BA71" s="1063"/>
      <c r="BB71" s="1063"/>
    </row>
    <row r="72" spans="3:54" ht="16.899999999999999" customHeight="1">
      <c r="C72" s="1651"/>
      <c r="D72" s="1648" t="s">
        <v>262</v>
      </c>
      <c r="E72" s="1649"/>
      <c r="F72" s="1063"/>
      <c r="G72" s="1342"/>
      <c r="H72" s="1342"/>
      <c r="I72" s="1348"/>
      <c r="J72" s="1342"/>
      <c r="K72" s="1342"/>
      <c r="L72" s="1348"/>
      <c r="M72" s="1342"/>
      <c r="N72" s="1342"/>
      <c r="O72" s="1348"/>
      <c r="P72" s="1342"/>
      <c r="Q72" s="1342"/>
      <c r="R72" s="979"/>
      <c r="S72" s="993"/>
      <c r="T72" s="993"/>
      <c r="U72" s="993"/>
      <c r="V72" s="1063"/>
      <c r="W72" s="1063"/>
      <c r="X72" s="1063"/>
      <c r="Y72" s="1063"/>
      <c r="Z72" s="1063"/>
      <c r="AA72" s="1063"/>
      <c r="AB72" s="1063"/>
      <c r="AC72" s="1063"/>
      <c r="AD72" s="1063"/>
      <c r="AE72" s="1063"/>
      <c r="AF72" s="1063"/>
      <c r="AG72" s="1063"/>
      <c r="AH72" s="1063"/>
      <c r="AI72" s="1063"/>
      <c r="AJ72" s="1063"/>
      <c r="AK72" s="1063"/>
      <c r="AL72" s="1063"/>
      <c r="AM72" s="1063"/>
      <c r="AN72" s="1063"/>
      <c r="AO72" s="1063"/>
      <c r="AP72" s="1063"/>
      <c r="AQ72" s="1063"/>
      <c r="AR72" s="1063"/>
      <c r="AS72" s="1063"/>
      <c r="AT72" s="1063"/>
      <c r="AU72" s="1063"/>
      <c r="AV72" s="1063"/>
      <c r="AW72" s="1063"/>
      <c r="AX72" s="1063"/>
      <c r="AY72" s="1063"/>
      <c r="AZ72" s="1063"/>
      <c r="BA72" s="1063"/>
      <c r="BB72" s="1063"/>
    </row>
    <row r="73" spans="3:54" ht="16.899999999999999" customHeight="1">
      <c r="C73" s="1651"/>
      <c r="D73" s="1648" t="s">
        <v>152</v>
      </c>
      <c r="E73" s="1649"/>
      <c r="F73" s="1063"/>
      <c r="G73" s="1342"/>
      <c r="H73" s="1342"/>
      <c r="I73" s="1348"/>
      <c r="J73" s="1342"/>
      <c r="K73" s="1342"/>
      <c r="L73" s="1348"/>
      <c r="M73" s="1342"/>
      <c r="N73" s="1342"/>
      <c r="O73" s="1348"/>
      <c r="P73" s="1342"/>
      <c r="Q73" s="1342"/>
      <c r="R73" s="979"/>
      <c r="S73" s="993"/>
      <c r="T73" s="993"/>
      <c r="U73" s="993"/>
      <c r="V73" s="1063"/>
      <c r="W73" s="1063"/>
      <c r="X73" s="1063"/>
      <c r="Y73" s="1063"/>
      <c r="Z73" s="1063"/>
      <c r="AA73" s="1063"/>
      <c r="AB73" s="1063"/>
      <c r="AC73" s="1063"/>
      <c r="AD73" s="1063"/>
      <c r="AE73" s="1063"/>
      <c r="AF73" s="1063"/>
      <c r="AG73" s="1063"/>
      <c r="AH73" s="1063"/>
      <c r="AI73" s="1063"/>
      <c r="AJ73" s="1063"/>
      <c r="AK73" s="1063"/>
      <c r="AL73" s="1063"/>
      <c r="AM73" s="1063"/>
      <c r="AN73" s="1063"/>
      <c r="AO73" s="1063"/>
      <c r="AP73" s="1063"/>
      <c r="AQ73" s="1063"/>
      <c r="AR73" s="1063"/>
      <c r="AS73" s="1063"/>
      <c r="AT73" s="1063"/>
      <c r="AU73" s="1063"/>
      <c r="AV73" s="1063"/>
      <c r="AW73" s="1063"/>
      <c r="AX73" s="1063"/>
      <c r="AY73" s="1063"/>
      <c r="AZ73" s="1063"/>
      <c r="BA73" s="1063"/>
      <c r="BB73" s="1063"/>
    </row>
    <row r="74" spans="3:54" ht="16.899999999999999" customHeight="1">
      <c r="C74" s="1651"/>
      <c r="D74" s="1648" t="s">
        <v>153</v>
      </c>
      <c r="E74" s="1649"/>
      <c r="F74" s="1063"/>
      <c r="G74" s="1342"/>
      <c r="H74" s="1342"/>
      <c r="I74" s="1348"/>
      <c r="J74" s="1342"/>
      <c r="K74" s="1342"/>
      <c r="L74" s="1348"/>
      <c r="M74" s="1342"/>
      <c r="N74" s="1342"/>
      <c r="O74" s="1348"/>
      <c r="P74" s="1342"/>
      <c r="Q74" s="1342"/>
      <c r="R74" s="979"/>
      <c r="S74" s="993"/>
      <c r="T74" s="993"/>
      <c r="U74" s="993"/>
      <c r="V74" s="1063"/>
      <c r="W74" s="1063"/>
      <c r="X74" s="1063"/>
      <c r="Y74" s="1063"/>
      <c r="Z74" s="1063"/>
      <c r="AA74" s="1063"/>
      <c r="AB74" s="1063"/>
      <c r="AC74" s="1063"/>
      <c r="AD74" s="1063"/>
      <c r="AE74" s="1063"/>
      <c r="AF74" s="1063"/>
      <c r="AG74" s="1063"/>
      <c r="AH74" s="1063"/>
      <c r="AI74" s="1063"/>
      <c r="AJ74" s="1063"/>
      <c r="AK74" s="1063"/>
      <c r="AL74" s="1063"/>
      <c r="AM74" s="1063"/>
      <c r="AN74" s="1063"/>
      <c r="AO74" s="1063"/>
      <c r="AP74" s="1063"/>
      <c r="AQ74" s="1063"/>
      <c r="AR74" s="1063"/>
      <c r="AS74" s="1063"/>
      <c r="AT74" s="1063"/>
      <c r="AU74" s="1063"/>
      <c r="AV74" s="1063"/>
      <c r="AW74" s="1063"/>
      <c r="AX74" s="1063"/>
      <c r="AY74" s="1063"/>
      <c r="AZ74" s="1063"/>
      <c r="BA74" s="1063"/>
      <c r="BB74" s="1063"/>
    </row>
    <row r="75" spans="3:54" ht="16.899999999999999" customHeight="1">
      <c r="C75" s="1651"/>
      <c r="D75" s="1648" t="s">
        <v>154</v>
      </c>
      <c r="E75" s="1649"/>
      <c r="F75" s="1063"/>
      <c r="G75" s="1342"/>
      <c r="H75" s="1342"/>
      <c r="I75" s="1348"/>
      <c r="J75" s="1342"/>
      <c r="K75" s="1342"/>
      <c r="L75" s="1348"/>
      <c r="M75" s="1342"/>
      <c r="N75" s="1342"/>
      <c r="O75" s="1348"/>
      <c r="P75" s="1342"/>
      <c r="Q75" s="1342"/>
      <c r="R75" s="979"/>
      <c r="S75" s="993"/>
      <c r="T75" s="993"/>
      <c r="U75" s="993"/>
      <c r="V75" s="1063"/>
      <c r="W75" s="1063"/>
      <c r="X75" s="1063"/>
      <c r="Y75" s="1063"/>
      <c r="Z75" s="1063"/>
      <c r="AA75" s="1063"/>
      <c r="AB75" s="1063"/>
      <c r="AC75" s="1063"/>
      <c r="AD75" s="1063"/>
      <c r="AE75" s="1063"/>
      <c r="AF75" s="1063"/>
      <c r="AG75" s="1063"/>
      <c r="AH75" s="1063"/>
      <c r="AI75" s="1063"/>
      <c r="AJ75" s="1063"/>
      <c r="AK75" s="1063"/>
      <c r="AL75" s="1063"/>
      <c r="AM75" s="1063"/>
      <c r="AN75" s="1063"/>
      <c r="AO75" s="1063"/>
      <c r="AP75" s="1063"/>
      <c r="AQ75" s="1063"/>
      <c r="AR75" s="1063"/>
      <c r="AS75" s="1063"/>
      <c r="AT75" s="1063"/>
      <c r="AU75" s="1063"/>
      <c r="AV75" s="1063"/>
      <c r="AW75" s="1063"/>
      <c r="AX75" s="1063"/>
      <c r="AY75" s="1063"/>
      <c r="AZ75" s="1063"/>
      <c r="BA75" s="1063"/>
      <c r="BB75" s="1063"/>
    </row>
    <row r="76" spans="3:54" ht="16.899999999999999" customHeight="1">
      <c r="C76" s="1651"/>
      <c r="D76" s="1648" t="s">
        <v>155</v>
      </c>
      <c r="E76" s="1649"/>
      <c r="F76" s="1063"/>
      <c r="G76" s="1342"/>
      <c r="H76" s="1342"/>
      <c r="I76" s="1348"/>
      <c r="J76" s="1342"/>
      <c r="K76" s="1342"/>
      <c r="L76" s="1348"/>
      <c r="M76" s="1342"/>
      <c r="N76" s="1342"/>
      <c r="O76" s="1348"/>
      <c r="P76" s="1342"/>
      <c r="Q76" s="1342"/>
      <c r="R76" s="979"/>
      <c r="S76" s="993"/>
      <c r="T76" s="993"/>
      <c r="U76" s="993"/>
      <c r="V76" s="1063"/>
      <c r="W76" s="1063"/>
      <c r="X76" s="1063"/>
      <c r="Y76" s="1063"/>
      <c r="Z76" s="1063"/>
      <c r="AA76" s="1063"/>
      <c r="AB76" s="1063"/>
      <c r="AC76" s="1063"/>
      <c r="AD76" s="1063"/>
      <c r="AE76" s="1063"/>
      <c r="AF76" s="1063"/>
      <c r="AG76" s="1063"/>
      <c r="AH76" s="1063"/>
      <c r="AI76" s="1063"/>
      <c r="AJ76" s="1063"/>
      <c r="AK76" s="1063"/>
      <c r="AL76" s="1063"/>
      <c r="AM76" s="1063"/>
      <c r="AN76" s="1063"/>
      <c r="AO76" s="1063"/>
      <c r="AP76" s="1063"/>
      <c r="AQ76" s="1063"/>
      <c r="AR76" s="1063"/>
      <c r="AS76" s="1063"/>
      <c r="AT76" s="1063"/>
      <c r="AU76" s="1063"/>
      <c r="AV76" s="1063"/>
      <c r="AW76" s="1063"/>
      <c r="AX76" s="1063"/>
      <c r="AY76" s="1063"/>
      <c r="AZ76" s="1063"/>
      <c r="BA76" s="1063"/>
      <c r="BB76" s="1063"/>
    </row>
    <row r="77" spans="3:54" ht="16.899999999999999" customHeight="1">
      <c r="C77" s="1652"/>
      <c r="D77" s="1648" t="s">
        <v>156</v>
      </c>
      <c r="E77" s="1649"/>
      <c r="F77" s="1063"/>
      <c r="G77" s="1342"/>
      <c r="H77" s="1342"/>
      <c r="I77" s="1348"/>
      <c r="J77" s="1342"/>
      <c r="K77" s="1342"/>
      <c r="L77" s="1348"/>
      <c r="M77" s="1342"/>
      <c r="N77" s="1342"/>
      <c r="O77" s="1348"/>
      <c r="P77" s="1342"/>
      <c r="Q77" s="1342"/>
      <c r="R77" s="979"/>
      <c r="S77" s="993"/>
      <c r="T77" s="993"/>
      <c r="U77" s="993"/>
      <c r="V77" s="1063"/>
      <c r="W77" s="1063"/>
      <c r="X77" s="1063"/>
      <c r="Y77" s="1063"/>
      <c r="Z77" s="1063"/>
      <c r="AA77" s="1063"/>
      <c r="AB77" s="1063"/>
      <c r="AC77" s="1063"/>
      <c r="AD77" s="1063"/>
      <c r="AE77" s="1063"/>
      <c r="AF77" s="1063"/>
      <c r="AG77" s="1063"/>
      <c r="AH77" s="1063"/>
      <c r="AI77" s="1063"/>
      <c r="AJ77" s="1063"/>
      <c r="AK77" s="1063"/>
      <c r="AL77" s="1063"/>
      <c r="AM77" s="1063"/>
      <c r="AN77" s="1063"/>
      <c r="AO77" s="1063"/>
      <c r="AP77" s="1063"/>
      <c r="AQ77" s="1063"/>
      <c r="AR77" s="1063"/>
      <c r="AS77" s="1063"/>
      <c r="AT77" s="1063"/>
      <c r="AU77" s="1063"/>
      <c r="AV77" s="1063"/>
      <c r="AW77" s="1063"/>
      <c r="AX77" s="1063"/>
      <c r="AY77" s="1063"/>
      <c r="AZ77" s="1063"/>
      <c r="BA77" s="1063"/>
      <c r="BB77" s="1063"/>
    </row>
    <row r="78" spans="3:54" ht="16.899999999999999" customHeight="1">
      <c r="C78" s="1650" t="s">
        <v>813</v>
      </c>
      <c r="D78" s="1648" t="s">
        <v>150</v>
      </c>
      <c r="E78" s="1649"/>
      <c r="F78" s="1063"/>
      <c r="G78" s="1342"/>
      <c r="H78" s="1342"/>
      <c r="I78" s="1348"/>
      <c r="J78" s="1342"/>
      <c r="K78" s="1342"/>
      <c r="L78" s="1348"/>
      <c r="M78" s="1342"/>
      <c r="N78" s="1342"/>
      <c r="O78" s="1348"/>
      <c r="P78" s="1342"/>
      <c r="Q78" s="1342"/>
      <c r="R78" s="979"/>
      <c r="S78" s="993"/>
      <c r="T78" s="993"/>
      <c r="U78" s="993"/>
      <c r="V78" s="1063"/>
      <c r="W78" s="1063"/>
      <c r="X78" s="1063"/>
      <c r="Y78" s="1063"/>
      <c r="Z78" s="1063"/>
      <c r="AA78" s="1063"/>
      <c r="AB78" s="1063"/>
      <c r="AC78" s="1063"/>
      <c r="AD78" s="1063"/>
      <c r="AE78" s="1063"/>
      <c r="AF78" s="1063"/>
      <c r="AG78" s="1063"/>
      <c r="AH78" s="1063"/>
      <c r="AI78" s="1063"/>
      <c r="AJ78" s="1063"/>
      <c r="AK78" s="1063"/>
      <c r="AL78" s="1063"/>
      <c r="AM78" s="1063"/>
      <c r="AN78" s="1063"/>
      <c r="AO78" s="1063"/>
      <c r="AP78" s="1063"/>
      <c r="AQ78" s="1063"/>
      <c r="AR78" s="1063"/>
      <c r="AS78" s="1063"/>
      <c r="AT78" s="1063"/>
      <c r="AU78" s="1063"/>
      <c r="AV78" s="1063"/>
      <c r="AW78" s="1063"/>
      <c r="AX78" s="1063"/>
      <c r="AY78" s="1063"/>
      <c r="AZ78" s="1063"/>
      <c r="BA78" s="1063"/>
      <c r="BB78" s="1063"/>
    </row>
    <row r="79" spans="3:54" ht="16.899999999999999" customHeight="1">
      <c r="C79" s="1651"/>
      <c r="D79" s="1648" t="s">
        <v>260</v>
      </c>
      <c r="E79" s="1649"/>
      <c r="F79" s="1063"/>
      <c r="G79" s="1342"/>
      <c r="H79" s="1342"/>
      <c r="I79" s="1348"/>
      <c r="J79" s="1342"/>
      <c r="K79" s="1342"/>
      <c r="L79" s="1348"/>
      <c r="M79" s="1342"/>
      <c r="N79" s="1342"/>
      <c r="O79" s="1348"/>
      <c r="P79" s="1342"/>
      <c r="Q79" s="1342"/>
      <c r="R79" s="979"/>
      <c r="S79" s="993"/>
      <c r="T79" s="993"/>
      <c r="U79" s="993"/>
      <c r="V79" s="1063"/>
      <c r="W79" s="1063"/>
      <c r="X79" s="1063"/>
      <c r="Y79" s="1063"/>
      <c r="Z79" s="1063"/>
      <c r="AA79" s="1063"/>
      <c r="AB79" s="1063"/>
      <c r="AC79" s="1063"/>
      <c r="AD79" s="1063"/>
      <c r="AE79" s="1063"/>
      <c r="AF79" s="1063"/>
      <c r="AG79" s="1063"/>
      <c r="AH79" s="1063"/>
      <c r="AI79" s="1063"/>
      <c r="AJ79" s="1063"/>
      <c r="AK79" s="1063"/>
      <c r="AL79" s="1063"/>
      <c r="AM79" s="1063"/>
      <c r="AN79" s="1063"/>
      <c r="AO79" s="1063"/>
      <c r="AP79" s="1063"/>
      <c r="AQ79" s="1063"/>
      <c r="AR79" s="1063"/>
      <c r="AS79" s="1063"/>
      <c r="AT79" s="1063"/>
      <c r="AU79" s="1063"/>
      <c r="AV79" s="1063"/>
      <c r="AW79" s="1063"/>
      <c r="AX79" s="1063"/>
      <c r="AY79" s="1063"/>
      <c r="AZ79" s="1063"/>
      <c r="BA79" s="1063"/>
      <c r="BB79" s="1063"/>
    </row>
    <row r="80" spans="3:54" ht="16.899999999999999" customHeight="1">
      <c r="C80" s="1651"/>
      <c r="D80" s="1648" t="s">
        <v>151</v>
      </c>
      <c r="E80" s="1649"/>
      <c r="F80" s="1063"/>
      <c r="G80" s="1342"/>
      <c r="H80" s="1342"/>
      <c r="I80" s="1348"/>
      <c r="J80" s="1342"/>
      <c r="K80" s="1342"/>
      <c r="L80" s="1348"/>
      <c r="M80" s="1342"/>
      <c r="N80" s="1342"/>
      <c r="O80" s="1348"/>
      <c r="P80" s="1342"/>
      <c r="Q80" s="1342"/>
      <c r="R80" s="979"/>
      <c r="S80" s="993"/>
      <c r="T80" s="993"/>
      <c r="U80" s="993"/>
      <c r="V80" s="1063"/>
      <c r="W80" s="1063"/>
      <c r="X80" s="1063"/>
      <c r="Y80" s="1063"/>
      <c r="Z80" s="1063"/>
      <c r="AA80" s="1063"/>
      <c r="AB80" s="1063"/>
      <c r="AC80" s="1063"/>
      <c r="AD80" s="1063"/>
      <c r="AE80" s="1063"/>
      <c r="AF80" s="1063"/>
      <c r="AG80" s="1063"/>
      <c r="AH80" s="1063"/>
      <c r="AI80" s="1063"/>
      <c r="AJ80" s="1063"/>
      <c r="AK80" s="1063"/>
      <c r="AL80" s="1063"/>
      <c r="AM80" s="1063"/>
      <c r="AN80" s="1063"/>
      <c r="AO80" s="1063"/>
      <c r="AP80" s="1063"/>
      <c r="AQ80" s="1063"/>
      <c r="AR80" s="1063"/>
      <c r="AS80" s="1063"/>
      <c r="AT80" s="1063"/>
      <c r="AU80" s="1063"/>
      <c r="AV80" s="1063"/>
      <c r="AW80" s="1063"/>
      <c r="AX80" s="1063"/>
      <c r="AY80" s="1063"/>
      <c r="AZ80" s="1063"/>
      <c r="BA80" s="1063"/>
      <c r="BB80" s="1063"/>
    </row>
    <row r="81" spans="1:54" ht="16.899999999999999" customHeight="1">
      <c r="C81" s="1651"/>
      <c r="D81" s="1648" t="s">
        <v>261</v>
      </c>
      <c r="E81" s="1649"/>
      <c r="F81" s="1063"/>
      <c r="G81" s="1342"/>
      <c r="H81" s="1342"/>
      <c r="I81" s="1348"/>
      <c r="J81" s="1342"/>
      <c r="K81" s="1342"/>
      <c r="L81" s="1348"/>
      <c r="M81" s="1342"/>
      <c r="N81" s="1342"/>
      <c r="O81" s="1348"/>
      <c r="P81" s="1342"/>
      <c r="Q81" s="1342"/>
      <c r="R81" s="979"/>
      <c r="S81" s="993"/>
      <c r="T81" s="993"/>
      <c r="U81" s="993"/>
      <c r="V81" s="1063"/>
      <c r="W81" s="1063"/>
      <c r="X81" s="1063"/>
      <c r="Y81" s="1063"/>
      <c r="Z81" s="1063"/>
      <c r="AA81" s="1063"/>
      <c r="AB81" s="1063"/>
      <c r="AC81" s="1063"/>
      <c r="AD81" s="1063"/>
      <c r="AE81" s="1063"/>
      <c r="AF81" s="1063"/>
      <c r="AG81" s="1063"/>
      <c r="AH81" s="1063"/>
      <c r="AI81" s="1063"/>
      <c r="AJ81" s="1063"/>
      <c r="AK81" s="1063"/>
      <c r="AL81" s="1063"/>
      <c r="AM81" s="1063"/>
      <c r="AN81" s="1063"/>
      <c r="AO81" s="1063"/>
      <c r="AP81" s="1063"/>
      <c r="AQ81" s="1063"/>
      <c r="AR81" s="1063"/>
      <c r="AS81" s="1063"/>
      <c r="AT81" s="1063"/>
      <c r="AU81" s="1063"/>
      <c r="AV81" s="1063"/>
      <c r="AW81" s="1063"/>
      <c r="AX81" s="1063"/>
      <c r="AY81" s="1063"/>
      <c r="AZ81" s="1063"/>
      <c r="BA81" s="1063"/>
      <c r="BB81" s="1063"/>
    </row>
    <row r="82" spans="1:54" ht="16.899999999999999" customHeight="1">
      <c r="C82" s="1651"/>
      <c r="D82" s="1648" t="s">
        <v>262</v>
      </c>
      <c r="E82" s="1649"/>
      <c r="F82" s="1063"/>
      <c r="G82" s="1342"/>
      <c r="H82" s="1342"/>
      <c r="I82" s="1348"/>
      <c r="J82" s="1342"/>
      <c r="K82" s="1342"/>
      <c r="L82" s="1348"/>
      <c r="M82" s="1342"/>
      <c r="N82" s="1342"/>
      <c r="O82" s="1348"/>
      <c r="P82" s="1342"/>
      <c r="Q82" s="1342"/>
      <c r="R82" s="979"/>
      <c r="S82" s="993"/>
      <c r="T82" s="993"/>
      <c r="U82" s="993"/>
      <c r="V82" s="1063"/>
      <c r="W82" s="1063"/>
      <c r="X82" s="1063"/>
      <c r="Y82" s="1063"/>
      <c r="Z82" s="1063"/>
      <c r="AA82" s="1063"/>
      <c r="AB82" s="1063"/>
      <c r="AC82" s="1063"/>
      <c r="AD82" s="1063"/>
      <c r="AE82" s="1063"/>
      <c r="AF82" s="1063"/>
      <c r="AG82" s="1063"/>
      <c r="AH82" s="1063"/>
      <c r="AI82" s="1063"/>
      <c r="AJ82" s="1063"/>
      <c r="AK82" s="1063"/>
      <c r="AL82" s="1063"/>
      <c r="AM82" s="1063"/>
      <c r="AN82" s="1063"/>
      <c r="AO82" s="1063"/>
      <c r="AP82" s="1063"/>
      <c r="AQ82" s="1063"/>
      <c r="AR82" s="1063"/>
      <c r="AS82" s="1063"/>
      <c r="AT82" s="1063"/>
      <c r="AU82" s="1063"/>
      <c r="AV82" s="1063"/>
      <c r="AW82" s="1063"/>
      <c r="AX82" s="1063"/>
      <c r="AY82" s="1063"/>
      <c r="AZ82" s="1063"/>
      <c r="BA82" s="1063"/>
      <c r="BB82" s="1063"/>
    </row>
    <row r="83" spans="1:54" ht="16.899999999999999" customHeight="1">
      <c r="C83" s="1651"/>
      <c r="D83" s="1648" t="s">
        <v>152</v>
      </c>
      <c r="E83" s="1649"/>
      <c r="F83" s="1063"/>
      <c r="G83" s="1342"/>
      <c r="H83" s="1342"/>
      <c r="I83" s="1348"/>
      <c r="J83" s="1342"/>
      <c r="K83" s="1342"/>
      <c r="L83" s="1348"/>
      <c r="M83" s="1342"/>
      <c r="N83" s="1342"/>
      <c r="O83" s="1348"/>
      <c r="P83" s="1342"/>
      <c r="Q83" s="1342"/>
      <c r="R83" s="979"/>
      <c r="S83" s="993"/>
      <c r="T83" s="993"/>
      <c r="U83" s="993"/>
      <c r="V83" s="1063"/>
      <c r="W83" s="1063"/>
      <c r="X83" s="1063"/>
      <c r="Y83" s="1063"/>
      <c r="Z83" s="1063"/>
      <c r="AA83" s="1063"/>
      <c r="AB83" s="1063"/>
      <c r="AC83" s="1063"/>
      <c r="AD83" s="1063"/>
      <c r="AE83" s="1063"/>
      <c r="AF83" s="1063"/>
      <c r="AG83" s="1063"/>
      <c r="AH83" s="1063"/>
      <c r="AI83" s="1063"/>
      <c r="AJ83" s="1063"/>
      <c r="AK83" s="1063"/>
      <c r="AL83" s="1063"/>
      <c r="AM83" s="1063"/>
      <c r="AN83" s="1063"/>
      <c r="AO83" s="1063"/>
      <c r="AP83" s="1063"/>
      <c r="AQ83" s="1063"/>
      <c r="AR83" s="1063"/>
      <c r="AS83" s="1063"/>
      <c r="AT83" s="1063"/>
      <c r="AU83" s="1063"/>
      <c r="AV83" s="1063"/>
      <c r="AW83" s="1063"/>
      <c r="AX83" s="1063"/>
      <c r="AY83" s="1063"/>
      <c r="AZ83" s="1063"/>
      <c r="BA83" s="1063"/>
      <c r="BB83" s="1063"/>
    </row>
    <row r="84" spans="1:54" ht="16.899999999999999" customHeight="1">
      <c r="C84" s="1651"/>
      <c r="D84" s="1648" t="s">
        <v>153</v>
      </c>
      <c r="E84" s="1649"/>
      <c r="F84" s="1063"/>
      <c r="G84" s="1342"/>
      <c r="H84" s="1342"/>
      <c r="I84" s="1348"/>
      <c r="J84" s="1342"/>
      <c r="K84" s="1342"/>
      <c r="L84" s="1348"/>
      <c r="M84" s="1342"/>
      <c r="N84" s="1342"/>
      <c r="O84" s="1348"/>
      <c r="P84" s="1342"/>
      <c r="Q84" s="1342"/>
      <c r="R84" s="979"/>
      <c r="S84" s="993"/>
      <c r="T84" s="993"/>
      <c r="U84" s="993"/>
      <c r="V84" s="1063"/>
      <c r="W84" s="1063"/>
      <c r="X84" s="1063"/>
      <c r="Y84" s="1063"/>
      <c r="Z84" s="1063"/>
      <c r="AA84" s="1063"/>
      <c r="AB84" s="1063"/>
      <c r="AC84" s="1063"/>
      <c r="AD84" s="1063"/>
      <c r="AE84" s="1063"/>
      <c r="AF84" s="1063"/>
      <c r="AG84" s="1063"/>
      <c r="AH84" s="1063"/>
      <c r="AI84" s="1063"/>
      <c r="AJ84" s="1063"/>
      <c r="AK84" s="1063"/>
      <c r="AL84" s="1063"/>
      <c r="AM84" s="1063"/>
      <c r="AN84" s="1063"/>
      <c r="AO84" s="1063"/>
      <c r="AP84" s="1063"/>
      <c r="AQ84" s="1063"/>
      <c r="AR84" s="1063"/>
      <c r="AS84" s="1063"/>
      <c r="AT84" s="1063"/>
      <c r="AU84" s="1063"/>
      <c r="AV84" s="1063"/>
      <c r="AW84" s="1063"/>
      <c r="AX84" s="1063"/>
      <c r="AY84" s="1063"/>
      <c r="AZ84" s="1063"/>
      <c r="BA84" s="1063"/>
      <c r="BB84" s="1063"/>
    </row>
    <row r="85" spans="1:54" ht="16.899999999999999" customHeight="1">
      <c r="C85" s="1651"/>
      <c r="D85" s="1648" t="s">
        <v>154</v>
      </c>
      <c r="E85" s="1649"/>
      <c r="F85" s="1063"/>
      <c r="G85" s="1342"/>
      <c r="H85" s="1342"/>
      <c r="I85" s="1348"/>
      <c r="J85" s="1342"/>
      <c r="K85" s="1342"/>
      <c r="L85" s="1348"/>
      <c r="M85" s="1342"/>
      <c r="N85" s="1342"/>
      <c r="O85" s="1348"/>
      <c r="P85" s="1342"/>
      <c r="Q85" s="1342"/>
      <c r="R85" s="979"/>
      <c r="S85" s="993"/>
      <c r="T85" s="993"/>
      <c r="U85" s="993"/>
      <c r="V85" s="1063"/>
      <c r="W85" s="1063"/>
      <c r="X85" s="1063"/>
      <c r="Y85" s="1063"/>
      <c r="Z85" s="1063"/>
      <c r="AA85" s="1063"/>
      <c r="AB85" s="1063"/>
      <c r="AC85" s="1063"/>
      <c r="AD85" s="1063"/>
      <c r="AE85" s="1063"/>
      <c r="AF85" s="1063"/>
      <c r="AG85" s="1063"/>
      <c r="AH85" s="1063"/>
      <c r="AI85" s="1063"/>
      <c r="AJ85" s="1063"/>
      <c r="AK85" s="1063"/>
      <c r="AL85" s="1063"/>
      <c r="AM85" s="1063"/>
      <c r="AN85" s="1063"/>
      <c r="AO85" s="1063"/>
      <c r="AP85" s="1063"/>
      <c r="AQ85" s="1063"/>
      <c r="AR85" s="1063"/>
      <c r="AS85" s="1063"/>
      <c r="AT85" s="1063"/>
      <c r="AU85" s="1063"/>
      <c r="AV85" s="1063"/>
      <c r="AW85" s="1063"/>
      <c r="AX85" s="1063"/>
      <c r="AY85" s="1063"/>
      <c r="AZ85" s="1063"/>
      <c r="BA85" s="1063"/>
      <c r="BB85" s="1063"/>
    </row>
    <row r="86" spans="1:54" ht="16.899999999999999" customHeight="1">
      <c r="C86" s="1651"/>
      <c r="D86" s="1648" t="s">
        <v>155</v>
      </c>
      <c r="E86" s="1649"/>
      <c r="F86" s="1063"/>
      <c r="G86" s="1342"/>
      <c r="H86" s="1342"/>
      <c r="I86" s="1348"/>
      <c r="J86" s="1342"/>
      <c r="K86" s="1342"/>
      <c r="L86" s="1348"/>
      <c r="M86" s="1342"/>
      <c r="N86" s="1342"/>
      <c r="O86" s="1348"/>
      <c r="P86" s="1342"/>
      <c r="Q86" s="1342"/>
      <c r="R86" s="979"/>
      <c r="S86" s="993"/>
      <c r="T86" s="993"/>
      <c r="U86" s="993"/>
      <c r="V86" s="1063"/>
      <c r="W86" s="1063"/>
      <c r="X86" s="1063"/>
      <c r="Y86" s="1063"/>
      <c r="Z86" s="1063"/>
      <c r="AA86" s="1063"/>
      <c r="AB86" s="1063"/>
      <c r="AC86" s="1063"/>
      <c r="AD86" s="1063"/>
      <c r="AE86" s="1063"/>
      <c r="AF86" s="1063"/>
      <c r="AG86" s="1063"/>
      <c r="AH86" s="1063"/>
      <c r="AI86" s="1063"/>
      <c r="AJ86" s="1063"/>
      <c r="AK86" s="1063"/>
      <c r="AL86" s="1063"/>
      <c r="AM86" s="1063"/>
      <c r="AN86" s="1063"/>
      <c r="AO86" s="1063"/>
      <c r="AP86" s="1063"/>
      <c r="AQ86" s="1063"/>
      <c r="AR86" s="1063"/>
      <c r="AS86" s="1063"/>
      <c r="AT86" s="1063"/>
      <c r="AU86" s="1063"/>
      <c r="AV86" s="1063"/>
      <c r="AW86" s="1063"/>
      <c r="AX86" s="1063"/>
      <c r="AY86" s="1063"/>
      <c r="AZ86" s="1063"/>
      <c r="BA86" s="1063"/>
      <c r="BB86" s="1063"/>
    </row>
    <row r="87" spans="1:54" ht="16.899999999999999" customHeight="1">
      <c r="C87" s="1652"/>
      <c r="D87" s="1648" t="s">
        <v>156</v>
      </c>
      <c r="E87" s="1649"/>
      <c r="F87" s="1063"/>
      <c r="G87" s="1342"/>
      <c r="H87" s="1342"/>
      <c r="I87" s="1348"/>
      <c r="J87" s="1342"/>
      <c r="K87" s="1342"/>
      <c r="L87" s="1348"/>
      <c r="M87" s="1342"/>
      <c r="N87" s="1342"/>
      <c r="O87" s="1348"/>
      <c r="P87" s="1342"/>
      <c r="Q87" s="1342"/>
      <c r="R87" s="979"/>
      <c r="S87" s="993"/>
      <c r="T87" s="993"/>
      <c r="U87" s="993"/>
      <c r="V87" s="1063"/>
      <c r="W87" s="1063"/>
      <c r="X87" s="1063"/>
      <c r="Y87" s="1063"/>
      <c r="Z87" s="1063"/>
      <c r="AA87" s="1063"/>
      <c r="AB87" s="1063"/>
      <c r="AC87" s="1063"/>
      <c r="AD87" s="1063"/>
      <c r="AE87" s="1063"/>
      <c r="AF87" s="1063"/>
      <c r="AG87" s="1063"/>
      <c r="AH87" s="1063"/>
      <c r="AI87" s="1063"/>
      <c r="AJ87" s="1063"/>
      <c r="AK87" s="1063"/>
      <c r="AL87" s="1063"/>
      <c r="AM87" s="1063"/>
      <c r="AN87" s="1063"/>
      <c r="AO87" s="1063"/>
      <c r="AP87" s="1063"/>
      <c r="AQ87" s="1063"/>
      <c r="AR87" s="1063"/>
      <c r="AS87" s="1063"/>
      <c r="AT87" s="1063"/>
      <c r="AU87" s="1063"/>
      <c r="AV87" s="1063"/>
      <c r="AW87" s="1063"/>
      <c r="AX87" s="1063"/>
      <c r="AY87" s="1063"/>
      <c r="AZ87" s="1063"/>
      <c r="BA87" s="1063"/>
      <c r="BB87" s="1063"/>
    </row>
    <row r="88" spans="1:54" ht="16.899999999999999" customHeight="1">
      <c r="C88" s="1139" t="s">
        <v>303</v>
      </c>
      <c r="D88" s="1140"/>
      <c r="E88" s="1141"/>
      <c r="F88" s="988"/>
      <c r="G88" s="1351"/>
      <c r="H88" s="1349"/>
      <c r="I88" s="1349"/>
      <c r="J88" s="1351"/>
      <c r="K88" s="1349"/>
      <c r="L88" s="1349"/>
      <c r="M88" s="1351"/>
      <c r="N88" s="1349"/>
      <c r="O88" s="1349"/>
      <c r="P88" s="1351"/>
      <c r="Q88" s="1349"/>
      <c r="R88" s="988"/>
      <c r="S88" s="1140"/>
      <c r="T88" s="988"/>
      <c r="U88" s="988"/>
      <c r="V88" s="1063"/>
      <c r="W88" s="1063"/>
      <c r="X88" s="1063"/>
      <c r="Y88" s="1063"/>
      <c r="Z88" s="1063"/>
      <c r="AA88" s="1063"/>
      <c r="AB88" s="1063"/>
      <c r="AC88" s="1063"/>
      <c r="AD88" s="1063"/>
      <c r="AE88" s="1063"/>
      <c r="AF88" s="1063"/>
      <c r="AG88" s="1063"/>
      <c r="AH88" s="1063"/>
      <c r="AI88" s="1063"/>
      <c r="AJ88" s="1063"/>
      <c r="AK88" s="1063"/>
      <c r="AL88" s="1063"/>
      <c r="AM88" s="1063"/>
      <c r="AN88" s="1063"/>
      <c r="AO88" s="1063"/>
      <c r="AP88" s="1063"/>
      <c r="AQ88" s="1063"/>
      <c r="AR88" s="1063"/>
      <c r="AS88" s="1063"/>
      <c r="AT88" s="1063"/>
      <c r="AU88" s="1063"/>
      <c r="AV88" s="1063"/>
      <c r="AW88" s="1063"/>
      <c r="AX88" s="1063"/>
      <c r="AY88" s="1063"/>
      <c r="AZ88" s="1063"/>
      <c r="BA88" s="1063"/>
      <c r="BB88" s="1063"/>
    </row>
    <row r="89" spans="1:54" s="1098" customFormat="1" ht="16.899999999999999" customHeight="1">
      <c r="A89" s="1065"/>
      <c r="B89" s="1065"/>
      <c r="C89" s="1642" t="s">
        <v>812</v>
      </c>
      <c r="D89" s="1648" t="s">
        <v>150</v>
      </c>
      <c r="E89" s="1649"/>
      <c r="F89" s="1063"/>
      <c r="G89" s="1342"/>
      <c r="H89" s="1342"/>
      <c r="I89" s="1348"/>
      <c r="J89" s="1342"/>
      <c r="K89" s="1342"/>
      <c r="L89" s="1348"/>
      <c r="M89" s="1342"/>
      <c r="N89" s="1342"/>
      <c r="O89" s="1348"/>
      <c r="P89" s="1342"/>
      <c r="Q89" s="1342"/>
      <c r="R89" s="979"/>
      <c r="S89" s="993"/>
      <c r="T89" s="993"/>
      <c r="U89" s="993"/>
      <c r="V89" s="988"/>
      <c r="W89" s="988"/>
      <c r="X89" s="988"/>
      <c r="Y89" s="988"/>
      <c r="Z89" s="988"/>
      <c r="AA89" s="988"/>
      <c r="AB89" s="988"/>
      <c r="AC89" s="988"/>
      <c r="AD89" s="988"/>
      <c r="AE89" s="988"/>
      <c r="AF89" s="988"/>
      <c r="AG89" s="988"/>
      <c r="AH89" s="988"/>
      <c r="AI89" s="988"/>
      <c r="AJ89" s="988"/>
      <c r="AK89" s="988"/>
      <c r="AL89" s="988"/>
      <c r="AM89" s="988"/>
      <c r="AN89" s="988"/>
      <c r="AO89" s="988"/>
      <c r="AP89" s="988"/>
      <c r="AQ89" s="988"/>
      <c r="AR89" s="988"/>
      <c r="AS89" s="988"/>
      <c r="AT89" s="988"/>
      <c r="AU89" s="988"/>
      <c r="AV89" s="988"/>
      <c r="AW89" s="988"/>
      <c r="AX89" s="988"/>
      <c r="AY89" s="988"/>
      <c r="AZ89" s="988"/>
      <c r="BA89" s="988"/>
      <c r="BB89" s="988"/>
    </row>
    <row r="90" spans="1:54" ht="16.899999999999999" customHeight="1">
      <c r="C90" s="1643"/>
      <c r="D90" s="1648" t="s">
        <v>260</v>
      </c>
      <c r="E90" s="1649"/>
      <c r="F90" s="1063"/>
      <c r="G90" s="1342"/>
      <c r="H90" s="1342"/>
      <c r="I90" s="1348"/>
      <c r="J90" s="1342"/>
      <c r="K90" s="1342"/>
      <c r="L90" s="1348"/>
      <c r="M90" s="1342"/>
      <c r="N90" s="1342"/>
      <c r="O90" s="1348"/>
      <c r="P90" s="1342"/>
      <c r="Q90" s="1342"/>
      <c r="R90" s="979"/>
      <c r="S90" s="993"/>
      <c r="T90" s="993"/>
      <c r="U90" s="993"/>
      <c r="V90" s="1063"/>
      <c r="W90" s="1063"/>
      <c r="X90" s="1063"/>
      <c r="Y90" s="1063"/>
      <c r="Z90" s="1063"/>
      <c r="AA90" s="1063"/>
      <c r="AB90" s="1063"/>
      <c r="AC90" s="1063"/>
      <c r="AD90" s="1063"/>
      <c r="AE90" s="1063"/>
      <c r="AF90" s="1063"/>
      <c r="AG90" s="1063"/>
      <c r="AH90" s="1063"/>
      <c r="AI90" s="1063"/>
      <c r="AJ90" s="1063"/>
      <c r="AK90" s="1063"/>
      <c r="AL90" s="1063"/>
      <c r="AM90" s="1063"/>
      <c r="AN90" s="1063"/>
      <c r="AO90" s="1063"/>
      <c r="AP90" s="1063"/>
      <c r="AQ90" s="1063"/>
      <c r="AR90" s="1063"/>
      <c r="AS90" s="1063"/>
      <c r="AT90" s="1063"/>
      <c r="AU90" s="1063"/>
      <c r="AV90" s="1063"/>
      <c r="AW90" s="1063"/>
      <c r="AX90" s="1063"/>
      <c r="AY90" s="1063"/>
      <c r="AZ90" s="1063"/>
      <c r="BA90" s="1063"/>
      <c r="BB90" s="1063"/>
    </row>
    <row r="91" spans="1:54" ht="16.899999999999999" customHeight="1">
      <c r="C91" s="1643"/>
      <c r="D91" s="1648" t="s">
        <v>151</v>
      </c>
      <c r="E91" s="1649"/>
      <c r="F91" s="1063"/>
      <c r="G91" s="1342"/>
      <c r="H91" s="1342"/>
      <c r="I91" s="1348"/>
      <c r="J91" s="1342"/>
      <c r="K91" s="1342"/>
      <c r="L91" s="1348"/>
      <c r="M91" s="1342"/>
      <c r="N91" s="1342"/>
      <c r="O91" s="1348"/>
      <c r="P91" s="1342"/>
      <c r="Q91" s="1342"/>
      <c r="R91" s="979"/>
      <c r="S91" s="993"/>
      <c r="T91" s="993"/>
      <c r="U91" s="993"/>
      <c r="V91" s="1063"/>
      <c r="W91" s="1063"/>
      <c r="X91" s="1063"/>
      <c r="Y91" s="1063"/>
      <c r="Z91" s="1063"/>
      <c r="AA91" s="1063"/>
      <c r="AB91" s="1063"/>
      <c r="AC91" s="1063"/>
      <c r="AD91" s="1063"/>
      <c r="AE91" s="1063"/>
      <c r="AF91" s="1063"/>
      <c r="AG91" s="1063"/>
      <c r="AH91" s="1063"/>
      <c r="AI91" s="1063"/>
      <c r="AJ91" s="1063"/>
      <c r="AK91" s="1063"/>
      <c r="AL91" s="1063"/>
      <c r="AM91" s="1063"/>
      <c r="AN91" s="1063"/>
      <c r="AO91" s="1063"/>
      <c r="AP91" s="1063"/>
      <c r="AQ91" s="1063"/>
      <c r="AR91" s="1063"/>
      <c r="AS91" s="1063"/>
      <c r="AT91" s="1063"/>
      <c r="AU91" s="1063"/>
      <c r="AV91" s="1063"/>
      <c r="AW91" s="1063"/>
      <c r="AX91" s="1063"/>
      <c r="AY91" s="1063"/>
      <c r="AZ91" s="1063"/>
      <c r="BA91" s="1063"/>
      <c r="BB91" s="1063"/>
    </row>
    <row r="92" spans="1:54" ht="16.899999999999999" customHeight="1">
      <c r="C92" s="1643"/>
      <c r="D92" s="1648" t="s">
        <v>261</v>
      </c>
      <c r="E92" s="1649"/>
      <c r="F92" s="1063"/>
      <c r="G92" s="1342"/>
      <c r="H92" s="1342"/>
      <c r="I92" s="1348"/>
      <c r="J92" s="1342"/>
      <c r="K92" s="1342"/>
      <c r="L92" s="1348"/>
      <c r="M92" s="1342"/>
      <c r="N92" s="1342"/>
      <c r="O92" s="1348"/>
      <c r="P92" s="1342"/>
      <c r="Q92" s="1342"/>
      <c r="R92" s="979"/>
      <c r="S92" s="993"/>
      <c r="T92" s="993"/>
      <c r="U92" s="993"/>
      <c r="V92" s="1063"/>
      <c r="W92" s="1063"/>
      <c r="X92" s="1063"/>
      <c r="Y92" s="1063"/>
      <c r="Z92" s="1063"/>
      <c r="AA92" s="1063"/>
      <c r="AB92" s="1063"/>
      <c r="AC92" s="1063"/>
      <c r="AD92" s="1063"/>
      <c r="AE92" s="1063"/>
      <c r="AF92" s="1063"/>
      <c r="AG92" s="1063"/>
      <c r="AH92" s="1063"/>
      <c r="AI92" s="1063"/>
      <c r="AJ92" s="1063"/>
      <c r="AK92" s="1063"/>
      <c r="AL92" s="1063"/>
      <c r="AM92" s="1063"/>
      <c r="AN92" s="1063"/>
      <c r="AO92" s="1063"/>
      <c r="AP92" s="1063"/>
      <c r="AQ92" s="1063"/>
      <c r="AR92" s="1063"/>
      <c r="AS92" s="1063"/>
      <c r="AT92" s="1063"/>
      <c r="AU92" s="1063"/>
      <c r="AV92" s="1063"/>
      <c r="AW92" s="1063"/>
      <c r="AX92" s="1063"/>
      <c r="AY92" s="1063"/>
      <c r="AZ92" s="1063"/>
      <c r="BA92" s="1063"/>
      <c r="BB92" s="1063"/>
    </row>
    <row r="93" spans="1:54" ht="16.899999999999999" customHeight="1">
      <c r="C93" s="1643"/>
      <c r="D93" s="1648" t="s">
        <v>262</v>
      </c>
      <c r="E93" s="1649"/>
      <c r="F93" s="1063"/>
      <c r="G93" s="1342"/>
      <c r="H93" s="1342"/>
      <c r="I93" s="1348"/>
      <c r="J93" s="1342"/>
      <c r="K93" s="1342"/>
      <c r="L93" s="1348"/>
      <c r="M93" s="1342"/>
      <c r="N93" s="1342"/>
      <c r="O93" s="1348"/>
      <c r="P93" s="1342"/>
      <c r="Q93" s="1342"/>
      <c r="R93" s="979"/>
      <c r="S93" s="993"/>
      <c r="T93" s="993"/>
      <c r="U93" s="993"/>
      <c r="V93" s="1063"/>
      <c r="W93" s="1063"/>
      <c r="X93" s="1063"/>
      <c r="Y93" s="1063"/>
      <c r="Z93" s="1063"/>
      <c r="AA93" s="1063"/>
      <c r="AB93" s="1063"/>
      <c r="AC93" s="1063"/>
      <c r="AD93" s="1063"/>
      <c r="AE93" s="1063"/>
      <c r="AF93" s="1063"/>
      <c r="AG93" s="1063"/>
      <c r="AH93" s="1063"/>
      <c r="AI93" s="1063"/>
      <c r="AJ93" s="1063"/>
      <c r="AK93" s="1063"/>
      <c r="AL93" s="1063"/>
      <c r="AM93" s="1063"/>
      <c r="AN93" s="1063"/>
      <c r="AO93" s="1063"/>
      <c r="AP93" s="1063"/>
      <c r="AQ93" s="1063"/>
      <c r="AR93" s="1063"/>
      <c r="AS93" s="1063"/>
      <c r="AT93" s="1063"/>
      <c r="AU93" s="1063"/>
      <c r="AV93" s="1063"/>
      <c r="AW93" s="1063"/>
      <c r="AX93" s="1063"/>
      <c r="AY93" s="1063"/>
      <c r="AZ93" s="1063"/>
      <c r="BA93" s="1063"/>
      <c r="BB93" s="1063"/>
    </row>
    <row r="94" spans="1:54" ht="16.899999999999999" customHeight="1">
      <c r="C94" s="1643"/>
      <c r="D94" s="1648" t="s">
        <v>152</v>
      </c>
      <c r="E94" s="1649"/>
      <c r="F94" s="1063"/>
      <c r="G94" s="1342"/>
      <c r="H94" s="1342"/>
      <c r="I94" s="1348"/>
      <c r="J94" s="1342"/>
      <c r="K94" s="1342"/>
      <c r="L94" s="1348"/>
      <c r="M94" s="1342"/>
      <c r="N94" s="1342"/>
      <c r="O94" s="1348"/>
      <c r="P94" s="1342"/>
      <c r="Q94" s="1342"/>
      <c r="R94" s="979"/>
      <c r="S94" s="993"/>
      <c r="T94" s="993"/>
      <c r="U94" s="993"/>
      <c r="V94" s="1063"/>
      <c r="W94" s="1063"/>
      <c r="X94" s="1063"/>
      <c r="Y94" s="1063"/>
      <c r="Z94" s="1063"/>
      <c r="AA94" s="1063"/>
      <c r="AB94" s="1063"/>
      <c r="AC94" s="1063"/>
      <c r="AD94" s="1063"/>
      <c r="AE94" s="1063"/>
      <c r="AF94" s="1063"/>
      <c r="AG94" s="1063"/>
      <c r="AH94" s="1063"/>
      <c r="AI94" s="1063"/>
      <c r="AJ94" s="1063"/>
      <c r="AK94" s="1063"/>
      <c r="AL94" s="1063"/>
      <c r="AM94" s="1063"/>
      <c r="AN94" s="1063"/>
      <c r="AO94" s="1063"/>
      <c r="AP94" s="1063"/>
      <c r="AQ94" s="1063"/>
      <c r="AR94" s="1063"/>
      <c r="AS94" s="1063"/>
      <c r="AT94" s="1063"/>
      <c r="AU94" s="1063"/>
      <c r="AV94" s="1063"/>
      <c r="AW94" s="1063"/>
      <c r="AX94" s="1063"/>
      <c r="AY94" s="1063"/>
      <c r="AZ94" s="1063"/>
      <c r="BA94" s="1063"/>
      <c r="BB94" s="1063"/>
    </row>
    <row r="95" spans="1:54" ht="16.899999999999999" customHeight="1">
      <c r="C95" s="1643"/>
      <c r="D95" s="1648" t="s">
        <v>153</v>
      </c>
      <c r="E95" s="1649"/>
      <c r="F95" s="1063"/>
      <c r="G95" s="1342"/>
      <c r="H95" s="1342"/>
      <c r="I95" s="1348"/>
      <c r="J95" s="1342"/>
      <c r="K95" s="1342"/>
      <c r="L95" s="1348"/>
      <c r="M95" s="1342"/>
      <c r="N95" s="1342"/>
      <c r="O95" s="1348"/>
      <c r="P95" s="1342"/>
      <c r="Q95" s="1342"/>
      <c r="R95" s="979"/>
      <c r="S95" s="993"/>
      <c r="T95" s="993"/>
      <c r="U95" s="993"/>
      <c r="V95" s="1063"/>
      <c r="W95" s="1063"/>
      <c r="X95" s="1063"/>
      <c r="Y95" s="1063"/>
      <c r="Z95" s="1063"/>
      <c r="AA95" s="1063"/>
      <c r="AB95" s="1063"/>
      <c r="AC95" s="1063"/>
      <c r="AD95" s="1063"/>
      <c r="AE95" s="1063"/>
      <c r="AF95" s="1063"/>
      <c r="AG95" s="1063"/>
      <c r="AH95" s="1063"/>
      <c r="AI95" s="1063"/>
      <c r="AJ95" s="1063"/>
      <c r="AK95" s="1063"/>
      <c r="AL95" s="1063"/>
      <c r="AM95" s="1063"/>
      <c r="AN95" s="1063"/>
      <c r="AO95" s="1063"/>
      <c r="AP95" s="1063"/>
      <c r="AQ95" s="1063"/>
      <c r="AR95" s="1063"/>
      <c r="AS95" s="1063"/>
      <c r="AT95" s="1063"/>
      <c r="AU95" s="1063"/>
      <c r="AV95" s="1063"/>
      <c r="AW95" s="1063"/>
      <c r="AX95" s="1063"/>
      <c r="AY95" s="1063"/>
      <c r="AZ95" s="1063"/>
      <c r="BA95" s="1063"/>
      <c r="BB95" s="1063"/>
    </row>
    <row r="96" spans="1:54" ht="16.899999999999999" customHeight="1">
      <c r="C96" s="1643"/>
      <c r="D96" s="1648" t="s">
        <v>154</v>
      </c>
      <c r="E96" s="1649"/>
      <c r="F96" s="1063"/>
      <c r="G96" s="1342"/>
      <c r="H96" s="1342"/>
      <c r="I96" s="1348"/>
      <c r="J96" s="1342"/>
      <c r="K96" s="1342"/>
      <c r="L96" s="1348"/>
      <c r="M96" s="1342"/>
      <c r="N96" s="1342"/>
      <c r="O96" s="1348"/>
      <c r="P96" s="1342"/>
      <c r="Q96" s="1342"/>
      <c r="R96" s="979"/>
      <c r="S96" s="993"/>
      <c r="T96" s="993"/>
      <c r="U96" s="993"/>
      <c r="V96" s="1063"/>
      <c r="W96" s="1063"/>
      <c r="X96" s="1063"/>
      <c r="Y96" s="1063"/>
      <c r="Z96" s="1063"/>
      <c r="AA96" s="1063"/>
      <c r="AB96" s="1063"/>
      <c r="AC96" s="1063"/>
      <c r="AD96" s="1063"/>
      <c r="AE96" s="1063"/>
      <c r="AF96" s="1063"/>
      <c r="AG96" s="1063"/>
      <c r="AH96" s="1063"/>
      <c r="AI96" s="1063"/>
      <c r="AJ96" s="1063"/>
      <c r="AK96" s="1063"/>
      <c r="AL96" s="1063"/>
      <c r="AM96" s="1063"/>
      <c r="AN96" s="1063"/>
      <c r="AO96" s="1063"/>
      <c r="AP96" s="1063"/>
      <c r="AQ96" s="1063"/>
      <c r="AR96" s="1063"/>
      <c r="AS96" s="1063"/>
      <c r="AT96" s="1063"/>
      <c r="AU96" s="1063"/>
      <c r="AV96" s="1063"/>
      <c r="AW96" s="1063"/>
      <c r="AX96" s="1063"/>
      <c r="AY96" s="1063"/>
      <c r="AZ96" s="1063"/>
      <c r="BA96" s="1063"/>
      <c r="BB96" s="1063"/>
    </row>
    <row r="97" spans="3:54" ht="16.899999999999999" customHeight="1">
      <c r="C97" s="1643"/>
      <c r="D97" s="1648" t="s">
        <v>155</v>
      </c>
      <c r="E97" s="1649"/>
      <c r="F97" s="1063"/>
      <c r="G97" s="1342"/>
      <c r="H97" s="1342"/>
      <c r="I97" s="1348"/>
      <c r="J97" s="1342"/>
      <c r="K97" s="1342"/>
      <c r="L97" s="1348"/>
      <c r="M97" s="1342"/>
      <c r="N97" s="1342"/>
      <c r="O97" s="1348"/>
      <c r="P97" s="1342"/>
      <c r="Q97" s="1342"/>
      <c r="R97" s="979"/>
      <c r="S97" s="993"/>
      <c r="T97" s="993"/>
      <c r="U97" s="993"/>
      <c r="V97" s="1063"/>
      <c r="W97" s="1063"/>
      <c r="X97" s="1063"/>
      <c r="Y97" s="1063"/>
      <c r="Z97" s="1063"/>
      <c r="AA97" s="1063"/>
      <c r="AB97" s="1063"/>
      <c r="AC97" s="1063"/>
      <c r="AD97" s="1063"/>
      <c r="AE97" s="1063"/>
      <c r="AF97" s="1063"/>
      <c r="AG97" s="1063"/>
      <c r="AH97" s="1063"/>
      <c r="AI97" s="1063"/>
      <c r="AJ97" s="1063"/>
      <c r="AK97" s="1063"/>
      <c r="AL97" s="1063"/>
      <c r="AM97" s="1063"/>
      <c r="AN97" s="1063"/>
      <c r="AO97" s="1063"/>
      <c r="AP97" s="1063"/>
      <c r="AQ97" s="1063"/>
      <c r="AR97" s="1063"/>
      <c r="AS97" s="1063"/>
      <c r="AT97" s="1063"/>
      <c r="AU97" s="1063"/>
      <c r="AV97" s="1063"/>
      <c r="AW97" s="1063"/>
      <c r="AX97" s="1063"/>
      <c r="AY97" s="1063"/>
      <c r="AZ97" s="1063"/>
      <c r="BA97" s="1063"/>
      <c r="BB97" s="1063"/>
    </row>
    <row r="98" spans="3:54" ht="16.899999999999999" customHeight="1">
      <c r="C98" s="1644"/>
      <c r="D98" s="1648" t="s">
        <v>156</v>
      </c>
      <c r="E98" s="1649"/>
      <c r="F98" s="1063"/>
      <c r="G98" s="1342"/>
      <c r="H98" s="1342"/>
      <c r="I98" s="1348"/>
      <c r="J98" s="1342"/>
      <c r="K98" s="1342"/>
      <c r="L98" s="1348"/>
      <c r="M98" s="1342"/>
      <c r="N98" s="1342"/>
      <c r="O98" s="1348"/>
      <c r="P98" s="1342"/>
      <c r="Q98" s="1342"/>
      <c r="R98" s="979"/>
      <c r="S98" s="993"/>
      <c r="T98" s="993"/>
      <c r="U98" s="993"/>
      <c r="V98" s="1063"/>
      <c r="W98" s="1063"/>
      <c r="X98" s="1063"/>
      <c r="Y98" s="1063"/>
      <c r="Z98" s="1063"/>
      <c r="AA98" s="1063"/>
      <c r="AB98" s="1063"/>
      <c r="AC98" s="1063"/>
      <c r="AD98" s="1063"/>
      <c r="AE98" s="1063"/>
      <c r="AF98" s="1063"/>
      <c r="AG98" s="1063"/>
      <c r="AH98" s="1063"/>
      <c r="AI98" s="1063"/>
      <c r="AJ98" s="1063"/>
      <c r="AK98" s="1063"/>
      <c r="AL98" s="1063"/>
      <c r="AM98" s="1063"/>
      <c r="AN98" s="1063"/>
      <c r="AO98" s="1063"/>
      <c r="AP98" s="1063"/>
      <c r="AQ98" s="1063"/>
      <c r="AR98" s="1063"/>
      <c r="AS98" s="1063"/>
      <c r="AT98" s="1063"/>
      <c r="AU98" s="1063"/>
      <c r="AV98" s="1063"/>
      <c r="AW98" s="1063"/>
      <c r="AX98" s="1063"/>
      <c r="AY98" s="1063"/>
      <c r="AZ98" s="1063"/>
      <c r="BA98" s="1063"/>
      <c r="BB98" s="1063"/>
    </row>
    <row r="99" spans="3:54" ht="16.899999999999999" customHeight="1">
      <c r="C99" s="1642" t="s">
        <v>157</v>
      </c>
      <c r="D99" s="1645" t="s">
        <v>150</v>
      </c>
      <c r="E99" s="968" t="s">
        <v>130</v>
      </c>
      <c r="F99" s="1312"/>
      <c r="G99" s="1342"/>
      <c r="H99" s="1342"/>
      <c r="I99" s="1350"/>
      <c r="J99" s="1342"/>
      <c r="K99" s="1342"/>
      <c r="L99" s="1350"/>
      <c r="M99" s="1342"/>
      <c r="N99" s="1342"/>
      <c r="O99" s="1350"/>
      <c r="P99" s="1342"/>
      <c r="Q99" s="1342"/>
      <c r="R99" s="1049"/>
      <c r="S99" s="993"/>
      <c r="T99" s="993"/>
      <c r="U99" s="993"/>
      <c r="V99" s="1063"/>
      <c r="W99" s="1063"/>
      <c r="X99" s="1063"/>
      <c r="Y99" s="1063"/>
      <c r="Z99" s="1063"/>
      <c r="AA99" s="1063"/>
      <c r="AB99" s="1063"/>
      <c r="AC99" s="1063"/>
      <c r="AD99" s="1063"/>
      <c r="AE99" s="1063"/>
      <c r="AF99" s="1063"/>
      <c r="AG99" s="1063"/>
      <c r="AH99" s="1063"/>
      <c r="AI99" s="1063"/>
      <c r="AJ99" s="1063"/>
      <c r="AK99" s="1063"/>
      <c r="AL99" s="1063"/>
      <c r="AM99" s="1063"/>
      <c r="AN99" s="1063"/>
      <c r="AO99" s="1063"/>
      <c r="AP99" s="1063"/>
      <c r="AQ99" s="1063"/>
      <c r="AR99" s="1063"/>
      <c r="AS99" s="1063"/>
      <c r="AT99" s="1063"/>
      <c r="AU99" s="1063"/>
      <c r="AV99" s="1063"/>
      <c r="AW99" s="1063"/>
      <c r="AX99" s="1063"/>
      <c r="AY99" s="1063"/>
      <c r="AZ99" s="1063"/>
      <c r="BA99" s="1063"/>
      <c r="BB99" s="1063"/>
    </row>
    <row r="100" spans="3:54" ht="16.899999999999999" customHeight="1">
      <c r="C100" s="1643"/>
      <c r="D100" s="1647"/>
      <c r="E100" s="968" t="s">
        <v>119</v>
      </c>
      <c r="F100" s="1312"/>
      <c r="G100" s="1342"/>
      <c r="H100" s="1342"/>
      <c r="I100" s="1350"/>
      <c r="J100" s="1342"/>
      <c r="K100" s="1342"/>
      <c r="L100" s="1350"/>
      <c r="M100" s="1342"/>
      <c r="N100" s="1342"/>
      <c r="O100" s="1350"/>
      <c r="P100" s="1342"/>
      <c r="Q100" s="1342"/>
      <c r="R100" s="1049"/>
      <c r="S100" s="993"/>
      <c r="T100" s="993"/>
      <c r="U100" s="993"/>
      <c r="V100" s="983"/>
      <c r="W100" s="983"/>
      <c r="X100" s="983"/>
      <c r="Y100" s="983"/>
      <c r="Z100" s="983"/>
      <c r="AA100" s="983"/>
      <c r="AB100" s="983"/>
      <c r="AC100" s="983"/>
      <c r="AD100" s="983"/>
      <c r="AE100" s="983"/>
      <c r="AF100" s="983"/>
      <c r="AG100" s="983"/>
      <c r="AH100" s="983"/>
      <c r="AI100" s="983"/>
      <c r="AJ100" s="983"/>
      <c r="AK100" s="983"/>
      <c r="AL100" s="983"/>
      <c r="AM100" s="983"/>
      <c r="AN100" s="983"/>
      <c r="AO100" s="983"/>
      <c r="AP100" s="983"/>
      <c r="AQ100" s="983"/>
      <c r="AR100" s="983"/>
      <c r="AS100" s="983"/>
      <c r="AT100" s="983"/>
      <c r="AU100" s="983"/>
      <c r="AV100" s="983"/>
      <c r="AW100" s="983"/>
      <c r="AX100" s="983"/>
      <c r="AY100" s="983"/>
      <c r="AZ100" s="983"/>
      <c r="BA100" s="983"/>
      <c r="BB100" s="983"/>
    </row>
    <row r="101" spans="3:54" ht="16.899999999999999" customHeight="1">
      <c r="C101" s="1643"/>
      <c r="D101" s="1645" t="s">
        <v>260</v>
      </c>
      <c r="E101" s="968" t="s">
        <v>130</v>
      </c>
      <c r="F101" s="1312"/>
      <c r="G101" s="1342"/>
      <c r="H101" s="1342"/>
      <c r="I101" s="1350"/>
      <c r="J101" s="1342"/>
      <c r="K101" s="1342"/>
      <c r="L101" s="1350"/>
      <c r="M101" s="1342"/>
      <c r="N101" s="1342"/>
      <c r="O101" s="1350"/>
      <c r="P101" s="1342"/>
      <c r="Q101" s="1342"/>
      <c r="R101" s="1049"/>
      <c r="S101" s="993"/>
      <c r="T101" s="993"/>
      <c r="U101" s="993"/>
      <c r="V101" s="983"/>
      <c r="W101" s="983"/>
      <c r="X101" s="983"/>
      <c r="Y101" s="983"/>
      <c r="Z101" s="983"/>
      <c r="AA101" s="983"/>
      <c r="AB101" s="983"/>
      <c r="AC101" s="983"/>
      <c r="AD101" s="983"/>
      <c r="AE101" s="983"/>
      <c r="AF101" s="983"/>
      <c r="AG101" s="983"/>
      <c r="AH101" s="983"/>
      <c r="AI101" s="983"/>
      <c r="AJ101" s="983"/>
      <c r="AK101" s="983"/>
      <c r="AL101" s="983"/>
      <c r="AM101" s="983"/>
      <c r="AN101" s="983"/>
      <c r="AO101" s="983"/>
      <c r="AP101" s="983"/>
      <c r="AQ101" s="983"/>
      <c r="AR101" s="983"/>
      <c r="AS101" s="983"/>
      <c r="AT101" s="983"/>
      <c r="AU101" s="983"/>
      <c r="AV101" s="983"/>
      <c r="AW101" s="983"/>
      <c r="AX101" s="983"/>
      <c r="AY101" s="983"/>
      <c r="AZ101" s="983"/>
      <c r="BA101" s="983"/>
      <c r="BB101" s="983"/>
    </row>
    <row r="102" spans="3:54" ht="16.899999999999999" customHeight="1">
      <c r="C102" s="1643"/>
      <c r="D102" s="1647"/>
      <c r="E102" s="968" t="s">
        <v>119</v>
      </c>
      <c r="F102" s="1312"/>
      <c r="G102" s="1342"/>
      <c r="H102" s="1342"/>
      <c r="I102" s="1350"/>
      <c r="J102" s="1342"/>
      <c r="K102" s="1342"/>
      <c r="L102" s="1350"/>
      <c r="M102" s="1342"/>
      <c r="N102" s="1342"/>
      <c r="O102" s="1350"/>
      <c r="P102" s="1342"/>
      <c r="Q102" s="1342"/>
      <c r="R102" s="1049"/>
      <c r="S102" s="993"/>
      <c r="T102" s="993"/>
      <c r="U102" s="993"/>
      <c r="V102" s="983"/>
      <c r="W102" s="983"/>
      <c r="X102" s="983"/>
      <c r="Y102" s="983"/>
      <c r="Z102" s="983"/>
      <c r="AA102" s="983"/>
      <c r="AB102" s="983"/>
      <c r="AC102" s="983"/>
      <c r="AD102" s="983"/>
      <c r="AE102" s="983"/>
      <c r="AF102" s="983"/>
      <c r="AG102" s="983"/>
      <c r="AH102" s="983"/>
      <c r="AI102" s="983"/>
      <c r="AJ102" s="983"/>
      <c r="AK102" s="983"/>
      <c r="AL102" s="983"/>
      <c r="AM102" s="983"/>
      <c r="AN102" s="983"/>
      <c r="AO102" s="983"/>
      <c r="AP102" s="983"/>
      <c r="AQ102" s="983"/>
      <c r="AR102" s="983"/>
      <c r="AS102" s="983"/>
      <c r="AT102" s="983"/>
      <c r="AU102" s="983"/>
      <c r="AV102" s="983"/>
      <c r="AW102" s="983"/>
      <c r="AX102" s="983"/>
      <c r="AY102" s="983"/>
      <c r="AZ102" s="983"/>
      <c r="BA102" s="983"/>
      <c r="BB102" s="983"/>
    </row>
    <row r="103" spans="3:54" ht="16.899999999999999" customHeight="1">
      <c r="C103" s="1643"/>
      <c r="D103" s="1645" t="s">
        <v>151</v>
      </c>
      <c r="E103" s="968" t="s">
        <v>130</v>
      </c>
      <c r="F103" s="1312"/>
      <c r="G103" s="1342"/>
      <c r="H103" s="1342"/>
      <c r="I103" s="1350"/>
      <c r="J103" s="1342"/>
      <c r="K103" s="1342"/>
      <c r="L103" s="1350"/>
      <c r="M103" s="1342"/>
      <c r="N103" s="1342"/>
      <c r="O103" s="1350"/>
      <c r="P103" s="1342"/>
      <c r="Q103" s="1342"/>
      <c r="R103" s="1049"/>
      <c r="S103" s="993"/>
      <c r="T103" s="993"/>
      <c r="U103" s="993"/>
      <c r="V103" s="983"/>
      <c r="W103" s="983"/>
      <c r="X103" s="983"/>
      <c r="Y103" s="983"/>
      <c r="Z103" s="983"/>
      <c r="AA103" s="983"/>
      <c r="AB103" s="983"/>
      <c r="AC103" s="983"/>
      <c r="AD103" s="983"/>
      <c r="AE103" s="983"/>
      <c r="AF103" s="983"/>
      <c r="AG103" s="983"/>
      <c r="AH103" s="983"/>
      <c r="AI103" s="983"/>
      <c r="AJ103" s="983"/>
      <c r="AK103" s="983"/>
      <c r="AL103" s="983"/>
      <c r="AM103" s="983"/>
      <c r="AN103" s="983"/>
      <c r="AO103" s="983"/>
      <c r="AP103" s="983"/>
      <c r="AQ103" s="983"/>
      <c r="AR103" s="983"/>
      <c r="AS103" s="983"/>
      <c r="AT103" s="983"/>
      <c r="AU103" s="983"/>
      <c r="AV103" s="983"/>
      <c r="AW103" s="983"/>
      <c r="AX103" s="983"/>
      <c r="AY103" s="983"/>
      <c r="AZ103" s="983"/>
      <c r="BA103" s="983"/>
      <c r="BB103" s="983"/>
    </row>
    <row r="104" spans="3:54" ht="16.899999999999999" customHeight="1">
      <c r="C104" s="1643"/>
      <c r="D104" s="1647"/>
      <c r="E104" s="968" t="s">
        <v>119</v>
      </c>
      <c r="F104" s="1312"/>
      <c r="G104" s="1342"/>
      <c r="H104" s="1342"/>
      <c r="I104" s="1350"/>
      <c r="J104" s="1342"/>
      <c r="K104" s="1342"/>
      <c r="L104" s="1350"/>
      <c r="M104" s="1342"/>
      <c r="N104" s="1342"/>
      <c r="O104" s="1350"/>
      <c r="P104" s="1342"/>
      <c r="Q104" s="1342"/>
      <c r="R104" s="1049"/>
      <c r="S104" s="993"/>
      <c r="T104" s="993"/>
      <c r="U104" s="993"/>
      <c r="V104" s="983"/>
      <c r="W104" s="983"/>
      <c r="X104" s="983"/>
      <c r="Y104" s="983"/>
      <c r="Z104" s="983"/>
      <c r="AA104" s="983"/>
      <c r="AB104" s="983"/>
      <c r="AC104" s="983"/>
      <c r="AD104" s="983"/>
      <c r="AE104" s="983"/>
      <c r="AF104" s="983"/>
      <c r="AG104" s="983"/>
      <c r="AH104" s="983"/>
      <c r="AI104" s="983"/>
      <c r="AJ104" s="983"/>
      <c r="AK104" s="983"/>
      <c r="AL104" s="983"/>
      <c r="AM104" s="983"/>
      <c r="AN104" s="983"/>
      <c r="AO104" s="983"/>
      <c r="AP104" s="983"/>
      <c r="AQ104" s="983"/>
      <c r="AR104" s="983"/>
      <c r="AS104" s="983"/>
      <c r="AT104" s="983"/>
      <c r="AU104" s="983"/>
      <c r="AV104" s="983"/>
      <c r="AW104" s="983"/>
      <c r="AX104" s="983"/>
      <c r="AY104" s="983"/>
      <c r="AZ104" s="983"/>
      <c r="BA104" s="983"/>
      <c r="BB104" s="983"/>
    </row>
    <row r="105" spans="3:54" ht="16.899999999999999" customHeight="1">
      <c r="C105" s="1643"/>
      <c r="D105" s="1645" t="s">
        <v>261</v>
      </c>
      <c r="E105" s="968" t="s">
        <v>130</v>
      </c>
      <c r="F105" s="1312"/>
      <c r="G105" s="1342"/>
      <c r="H105" s="1342"/>
      <c r="I105" s="1350"/>
      <c r="J105" s="1342"/>
      <c r="K105" s="1342"/>
      <c r="L105" s="1350"/>
      <c r="M105" s="1342"/>
      <c r="N105" s="1342"/>
      <c r="O105" s="1350"/>
      <c r="P105" s="1342"/>
      <c r="Q105" s="1342"/>
      <c r="R105" s="1049"/>
      <c r="S105" s="993"/>
      <c r="T105" s="993"/>
      <c r="U105" s="993"/>
      <c r="V105" s="983"/>
      <c r="W105" s="983"/>
      <c r="X105" s="983"/>
      <c r="Y105" s="983"/>
      <c r="Z105" s="983"/>
      <c r="AA105" s="983"/>
      <c r="AB105" s="983"/>
      <c r="AC105" s="983"/>
      <c r="AD105" s="983"/>
      <c r="AE105" s="983"/>
      <c r="AF105" s="983"/>
      <c r="AG105" s="983"/>
      <c r="AH105" s="983"/>
      <c r="AI105" s="983"/>
      <c r="AJ105" s="983"/>
      <c r="AK105" s="983"/>
      <c r="AL105" s="983"/>
      <c r="AM105" s="983"/>
      <c r="AN105" s="983"/>
      <c r="AO105" s="983"/>
      <c r="AP105" s="983"/>
      <c r="AQ105" s="983"/>
      <c r="AR105" s="983"/>
      <c r="AS105" s="983"/>
      <c r="AT105" s="983"/>
      <c r="AU105" s="983"/>
      <c r="AV105" s="983"/>
      <c r="AW105" s="983"/>
      <c r="AX105" s="983"/>
      <c r="AY105" s="983"/>
      <c r="AZ105" s="983"/>
      <c r="BA105" s="983"/>
      <c r="BB105" s="983"/>
    </row>
    <row r="106" spans="3:54" ht="16.899999999999999" customHeight="1">
      <c r="C106" s="1643"/>
      <c r="D106" s="1647"/>
      <c r="E106" s="968" t="s">
        <v>119</v>
      </c>
      <c r="F106" s="1312"/>
      <c r="G106" s="1342"/>
      <c r="H106" s="1342"/>
      <c r="I106" s="1350"/>
      <c r="J106" s="1342"/>
      <c r="K106" s="1342"/>
      <c r="L106" s="1350"/>
      <c r="M106" s="1342"/>
      <c r="N106" s="1342"/>
      <c r="O106" s="1350"/>
      <c r="P106" s="1342"/>
      <c r="Q106" s="1342"/>
      <c r="R106" s="1049"/>
      <c r="S106" s="993"/>
      <c r="T106" s="993"/>
      <c r="U106" s="993"/>
      <c r="V106" s="983"/>
      <c r="W106" s="983"/>
      <c r="X106" s="983"/>
      <c r="Y106" s="983"/>
      <c r="Z106" s="983"/>
      <c r="AA106" s="983"/>
      <c r="AB106" s="983"/>
      <c r="AC106" s="983"/>
      <c r="AD106" s="983"/>
      <c r="AE106" s="983"/>
      <c r="AF106" s="983"/>
      <c r="AG106" s="983"/>
      <c r="AH106" s="983"/>
      <c r="AI106" s="983"/>
      <c r="AJ106" s="983"/>
      <c r="AK106" s="983"/>
      <c r="AL106" s="983"/>
      <c r="AM106" s="983"/>
      <c r="AN106" s="983"/>
      <c r="AO106" s="983"/>
      <c r="AP106" s="983"/>
      <c r="AQ106" s="983"/>
      <c r="AR106" s="983"/>
      <c r="AS106" s="983"/>
      <c r="AT106" s="983"/>
      <c r="AU106" s="983"/>
      <c r="AV106" s="983"/>
      <c r="AW106" s="983"/>
      <c r="AX106" s="983"/>
      <c r="AY106" s="983"/>
      <c r="AZ106" s="983"/>
      <c r="BA106" s="983"/>
      <c r="BB106" s="983"/>
    </row>
    <row r="107" spans="3:54" ht="16.899999999999999" customHeight="1">
      <c r="C107" s="1643"/>
      <c r="D107" s="1645" t="s">
        <v>262</v>
      </c>
      <c r="E107" s="968" t="s">
        <v>130</v>
      </c>
      <c r="F107" s="1312"/>
      <c r="G107" s="1342"/>
      <c r="H107" s="1342"/>
      <c r="I107" s="1350"/>
      <c r="J107" s="1342"/>
      <c r="K107" s="1342"/>
      <c r="L107" s="1350"/>
      <c r="M107" s="1342"/>
      <c r="N107" s="1342"/>
      <c r="O107" s="1350"/>
      <c r="P107" s="1342"/>
      <c r="Q107" s="1342"/>
      <c r="R107" s="1049"/>
      <c r="S107" s="993"/>
      <c r="T107" s="993"/>
      <c r="U107" s="993"/>
      <c r="V107" s="983"/>
      <c r="W107" s="983"/>
      <c r="X107" s="983"/>
      <c r="Y107" s="983"/>
      <c r="Z107" s="983"/>
      <c r="AA107" s="983"/>
      <c r="AB107" s="983"/>
      <c r="AC107" s="983"/>
      <c r="AD107" s="983"/>
      <c r="AE107" s="983"/>
      <c r="AF107" s="983"/>
      <c r="AG107" s="983"/>
      <c r="AH107" s="983"/>
      <c r="AI107" s="983"/>
      <c r="AJ107" s="983"/>
      <c r="AK107" s="983"/>
      <c r="AL107" s="983"/>
      <c r="AM107" s="983"/>
      <c r="AN107" s="983"/>
      <c r="AO107" s="983"/>
      <c r="AP107" s="983"/>
      <c r="AQ107" s="983"/>
      <c r="AR107" s="983"/>
      <c r="AS107" s="983"/>
      <c r="AT107" s="983"/>
      <c r="AU107" s="983"/>
      <c r="AV107" s="983"/>
      <c r="AW107" s="983"/>
      <c r="AX107" s="983"/>
      <c r="AY107" s="983"/>
      <c r="AZ107" s="983"/>
      <c r="BA107" s="983"/>
      <c r="BB107" s="983"/>
    </row>
    <row r="108" spans="3:54" ht="16.899999999999999" customHeight="1">
      <c r="C108" s="1643"/>
      <c r="D108" s="1647"/>
      <c r="E108" s="968" t="s">
        <v>119</v>
      </c>
      <c r="F108" s="1312"/>
      <c r="G108" s="1342"/>
      <c r="H108" s="1342"/>
      <c r="I108" s="1350"/>
      <c r="J108" s="1342"/>
      <c r="K108" s="1342"/>
      <c r="L108" s="1350"/>
      <c r="M108" s="1342"/>
      <c r="N108" s="1342"/>
      <c r="O108" s="1350"/>
      <c r="P108" s="1342"/>
      <c r="Q108" s="1342"/>
      <c r="R108" s="1049"/>
      <c r="S108" s="993"/>
      <c r="T108" s="993"/>
      <c r="U108" s="993"/>
      <c r="V108" s="983"/>
      <c r="W108" s="983"/>
      <c r="X108" s="983"/>
      <c r="Y108" s="983"/>
      <c r="Z108" s="983"/>
      <c r="AA108" s="983"/>
      <c r="AB108" s="983"/>
      <c r="AC108" s="983"/>
      <c r="AD108" s="983"/>
      <c r="AE108" s="983"/>
      <c r="AF108" s="983"/>
      <c r="AG108" s="983"/>
      <c r="AH108" s="983"/>
      <c r="AI108" s="983"/>
      <c r="AJ108" s="983"/>
      <c r="AK108" s="983"/>
      <c r="AL108" s="983"/>
      <c r="AM108" s="983"/>
      <c r="AN108" s="983"/>
      <c r="AO108" s="983"/>
      <c r="AP108" s="983"/>
      <c r="AQ108" s="983"/>
      <c r="AR108" s="983"/>
      <c r="AS108" s="983"/>
      <c r="AT108" s="983"/>
      <c r="AU108" s="983"/>
      <c r="AV108" s="983"/>
      <c r="AW108" s="983"/>
      <c r="AX108" s="983"/>
      <c r="AY108" s="983"/>
      <c r="AZ108" s="983"/>
      <c r="BA108" s="983"/>
      <c r="BB108" s="983"/>
    </row>
    <row r="109" spans="3:54" ht="16.899999999999999" customHeight="1">
      <c r="C109" s="1643"/>
      <c r="D109" s="1645" t="s">
        <v>152</v>
      </c>
      <c r="E109" s="968" t="s">
        <v>130</v>
      </c>
      <c r="F109" s="1312"/>
      <c r="G109" s="1342"/>
      <c r="H109" s="1342"/>
      <c r="I109" s="1350"/>
      <c r="J109" s="1342"/>
      <c r="K109" s="1342"/>
      <c r="L109" s="1350"/>
      <c r="M109" s="1342"/>
      <c r="N109" s="1342"/>
      <c r="O109" s="1350"/>
      <c r="P109" s="1342"/>
      <c r="Q109" s="1342"/>
      <c r="R109" s="1049"/>
      <c r="S109" s="993"/>
      <c r="T109" s="993"/>
      <c r="U109" s="993"/>
      <c r="V109" s="983"/>
      <c r="W109" s="983"/>
      <c r="X109" s="983"/>
      <c r="Y109" s="983"/>
      <c r="Z109" s="983"/>
      <c r="AA109" s="983"/>
      <c r="AB109" s="983"/>
      <c r="AC109" s="983"/>
      <c r="AD109" s="983"/>
      <c r="AE109" s="983"/>
      <c r="AF109" s="983"/>
      <c r="AG109" s="983"/>
      <c r="AH109" s="983"/>
      <c r="AI109" s="983"/>
      <c r="AJ109" s="983"/>
      <c r="AK109" s="983"/>
      <c r="AL109" s="983"/>
      <c r="AM109" s="983"/>
      <c r="AN109" s="983"/>
      <c r="AO109" s="983"/>
      <c r="AP109" s="983"/>
      <c r="AQ109" s="983"/>
      <c r="AR109" s="983"/>
      <c r="AS109" s="983"/>
      <c r="AT109" s="983"/>
      <c r="AU109" s="983"/>
      <c r="AV109" s="983"/>
      <c r="AW109" s="983"/>
      <c r="AX109" s="983"/>
      <c r="AY109" s="983"/>
      <c r="AZ109" s="983"/>
      <c r="BA109" s="983"/>
      <c r="BB109" s="983"/>
    </row>
    <row r="110" spans="3:54" ht="16.899999999999999" customHeight="1">
      <c r="C110" s="1643"/>
      <c r="D110" s="1647"/>
      <c r="E110" s="968" t="s">
        <v>119</v>
      </c>
      <c r="F110" s="1312"/>
      <c r="G110" s="1342"/>
      <c r="H110" s="1342"/>
      <c r="I110" s="1350"/>
      <c r="J110" s="1342"/>
      <c r="K110" s="1342"/>
      <c r="L110" s="1350"/>
      <c r="M110" s="1342"/>
      <c r="N110" s="1342"/>
      <c r="O110" s="1350"/>
      <c r="P110" s="1342"/>
      <c r="Q110" s="1342"/>
      <c r="R110" s="1049"/>
      <c r="S110" s="993"/>
      <c r="T110" s="993"/>
      <c r="U110" s="993"/>
      <c r="V110" s="983"/>
      <c r="W110" s="983"/>
      <c r="X110" s="983"/>
      <c r="Y110" s="983"/>
      <c r="Z110" s="983"/>
      <c r="AA110" s="983"/>
      <c r="AB110" s="983"/>
      <c r="AC110" s="983"/>
      <c r="AD110" s="983"/>
      <c r="AE110" s="983"/>
      <c r="AF110" s="983"/>
      <c r="AG110" s="983"/>
      <c r="AH110" s="983"/>
      <c r="AI110" s="983"/>
      <c r="AJ110" s="983"/>
      <c r="AK110" s="983"/>
      <c r="AL110" s="983"/>
      <c r="AM110" s="983"/>
      <c r="AN110" s="983"/>
      <c r="AO110" s="983"/>
      <c r="AP110" s="983"/>
      <c r="AQ110" s="983"/>
      <c r="AR110" s="983"/>
      <c r="AS110" s="983"/>
      <c r="AT110" s="983"/>
      <c r="AU110" s="983"/>
      <c r="AV110" s="983"/>
      <c r="AW110" s="983"/>
      <c r="AX110" s="983"/>
      <c r="AY110" s="983"/>
      <c r="AZ110" s="983"/>
      <c r="BA110" s="983"/>
      <c r="BB110" s="983"/>
    </row>
    <row r="111" spans="3:54" ht="16.899999999999999" customHeight="1">
      <c r="C111" s="1643"/>
      <c r="D111" s="1645" t="s">
        <v>153</v>
      </c>
      <c r="E111" s="968" t="s">
        <v>130</v>
      </c>
      <c r="F111" s="1312"/>
      <c r="G111" s="1342"/>
      <c r="H111" s="1342"/>
      <c r="I111" s="1350"/>
      <c r="J111" s="1342"/>
      <c r="K111" s="1342"/>
      <c r="L111" s="1350"/>
      <c r="M111" s="1342"/>
      <c r="N111" s="1342"/>
      <c r="O111" s="1350"/>
      <c r="P111" s="1342"/>
      <c r="Q111" s="1342"/>
      <c r="R111" s="1049"/>
      <c r="S111" s="993"/>
      <c r="T111" s="993"/>
      <c r="U111" s="993"/>
      <c r="V111" s="983"/>
      <c r="W111" s="983"/>
      <c r="X111" s="983"/>
      <c r="Y111" s="983"/>
      <c r="Z111" s="983"/>
      <c r="AA111" s="983"/>
      <c r="AB111" s="983"/>
      <c r="AC111" s="983"/>
      <c r="AD111" s="983"/>
      <c r="AE111" s="983"/>
      <c r="AF111" s="983"/>
      <c r="AG111" s="983"/>
      <c r="AH111" s="983"/>
      <c r="AI111" s="983"/>
      <c r="AJ111" s="983"/>
      <c r="AK111" s="983"/>
      <c r="AL111" s="983"/>
      <c r="AM111" s="983"/>
      <c r="AN111" s="983"/>
      <c r="AO111" s="983"/>
      <c r="AP111" s="983"/>
      <c r="AQ111" s="983"/>
      <c r="AR111" s="983"/>
      <c r="AS111" s="983"/>
      <c r="AT111" s="983"/>
      <c r="AU111" s="983"/>
      <c r="AV111" s="983"/>
      <c r="AW111" s="983"/>
      <c r="AX111" s="983"/>
      <c r="AY111" s="983"/>
      <c r="AZ111" s="983"/>
      <c r="BA111" s="983"/>
      <c r="BB111" s="983"/>
    </row>
    <row r="112" spans="3:54" ht="16.899999999999999" customHeight="1">
      <c r="C112" s="1643"/>
      <c r="D112" s="1647"/>
      <c r="E112" s="968" t="s">
        <v>119</v>
      </c>
      <c r="F112" s="1312"/>
      <c r="G112" s="1342"/>
      <c r="H112" s="1342"/>
      <c r="I112" s="1350"/>
      <c r="J112" s="1342"/>
      <c r="K112" s="1342"/>
      <c r="L112" s="1350"/>
      <c r="M112" s="1342"/>
      <c r="N112" s="1342"/>
      <c r="O112" s="1350"/>
      <c r="P112" s="1342"/>
      <c r="Q112" s="1342"/>
      <c r="R112" s="1049"/>
      <c r="S112" s="993"/>
      <c r="T112" s="993"/>
      <c r="U112" s="993"/>
      <c r="V112" s="983"/>
      <c r="W112" s="983"/>
      <c r="X112" s="983"/>
      <c r="Y112" s="983"/>
      <c r="Z112" s="983"/>
      <c r="AA112" s="983"/>
      <c r="AB112" s="983"/>
      <c r="AC112" s="983"/>
      <c r="AD112" s="983"/>
      <c r="AE112" s="983"/>
      <c r="AF112" s="983"/>
      <c r="AG112" s="983"/>
      <c r="AH112" s="983"/>
      <c r="AI112" s="983"/>
      <c r="AJ112" s="983"/>
      <c r="AK112" s="983"/>
      <c r="AL112" s="983"/>
      <c r="AM112" s="983"/>
      <c r="AN112" s="983"/>
      <c r="AO112" s="983"/>
      <c r="AP112" s="983"/>
      <c r="AQ112" s="983"/>
      <c r="AR112" s="983"/>
      <c r="AS112" s="983"/>
      <c r="AT112" s="983"/>
      <c r="AU112" s="983"/>
      <c r="AV112" s="983"/>
      <c r="AW112" s="983"/>
      <c r="AX112" s="983"/>
      <c r="AY112" s="983"/>
      <c r="AZ112" s="983"/>
      <c r="BA112" s="983"/>
      <c r="BB112" s="983"/>
    </row>
    <row r="113" spans="3:54" ht="16.899999999999999" customHeight="1">
      <c r="C113" s="1643"/>
      <c r="D113" s="1645" t="s">
        <v>154</v>
      </c>
      <c r="E113" s="968" t="s">
        <v>130</v>
      </c>
      <c r="F113" s="1312"/>
      <c r="G113" s="1342"/>
      <c r="H113" s="1342"/>
      <c r="I113" s="1350"/>
      <c r="J113" s="1342"/>
      <c r="K113" s="1342"/>
      <c r="L113" s="1350"/>
      <c r="M113" s="1342"/>
      <c r="N113" s="1342"/>
      <c r="O113" s="1350"/>
      <c r="P113" s="1342"/>
      <c r="Q113" s="1342"/>
      <c r="R113" s="1049"/>
      <c r="S113" s="993"/>
      <c r="T113" s="993"/>
      <c r="U113" s="993"/>
      <c r="V113" s="983"/>
      <c r="W113" s="983"/>
      <c r="X113" s="983"/>
      <c r="Y113" s="983"/>
      <c r="Z113" s="983"/>
      <c r="AA113" s="983"/>
      <c r="AB113" s="983"/>
      <c r="AC113" s="983"/>
      <c r="AD113" s="983"/>
      <c r="AE113" s="983"/>
      <c r="AF113" s="983"/>
      <c r="AG113" s="983"/>
      <c r="AH113" s="983"/>
      <c r="AI113" s="983"/>
      <c r="AJ113" s="983"/>
      <c r="AK113" s="983"/>
      <c r="AL113" s="983"/>
      <c r="AM113" s="983"/>
      <c r="AN113" s="983"/>
      <c r="AO113" s="983"/>
      <c r="AP113" s="983"/>
      <c r="AQ113" s="983"/>
      <c r="AR113" s="983"/>
      <c r="AS113" s="983"/>
      <c r="AT113" s="983"/>
      <c r="AU113" s="983"/>
      <c r="AV113" s="983"/>
      <c r="AW113" s="983"/>
      <c r="AX113" s="983"/>
      <c r="AY113" s="983"/>
      <c r="AZ113" s="983"/>
      <c r="BA113" s="983"/>
      <c r="BB113" s="983"/>
    </row>
    <row r="114" spans="3:54" ht="16.899999999999999" customHeight="1">
      <c r="C114" s="1643"/>
      <c r="D114" s="1647"/>
      <c r="E114" s="968" t="s">
        <v>119</v>
      </c>
      <c r="F114" s="1312"/>
      <c r="G114" s="1342"/>
      <c r="H114" s="1342"/>
      <c r="I114" s="1350"/>
      <c r="J114" s="1342"/>
      <c r="K114" s="1342"/>
      <c r="L114" s="1350"/>
      <c r="M114" s="1342"/>
      <c r="N114" s="1342"/>
      <c r="O114" s="1350"/>
      <c r="P114" s="1342"/>
      <c r="Q114" s="1342"/>
      <c r="R114" s="1049"/>
      <c r="S114" s="993"/>
      <c r="T114" s="993"/>
      <c r="U114" s="993"/>
      <c r="V114" s="983"/>
      <c r="W114" s="983"/>
      <c r="X114" s="983"/>
      <c r="Y114" s="983"/>
      <c r="Z114" s="983"/>
      <c r="AA114" s="983"/>
      <c r="AB114" s="983"/>
      <c r="AC114" s="983"/>
      <c r="AD114" s="983"/>
      <c r="AE114" s="983"/>
      <c r="AF114" s="983"/>
      <c r="AG114" s="983"/>
      <c r="AH114" s="983"/>
      <c r="AI114" s="983"/>
      <c r="AJ114" s="983"/>
      <c r="AK114" s="983"/>
      <c r="AL114" s="983"/>
      <c r="AM114" s="983"/>
      <c r="AN114" s="983"/>
      <c r="AO114" s="983"/>
      <c r="AP114" s="983"/>
      <c r="AQ114" s="983"/>
      <c r="AR114" s="983"/>
      <c r="AS114" s="983"/>
      <c r="AT114" s="983"/>
      <c r="AU114" s="983"/>
      <c r="AV114" s="983"/>
      <c r="AW114" s="983"/>
      <c r="AX114" s="983"/>
      <c r="AY114" s="983"/>
      <c r="AZ114" s="983"/>
      <c r="BA114" s="983"/>
      <c r="BB114" s="983"/>
    </row>
    <row r="115" spans="3:54" ht="16.899999999999999" customHeight="1">
      <c r="C115" s="1643"/>
      <c r="D115" s="1645" t="s">
        <v>155</v>
      </c>
      <c r="E115" s="968" t="s">
        <v>130</v>
      </c>
      <c r="F115" s="1312"/>
      <c r="G115" s="1342"/>
      <c r="H115" s="1342"/>
      <c r="I115" s="1350"/>
      <c r="J115" s="1342"/>
      <c r="K115" s="1342"/>
      <c r="L115" s="1350"/>
      <c r="M115" s="1342"/>
      <c r="N115" s="1342"/>
      <c r="O115" s="1350"/>
      <c r="P115" s="1342"/>
      <c r="Q115" s="1342"/>
      <c r="R115" s="1049"/>
      <c r="S115" s="993"/>
      <c r="T115" s="993"/>
      <c r="U115" s="993"/>
      <c r="V115" s="983"/>
      <c r="W115" s="983"/>
      <c r="X115" s="983"/>
      <c r="Y115" s="983"/>
      <c r="Z115" s="983"/>
      <c r="AA115" s="983"/>
      <c r="AB115" s="983"/>
      <c r="AC115" s="983"/>
      <c r="AD115" s="983"/>
      <c r="AE115" s="983"/>
      <c r="AF115" s="983"/>
      <c r="AG115" s="983"/>
      <c r="AH115" s="983"/>
      <c r="AI115" s="983"/>
      <c r="AJ115" s="983"/>
      <c r="AK115" s="983"/>
      <c r="AL115" s="983"/>
      <c r="AM115" s="983"/>
      <c r="AN115" s="983"/>
      <c r="AO115" s="983"/>
      <c r="AP115" s="983"/>
      <c r="AQ115" s="983"/>
      <c r="AR115" s="983"/>
      <c r="AS115" s="983"/>
      <c r="AT115" s="983"/>
      <c r="AU115" s="983"/>
      <c r="AV115" s="983"/>
      <c r="AW115" s="983"/>
      <c r="AX115" s="983"/>
      <c r="AY115" s="983"/>
      <c r="AZ115" s="983"/>
      <c r="BA115" s="983"/>
      <c r="BB115" s="983"/>
    </row>
    <row r="116" spans="3:54" ht="16.899999999999999" customHeight="1">
      <c r="C116" s="1643"/>
      <c r="D116" s="1647"/>
      <c r="E116" s="968" t="s">
        <v>119</v>
      </c>
      <c r="F116" s="1312"/>
      <c r="G116" s="1342"/>
      <c r="H116" s="1342"/>
      <c r="I116" s="1350"/>
      <c r="J116" s="1342"/>
      <c r="K116" s="1342"/>
      <c r="L116" s="1350"/>
      <c r="M116" s="1342"/>
      <c r="N116" s="1342"/>
      <c r="O116" s="1350"/>
      <c r="P116" s="1342"/>
      <c r="Q116" s="1342"/>
      <c r="R116" s="1049"/>
      <c r="S116" s="993"/>
      <c r="T116" s="993"/>
      <c r="U116" s="993"/>
      <c r="V116" s="983"/>
      <c r="W116" s="983"/>
      <c r="X116" s="983"/>
      <c r="Y116" s="983"/>
      <c r="Z116" s="983"/>
      <c r="AA116" s="983"/>
      <c r="AB116" s="983"/>
      <c r="AC116" s="983"/>
      <c r="AD116" s="983"/>
      <c r="AE116" s="983"/>
      <c r="AF116" s="983"/>
      <c r="AG116" s="983"/>
      <c r="AH116" s="983"/>
      <c r="AI116" s="983"/>
      <c r="AJ116" s="983"/>
      <c r="AK116" s="983"/>
      <c r="AL116" s="983"/>
      <c r="AM116" s="983"/>
      <c r="AN116" s="983"/>
      <c r="AO116" s="983"/>
      <c r="AP116" s="983"/>
      <c r="AQ116" s="983"/>
      <c r="AR116" s="983"/>
      <c r="AS116" s="983"/>
      <c r="AT116" s="983"/>
      <c r="AU116" s="983"/>
      <c r="AV116" s="983"/>
      <c r="AW116" s="983"/>
      <c r="AX116" s="983"/>
      <c r="AY116" s="983"/>
      <c r="AZ116" s="983"/>
      <c r="BA116" s="983"/>
      <c r="BB116" s="983"/>
    </row>
    <row r="117" spans="3:54" ht="16.899999999999999" customHeight="1">
      <c r="C117" s="1643"/>
      <c r="D117" s="1645" t="s">
        <v>159</v>
      </c>
      <c r="E117" s="968" t="s">
        <v>130</v>
      </c>
      <c r="F117" s="1312"/>
      <c r="G117" s="1342"/>
      <c r="H117" s="1342"/>
      <c r="I117" s="1350"/>
      <c r="J117" s="1342"/>
      <c r="K117" s="1342"/>
      <c r="L117" s="1350"/>
      <c r="M117" s="1342"/>
      <c r="N117" s="1342"/>
      <c r="O117" s="1350"/>
      <c r="P117" s="1342"/>
      <c r="Q117" s="1342"/>
      <c r="R117" s="1049"/>
      <c r="S117" s="993"/>
      <c r="T117" s="993"/>
      <c r="U117" s="993"/>
      <c r="V117" s="983"/>
      <c r="W117" s="983"/>
      <c r="X117" s="983"/>
      <c r="Y117" s="983"/>
      <c r="Z117" s="983"/>
      <c r="AA117" s="983"/>
      <c r="AB117" s="983"/>
      <c r="AC117" s="983"/>
      <c r="AD117" s="983"/>
      <c r="AE117" s="983"/>
      <c r="AF117" s="983"/>
      <c r="AG117" s="983"/>
      <c r="AH117" s="983"/>
      <c r="AI117" s="983"/>
      <c r="AJ117" s="983"/>
      <c r="AK117" s="983"/>
      <c r="AL117" s="983"/>
      <c r="AM117" s="983"/>
      <c r="AN117" s="983"/>
      <c r="AO117" s="983"/>
      <c r="AP117" s="983"/>
      <c r="AQ117" s="983"/>
      <c r="AR117" s="983"/>
      <c r="AS117" s="983"/>
      <c r="AT117" s="983"/>
      <c r="AU117" s="983"/>
      <c r="AV117" s="983"/>
      <c r="AW117" s="983"/>
      <c r="AX117" s="983"/>
      <c r="AY117" s="983"/>
      <c r="AZ117" s="983"/>
      <c r="BA117" s="983"/>
      <c r="BB117" s="983"/>
    </row>
    <row r="118" spans="3:54" ht="16.899999999999999" customHeight="1">
      <c r="C118" s="1644"/>
      <c r="D118" s="1647"/>
      <c r="E118" s="968" t="s">
        <v>119</v>
      </c>
      <c r="F118" s="1312"/>
      <c r="G118" s="1342"/>
      <c r="H118" s="1342"/>
      <c r="I118" s="1350"/>
      <c r="J118" s="1342"/>
      <c r="K118" s="1342"/>
      <c r="L118" s="1350"/>
      <c r="M118" s="1342"/>
      <c r="N118" s="1342"/>
      <c r="O118" s="1350"/>
      <c r="P118" s="1342"/>
      <c r="Q118" s="1342"/>
      <c r="R118" s="1049"/>
      <c r="S118" s="993"/>
      <c r="T118" s="993"/>
      <c r="U118" s="993"/>
      <c r="V118" s="983"/>
      <c r="W118" s="983"/>
      <c r="X118" s="983"/>
      <c r="Y118" s="983"/>
      <c r="Z118" s="983"/>
      <c r="AA118" s="983"/>
      <c r="AB118" s="983"/>
      <c r="AC118" s="983"/>
      <c r="AD118" s="983"/>
      <c r="AE118" s="983"/>
      <c r="AF118" s="983"/>
      <c r="AG118" s="983"/>
      <c r="AH118" s="983"/>
      <c r="AI118" s="983"/>
      <c r="AJ118" s="983"/>
      <c r="AK118" s="983"/>
      <c r="AL118" s="983"/>
      <c r="AM118" s="983"/>
      <c r="AN118" s="983"/>
      <c r="AO118" s="983"/>
      <c r="AP118" s="983"/>
      <c r="AQ118" s="983"/>
      <c r="AR118" s="983"/>
      <c r="AS118" s="983"/>
      <c r="AT118" s="983"/>
      <c r="AU118" s="983"/>
      <c r="AV118" s="983"/>
      <c r="AW118" s="983"/>
      <c r="AX118" s="983"/>
      <c r="AY118" s="983"/>
      <c r="AZ118" s="983"/>
      <c r="BA118" s="983"/>
      <c r="BB118" s="983"/>
    </row>
    <row r="119" spans="3:54" ht="16.899999999999999" customHeight="1">
      <c r="C119" s="1642" t="s">
        <v>143</v>
      </c>
      <c r="D119" s="1645" t="s">
        <v>150</v>
      </c>
      <c r="E119" s="968" t="s">
        <v>117</v>
      </c>
      <c r="F119" s="1312"/>
      <c r="G119" s="1342"/>
      <c r="H119" s="1342"/>
      <c r="I119" s="1350"/>
      <c r="J119" s="1342"/>
      <c r="K119" s="1342"/>
      <c r="L119" s="1350"/>
      <c r="M119" s="1342"/>
      <c r="N119" s="1342"/>
      <c r="O119" s="1350"/>
      <c r="P119" s="1342"/>
      <c r="Q119" s="1342"/>
      <c r="R119" s="1049"/>
      <c r="S119" s="993"/>
      <c r="T119" s="993"/>
      <c r="U119" s="993"/>
      <c r="V119" s="983"/>
      <c r="W119" s="983"/>
      <c r="X119" s="983"/>
      <c r="Y119" s="983"/>
      <c r="Z119" s="983"/>
      <c r="AA119" s="983"/>
      <c r="AB119" s="983"/>
      <c r="AC119" s="983"/>
      <c r="AD119" s="983"/>
      <c r="AE119" s="983"/>
      <c r="AF119" s="983"/>
      <c r="AG119" s="983"/>
      <c r="AH119" s="983"/>
      <c r="AI119" s="983"/>
      <c r="AJ119" s="983"/>
      <c r="AK119" s="983"/>
      <c r="AL119" s="983"/>
      <c r="AM119" s="983"/>
      <c r="AN119" s="983"/>
      <c r="AO119" s="983"/>
      <c r="AP119" s="983"/>
      <c r="AQ119" s="983"/>
      <c r="AR119" s="983"/>
      <c r="AS119" s="983"/>
      <c r="AT119" s="983"/>
      <c r="AU119" s="983"/>
      <c r="AV119" s="983"/>
      <c r="AW119" s="983"/>
      <c r="AX119" s="983"/>
      <c r="AY119" s="983"/>
      <c r="AZ119" s="983"/>
      <c r="BA119" s="983"/>
      <c r="BB119" s="983"/>
    </row>
    <row r="120" spans="3:54" ht="16.899999999999999" customHeight="1">
      <c r="C120" s="1643"/>
      <c r="D120" s="1646"/>
      <c r="E120" s="968" t="s">
        <v>118</v>
      </c>
      <c r="F120" s="1312"/>
      <c r="G120" s="1342"/>
      <c r="H120" s="1342"/>
      <c r="I120" s="1350"/>
      <c r="J120" s="1342"/>
      <c r="K120" s="1342"/>
      <c r="L120" s="1350"/>
      <c r="M120" s="1342"/>
      <c r="N120" s="1342"/>
      <c r="O120" s="1350"/>
      <c r="P120" s="1342"/>
      <c r="Q120" s="1342"/>
      <c r="R120" s="1049"/>
      <c r="S120" s="993"/>
      <c r="T120" s="993"/>
      <c r="U120" s="993"/>
      <c r="V120" s="983"/>
      <c r="W120" s="983"/>
      <c r="X120" s="983"/>
      <c r="Y120" s="983"/>
      <c r="Z120" s="983"/>
      <c r="AA120" s="983"/>
      <c r="AB120" s="983"/>
      <c r="AC120" s="983"/>
      <c r="AD120" s="983"/>
      <c r="AE120" s="983"/>
      <c r="AF120" s="983"/>
      <c r="AG120" s="983"/>
      <c r="AH120" s="983"/>
      <c r="AI120" s="983"/>
      <c r="AJ120" s="983"/>
      <c r="AK120" s="983"/>
      <c r="AL120" s="983"/>
      <c r="AM120" s="983"/>
      <c r="AN120" s="983"/>
      <c r="AO120" s="983"/>
      <c r="AP120" s="983"/>
      <c r="AQ120" s="983"/>
      <c r="AR120" s="983"/>
      <c r="AS120" s="983"/>
      <c r="AT120" s="983"/>
      <c r="AU120" s="983"/>
      <c r="AV120" s="983"/>
      <c r="AW120" s="983"/>
      <c r="AX120" s="983"/>
      <c r="AY120" s="983"/>
      <c r="AZ120" s="983"/>
      <c r="BA120" s="983"/>
      <c r="BB120" s="983"/>
    </row>
    <row r="121" spans="3:54" ht="16.899999999999999" customHeight="1">
      <c r="C121" s="1643"/>
      <c r="D121" s="1647"/>
      <c r="E121" s="968" t="s">
        <v>119</v>
      </c>
      <c r="F121" s="1312"/>
      <c r="G121" s="1342"/>
      <c r="H121" s="1342"/>
      <c r="I121" s="1350"/>
      <c r="J121" s="1342"/>
      <c r="K121" s="1342"/>
      <c r="L121" s="1350"/>
      <c r="M121" s="1342"/>
      <c r="N121" s="1342"/>
      <c r="O121" s="1350"/>
      <c r="P121" s="1342"/>
      <c r="Q121" s="1342"/>
      <c r="R121" s="1049"/>
      <c r="S121" s="993"/>
      <c r="T121" s="993"/>
      <c r="U121" s="993"/>
      <c r="V121" s="983"/>
      <c r="W121" s="983"/>
      <c r="X121" s="983"/>
      <c r="Y121" s="983"/>
      <c r="Z121" s="983"/>
      <c r="AA121" s="983"/>
      <c r="AB121" s="983"/>
      <c r="AC121" s="983"/>
      <c r="AD121" s="983"/>
      <c r="AE121" s="983"/>
      <c r="AF121" s="983"/>
      <c r="AG121" s="983"/>
      <c r="AH121" s="983"/>
      <c r="AI121" s="983"/>
      <c r="AJ121" s="983"/>
      <c r="AK121" s="983"/>
      <c r="AL121" s="983"/>
      <c r="AM121" s="983"/>
      <c r="AN121" s="983"/>
      <c r="AO121" s="983"/>
      <c r="AP121" s="983"/>
      <c r="AQ121" s="983"/>
      <c r="AR121" s="983"/>
      <c r="AS121" s="983"/>
      <c r="AT121" s="983"/>
      <c r="AU121" s="983"/>
      <c r="AV121" s="983"/>
      <c r="AW121" s="983"/>
      <c r="AX121" s="983"/>
      <c r="AY121" s="983"/>
      <c r="AZ121" s="983"/>
      <c r="BA121" s="983"/>
      <c r="BB121" s="983"/>
    </row>
    <row r="122" spans="3:54" ht="16.899999999999999" customHeight="1">
      <c r="C122" s="1643"/>
      <c r="D122" s="1645" t="s">
        <v>260</v>
      </c>
      <c r="E122" s="968" t="s">
        <v>117</v>
      </c>
      <c r="F122" s="1312"/>
      <c r="G122" s="1342"/>
      <c r="H122" s="1342"/>
      <c r="I122" s="1350"/>
      <c r="J122" s="1342"/>
      <c r="K122" s="1342"/>
      <c r="L122" s="1350"/>
      <c r="M122" s="1342"/>
      <c r="N122" s="1342"/>
      <c r="O122" s="1350"/>
      <c r="P122" s="1342"/>
      <c r="Q122" s="1342"/>
      <c r="R122" s="1049"/>
      <c r="S122" s="993"/>
      <c r="T122" s="993"/>
      <c r="U122" s="993"/>
      <c r="V122" s="983"/>
      <c r="W122" s="983"/>
      <c r="X122" s="983"/>
      <c r="Y122" s="983"/>
      <c r="Z122" s="983"/>
      <c r="AA122" s="983"/>
      <c r="AB122" s="983"/>
      <c r="AC122" s="983"/>
      <c r="AD122" s="983"/>
      <c r="AE122" s="983"/>
      <c r="AF122" s="983"/>
      <c r="AG122" s="983"/>
      <c r="AH122" s="983"/>
      <c r="AI122" s="983"/>
      <c r="AJ122" s="983"/>
      <c r="AK122" s="983"/>
      <c r="AL122" s="983"/>
      <c r="AM122" s="983"/>
      <c r="AN122" s="983"/>
      <c r="AO122" s="983"/>
      <c r="AP122" s="983"/>
      <c r="AQ122" s="983"/>
      <c r="AR122" s="983"/>
      <c r="AS122" s="983"/>
      <c r="AT122" s="983"/>
      <c r="AU122" s="983"/>
      <c r="AV122" s="983"/>
      <c r="AW122" s="983"/>
      <c r="AX122" s="983"/>
      <c r="AY122" s="983"/>
      <c r="AZ122" s="983"/>
      <c r="BA122" s="983"/>
      <c r="BB122" s="983"/>
    </row>
    <row r="123" spans="3:54" ht="16.899999999999999" customHeight="1">
      <c r="C123" s="1643"/>
      <c r="D123" s="1646"/>
      <c r="E123" s="968" t="s">
        <v>118</v>
      </c>
      <c r="F123" s="1312"/>
      <c r="G123" s="1342"/>
      <c r="H123" s="1342"/>
      <c r="I123" s="1350"/>
      <c r="J123" s="1342"/>
      <c r="K123" s="1342"/>
      <c r="L123" s="1350"/>
      <c r="M123" s="1342"/>
      <c r="N123" s="1342"/>
      <c r="O123" s="1350"/>
      <c r="P123" s="1342"/>
      <c r="Q123" s="1342"/>
      <c r="R123" s="1049"/>
      <c r="S123" s="993"/>
      <c r="T123" s="993"/>
      <c r="U123" s="993"/>
      <c r="V123" s="983"/>
      <c r="W123" s="983"/>
      <c r="X123" s="983"/>
      <c r="Y123" s="983"/>
      <c r="Z123" s="983"/>
      <c r="AA123" s="983"/>
      <c r="AB123" s="983"/>
      <c r="AC123" s="983"/>
      <c r="AD123" s="983"/>
      <c r="AE123" s="983"/>
      <c r="AF123" s="983"/>
      <c r="AG123" s="983"/>
      <c r="AH123" s="983"/>
      <c r="AI123" s="983"/>
      <c r="AJ123" s="983"/>
      <c r="AK123" s="983"/>
      <c r="AL123" s="983"/>
      <c r="AM123" s="983"/>
      <c r="AN123" s="983"/>
      <c r="AO123" s="983"/>
      <c r="AP123" s="983"/>
      <c r="AQ123" s="983"/>
      <c r="AR123" s="983"/>
      <c r="AS123" s="983"/>
      <c r="AT123" s="983"/>
      <c r="AU123" s="983"/>
      <c r="AV123" s="983"/>
      <c r="AW123" s="983"/>
      <c r="AX123" s="983"/>
      <c r="AY123" s="983"/>
      <c r="AZ123" s="983"/>
      <c r="BA123" s="983"/>
      <c r="BB123" s="983"/>
    </row>
    <row r="124" spans="3:54" ht="16.899999999999999" customHeight="1">
      <c r="C124" s="1643"/>
      <c r="D124" s="1647"/>
      <c r="E124" s="968" t="s">
        <v>119</v>
      </c>
      <c r="F124" s="1312"/>
      <c r="G124" s="1342"/>
      <c r="H124" s="1342"/>
      <c r="I124" s="1350"/>
      <c r="J124" s="1342"/>
      <c r="K124" s="1342"/>
      <c r="L124" s="1350"/>
      <c r="M124" s="1342"/>
      <c r="N124" s="1342"/>
      <c r="O124" s="1350"/>
      <c r="P124" s="1342"/>
      <c r="Q124" s="1342"/>
      <c r="R124" s="1049"/>
      <c r="S124" s="993"/>
      <c r="T124" s="993"/>
      <c r="U124" s="993"/>
      <c r="V124" s="983"/>
      <c r="W124" s="983"/>
      <c r="X124" s="983"/>
      <c r="Y124" s="983"/>
      <c r="Z124" s="983"/>
      <c r="AA124" s="983"/>
      <c r="AB124" s="983"/>
      <c r="AC124" s="983"/>
      <c r="AD124" s="983"/>
      <c r="AE124" s="983"/>
      <c r="AF124" s="983"/>
      <c r="AG124" s="983"/>
      <c r="AH124" s="983"/>
      <c r="AI124" s="983"/>
      <c r="AJ124" s="983"/>
      <c r="AK124" s="983"/>
      <c r="AL124" s="983"/>
      <c r="AM124" s="983"/>
      <c r="AN124" s="983"/>
      <c r="AO124" s="983"/>
      <c r="AP124" s="983"/>
      <c r="AQ124" s="983"/>
      <c r="AR124" s="983"/>
      <c r="AS124" s="983"/>
      <c r="AT124" s="983"/>
      <c r="AU124" s="983"/>
      <c r="AV124" s="983"/>
      <c r="AW124" s="983"/>
      <c r="AX124" s="983"/>
      <c r="AY124" s="983"/>
      <c r="AZ124" s="983"/>
      <c r="BA124" s="983"/>
      <c r="BB124" s="983"/>
    </row>
    <row r="125" spans="3:54" ht="16.899999999999999" customHeight="1">
      <c r="C125" s="1643"/>
      <c r="D125" s="1645" t="s">
        <v>151</v>
      </c>
      <c r="E125" s="968" t="s">
        <v>117</v>
      </c>
      <c r="F125" s="1312"/>
      <c r="G125" s="1342"/>
      <c r="H125" s="1342"/>
      <c r="I125" s="1350"/>
      <c r="J125" s="1342"/>
      <c r="K125" s="1342"/>
      <c r="L125" s="1350"/>
      <c r="M125" s="1342"/>
      <c r="N125" s="1342"/>
      <c r="O125" s="1350"/>
      <c r="P125" s="1342"/>
      <c r="Q125" s="1342"/>
      <c r="R125" s="1049"/>
      <c r="S125" s="993"/>
      <c r="T125" s="993"/>
      <c r="U125" s="993"/>
      <c r="V125" s="983"/>
      <c r="W125" s="983"/>
      <c r="X125" s="983"/>
      <c r="Y125" s="983"/>
      <c r="Z125" s="983"/>
      <c r="AA125" s="983"/>
      <c r="AB125" s="983"/>
      <c r="AC125" s="983"/>
      <c r="AD125" s="983"/>
      <c r="AE125" s="983"/>
      <c r="AF125" s="983"/>
      <c r="AG125" s="983"/>
      <c r="AH125" s="983"/>
      <c r="AI125" s="983"/>
      <c r="AJ125" s="983"/>
      <c r="AK125" s="983"/>
      <c r="AL125" s="983"/>
      <c r="AM125" s="983"/>
      <c r="AN125" s="983"/>
      <c r="AO125" s="983"/>
      <c r="AP125" s="983"/>
      <c r="AQ125" s="983"/>
      <c r="AR125" s="983"/>
      <c r="AS125" s="983"/>
      <c r="AT125" s="983"/>
      <c r="AU125" s="983"/>
      <c r="AV125" s="983"/>
      <c r="AW125" s="983"/>
      <c r="AX125" s="983"/>
      <c r="AY125" s="983"/>
      <c r="AZ125" s="983"/>
      <c r="BA125" s="983"/>
      <c r="BB125" s="983"/>
    </row>
    <row r="126" spans="3:54" ht="16.899999999999999" customHeight="1">
      <c r="C126" s="1643"/>
      <c r="D126" s="1646"/>
      <c r="E126" s="968" t="s">
        <v>118</v>
      </c>
      <c r="F126" s="1312"/>
      <c r="G126" s="1342"/>
      <c r="H126" s="1342"/>
      <c r="I126" s="1350"/>
      <c r="J126" s="1342"/>
      <c r="K126" s="1342"/>
      <c r="L126" s="1350"/>
      <c r="M126" s="1342"/>
      <c r="N126" s="1342"/>
      <c r="O126" s="1350"/>
      <c r="P126" s="1342"/>
      <c r="Q126" s="1342"/>
      <c r="R126" s="1049"/>
      <c r="S126" s="993"/>
      <c r="T126" s="993"/>
      <c r="U126" s="993"/>
      <c r="V126" s="983"/>
      <c r="W126" s="983"/>
      <c r="X126" s="983"/>
      <c r="Y126" s="983"/>
      <c r="Z126" s="983"/>
      <c r="AA126" s="983"/>
      <c r="AB126" s="983"/>
      <c r="AC126" s="983"/>
      <c r="AD126" s="983"/>
      <c r="AE126" s="983"/>
      <c r="AF126" s="983"/>
      <c r="AG126" s="983"/>
      <c r="AH126" s="983"/>
      <c r="AI126" s="983"/>
      <c r="AJ126" s="983"/>
      <c r="AK126" s="983"/>
      <c r="AL126" s="983"/>
      <c r="AM126" s="983"/>
      <c r="AN126" s="983"/>
      <c r="AO126" s="983"/>
      <c r="AP126" s="983"/>
      <c r="AQ126" s="983"/>
      <c r="AR126" s="983"/>
      <c r="AS126" s="983"/>
      <c r="AT126" s="983"/>
      <c r="AU126" s="983"/>
      <c r="AV126" s="983"/>
      <c r="AW126" s="983"/>
      <c r="AX126" s="983"/>
      <c r="AY126" s="983"/>
      <c r="AZ126" s="983"/>
      <c r="BA126" s="983"/>
      <c r="BB126" s="983"/>
    </row>
    <row r="127" spans="3:54" ht="16.899999999999999" customHeight="1">
      <c r="C127" s="1643"/>
      <c r="D127" s="1647"/>
      <c r="E127" s="968" t="s">
        <v>119</v>
      </c>
      <c r="F127" s="1312"/>
      <c r="G127" s="1342"/>
      <c r="H127" s="1342"/>
      <c r="I127" s="1350"/>
      <c r="J127" s="1342"/>
      <c r="K127" s="1342"/>
      <c r="L127" s="1350"/>
      <c r="M127" s="1342"/>
      <c r="N127" s="1342"/>
      <c r="O127" s="1350"/>
      <c r="P127" s="1342"/>
      <c r="Q127" s="1342"/>
      <c r="R127" s="1049"/>
      <c r="S127" s="993"/>
      <c r="T127" s="993"/>
      <c r="U127" s="993"/>
      <c r="V127" s="983"/>
      <c r="W127" s="983"/>
      <c r="X127" s="983"/>
      <c r="Y127" s="983"/>
      <c r="Z127" s="983"/>
      <c r="AA127" s="983"/>
      <c r="AB127" s="983"/>
      <c r="AC127" s="983"/>
      <c r="AD127" s="983"/>
      <c r="AE127" s="983"/>
      <c r="AF127" s="983"/>
      <c r="AG127" s="983"/>
      <c r="AH127" s="983"/>
      <c r="AI127" s="983"/>
      <c r="AJ127" s="983"/>
      <c r="AK127" s="983"/>
      <c r="AL127" s="983"/>
      <c r="AM127" s="983"/>
      <c r="AN127" s="983"/>
      <c r="AO127" s="983"/>
      <c r="AP127" s="983"/>
      <c r="AQ127" s="983"/>
      <c r="AR127" s="983"/>
      <c r="AS127" s="983"/>
      <c r="AT127" s="983"/>
      <c r="AU127" s="983"/>
      <c r="AV127" s="983"/>
      <c r="AW127" s="983"/>
      <c r="AX127" s="983"/>
      <c r="AY127" s="983"/>
      <c r="AZ127" s="983"/>
      <c r="BA127" s="983"/>
      <c r="BB127" s="983"/>
    </row>
    <row r="128" spans="3:54" ht="16.899999999999999" customHeight="1">
      <c r="C128" s="1643"/>
      <c r="D128" s="1645" t="s">
        <v>261</v>
      </c>
      <c r="E128" s="968" t="s">
        <v>117</v>
      </c>
      <c r="F128" s="1312"/>
      <c r="G128" s="1342"/>
      <c r="H128" s="1342"/>
      <c r="I128" s="1350"/>
      <c r="J128" s="1342"/>
      <c r="K128" s="1342"/>
      <c r="L128" s="1350"/>
      <c r="M128" s="1342"/>
      <c r="N128" s="1342"/>
      <c r="O128" s="1350"/>
      <c r="P128" s="1342"/>
      <c r="Q128" s="1342"/>
      <c r="R128" s="1049"/>
      <c r="S128" s="993"/>
      <c r="T128" s="993"/>
      <c r="U128" s="993"/>
      <c r="V128" s="983"/>
      <c r="W128" s="983"/>
      <c r="X128" s="983"/>
      <c r="Y128" s="983"/>
      <c r="Z128" s="983"/>
      <c r="AA128" s="983"/>
      <c r="AB128" s="983"/>
      <c r="AC128" s="983"/>
      <c r="AD128" s="983"/>
      <c r="AE128" s="983"/>
      <c r="AF128" s="983"/>
      <c r="AG128" s="983"/>
      <c r="AH128" s="983"/>
      <c r="AI128" s="983"/>
      <c r="AJ128" s="983"/>
      <c r="AK128" s="983"/>
      <c r="AL128" s="983"/>
      <c r="AM128" s="983"/>
      <c r="AN128" s="983"/>
      <c r="AO128" s="983"/>
      <c r="AP128" s="983"/>
      <c r="AQ128" s="983"/>
      <c r="AR128" s="983"/>
      <c r="AS128" s="983"/>
      <c r="AT128" s="983"/>
      <c r="AU128" s="983"/>
      <c r="AV128" s="983"/>
      <c r="AW128" s="983"/>
      <c r="AX128" s="983"/>
      <c r="AY128" s="983"/>
      <c r="AZ128" s="983"/>
      <c r="BA128" s="983"/>
      <c r="BB128" s="983"/>
    </row>
    <row r="129" spans="3:54" ht="16.899999999999999" customHeight="1">
      <c r="C129" s="1643"/>
      <c r="D129" s="1646"/>
      <c r="E129" s="968" t="s">
        <v>118</v>
      </c>
      <c r="F129" s="1312"/>
      <c r="G129" s="1342"/>
      <c r="H129" s="1342"/>
      <c r="I129" s="1350"/>
      <c r="J129" s="1342"/>
      <c r="K129" s="1342"/>
      <c r="L129" s="1350"/>
      <c r="M129" s="1342"/>
      <c r="N129" s="1342"/>
      <c r="O129" s="1350"/>
      <c r="P129" s="1342"/>
      <c r="Q129" s="1342"/>
      <c r="R129" s="1049"/>
      <c r="S129" s="993"/>
      <c r="T129" s="993"/>
      <c r="U129" s="993"/>
      <c r="V129" s="983"/>
      <c r="W129" s="983"/>
      <c r="X129" s="983"/>
      <c r="Y129" s="983"/>
      <c r="Z129" s="983"/>
      <c r="AA129" s="983"/>
      <c r="AB129" s="983"/>
      <c r="AC129" s="983"/>
      <c r="AD129" s="983"/>
      <c r="AE129" s="983"/>
      <c r="AF129" s="983"/>
      <c r="AG129" s="983"/>
      <c r="AH129" s="983"/>
      <c r="AI129" s="983"/>
      <c r="AJ129" s="983"/>
      <c r="AK129" s="983"/>
      <c r="AL129" s="983"/>
      <c r="AM129" s="983"/>
      <c r="AN129" s="983"/>
      <c r="AO129" s="983"/>
      <c r="AP129" s="983"/>
      <c r="AQ129" s="983"/>
      <c r="AR129" s="983"/>
      <c r="AS129" s="983"/>
      <c r="AT129" s="983"/>
      <c r="AU129" s="983"/>
      <c r="AV129" s="983"/>
      <c r="AW129" s="983"/>
      <c r="AX129" s="983"/>
      <c r="AY129" s="983"/>
      <c r="AZ129" s="983"/>
      <c r="BA129" s="983"/>
      <c r="BB129" s="983"/>
    </row>
    <row r="130" spans="3:54" ht="16.899999999999999" customHeight="1">
      <c r="C130" s="1643"/>
      <c r="D130" s="1647"/>
      <c r="E130" s="968" t="s">
        <v>119</v>
      </c>
      <c r="F130" s="1312"/>
      <c r="G130" s="1342"/>
      <c r="H130" s="1342"/>
      <c r="I130" s="1350"/>
      <c r="J130" s="1342"/>
      <c r="K130" s="1342"/>
      <c r="L130" s="1350"/>
      <c r="M130" s="1342"/>
      <c r="N130" s="1342"/>
      <c r="O130" s="1350"/>
      <c r="P130" s="1342"/>
      <c r="Q130" s="1342"/>
      <c r="R130" s="1049"/>
      <c r="S130" s="993"/>
      <c r="T130" s="993"/>
      <c r="U130" s="993"/>
      <c r="V130" s="983"/>
      <c r="W130" s="983"/>
      <c r="X130" s="983"/>
      <c r="Y130" s="983"/>
      <c r="Z130" s="983"/>
      <c r="AA130" s="983"/>
      <c r="AB130" s="983"/>
      <c r="AC130" s="983"/>
      <c r="AD130" s="983"/>
      <c r="AE130" s="983"/>
      <c r="AF130" s="983"/>
      <c r="AG130" s="983"/>
      <c r="AH130" s="983"/>
      <c r="AI130" s="983"/>
      <c r="AJ130" s="983"/>
      <c r="AK130" s="983"/>
      <c r="AL130" s="983"/>
      <c r="AM130" s="983"/>
      <c r="AN130" s="983"/>
      <c r="AO130" s="983"/>
      <c r="AP130" s="983"/>
      <c r="AQ130" s="983"/>
      <c r="AR130" s="983"/>
      <c r="AS130" s="983"/>
      <c r="AT130" s="983"/>
      <c r="AU130" s="983"/>
      <c r="AV130" s="983"/>
      <c r="AW130" s="983"/>
      <c r="AX130" s="983"/>
      <c r="AY130" s="983"/>
      <c r="AZ130" s="983"/>
      <c r="BA130" s="983"/>
      <c r="BB130" s="983"/>
    </row>
    <row r="131" spans="3:54" ht="16.899999999999999" customHeight="1">
      <c r="C131" s="1643"/>
      <c r="D131" s="1645" t="s">
        <v>262</v>
      </c>
      <c r="E131" s="968" t="s">
        <v>117</v>
      </c>
      <c r="F131" s="1312"/>
      <c r="G131" s="1342"/>
      <c r="H131" s="1342"/>
      <c r="I131" s="1350"/>
      <c r="J131" s="1342"/>
      <c r="K131" s="1342"/>
      <c r="L131" s="1350"/>
      <c r="M131" s="1342"/>
      <c r="N131" s="1342"/>
      <c r="O131" s="1350"/>
      <c r="P131" s="1342"/>
      <c r="Q131" s="1342"/>
      <c r="R131" s="1049"/>
      <c r="S131" s="993"/>
      <c r="T131" s="993"/>
      <c r="U131" s="993"/>
      <c r="V131" s="983"/>
      <c r="W131" s="983"/>
      <c r="X131" s="983"/>
      <c r="Y131" s="983"/>
      <c r="Z131" s="983"/>
      <c r="AA131" s="983"/>
      <c r="AB131" s="983"/>
      <c r="AC131" s="983"/>
      <c r="AD131" s="983"/>
      <c r="AE131" s="983"/>
      <c r="AF131" s="983"/>
      <c r="AG131" s="983"/>
      <c r="AH131" s="983"/>
      <c r="AI131" s="983"/>
      <c r="AJ131" s="983"/>
      <c r="AK131" s="983"/>
      <c r="AL131" s="983"/>
      <c r="AM131" s="983"/>
      <c r="AN131" s="983"/>
      <c r="AO131" s="983"/>
      <c r="AP131" s="983"/>
      <c r="AQ131" s="983"/>
      <c r="AR131" s="983"/>
      <c r="AS131" s="983"/>
      <c r="AT131" s="983"/>
      <c r="AU131" s="983"/>
      <c r="AV131" s="983"/>
      <c r="AW131" s="983"/>
      <c r="AX131" s="983"/>
      <c r="AY131" s="983"/>
      <c r="AZ131" s="983"/>
      <c r="BA131" s="983"/>
      <c r="BB131" s="983"/>
    </row>
    <row r="132" spans="3:54" ht="16.899999999999999" customHeight="1">
      <c r="C132" s="1643"/>
      <c r="D132" s="1646"/>
      <c r="E132" s="968" t="s">
        <v>118</v>
      </c>
      <c r="F132" s="1312"/>
      <c r="G132" s="1342"/>
      <c r="H132" s="1342"/>
      <c r="I132" s="1350"/>
      <c r="J132" s="1342"/>
      <c r="K132" s="1342"/>
      <c r="L132" s="1350"/>
      <c r="M132" s="1342"/>
      <c r="N132" s="1342"/>
      <c r="O132" s="1350"/>
      <c r="P132" s="1342"/>
      <c r="Q132" s="1342"/>
      <c r="R132" s="1049"/>
      <c r="S132" s="993"/>
      <c r="T132" s="993"/>
      <c r="U132" s="993"/>
      <c r="V132" s="983"/>
      <c r="W132" s="983"/>
      <c r="X132" s="983"/>
      <c r="Y132" s="983"/>
      <c r="Z132" s="983"/>
      <c r="AA132" s="983"/>
      <c r="AB132" s="983"/>
      <c r="AC132" s="983"/>
      <c r="AD132" s="983"/>
      <c r="AE132" s="983"/>
      <c r="AF132" s="983"/>
      <c r="AG132" s="983"/>
      <c r="AH132" s="983"/>
      <c r="AI132" s="983"/>
      <c r="AJ132" s="983"/>
      <c r="AK132" s="983"/>
      <c r="AL132" s="983"/>
      <c r="AM132" s="983"/>
      <c r="AN132" s="983"/>
      <c r="AO132" s="983"/>
      <c r="AP132" s="983"/>
      <c r="AQ132" s="983"/>
      <c r="AR132" s="983"/>
      <c r="AS132" s="983"/>
      <c r="AT132" s="983"/>
      <c r="AU132" s="983"/>
      <c r="AV132" s="983"/>
      <c r="AW132" s="983"/>
      <c r="AX132" s="983"/>
      <c r="AY132" s="983"/>
      <c r="AZ132" s="983"/>
      <c r="BA132" s="983"/>
      <c r="BB132" s="983"/>
    </row>
    <row r="133" spans="3:54" ht="16.899999999999999" customHeight="1">
      <c r="C133" s="1643"/>
      <c r="D133" s="1647"/>
      <c r="E133" s="968" t="s">
        <v>119</v>
      </c>
      <c r="F133" s="1312"/>
      <c r="G133" s="1342"/>
      <c r="H133" s="1342"/>
      <c r="I133" s="1350"/>
      <c r="J133" s="1342"/>
      <c r="K133" s="1342"/>
      <c r="L133" s="1350"/>
      <c r="M133" s="1342"/>
      <c r="N133" s="1342"/>
      <c r="O133" s="1350"/>
      <c r="P133" s="1342"/>
      <c r="Q133" s="1342"/>
      <c r="R133" s="1049"/>
      <c r="S133" s="993"/>
      <c r="T133" s="993"/>
      <c r="U133" s="993"/>
      <c r="V133" s="983"/>
      <c r="W133" s="983"/>
      <c r="X133" s="983"/>
      <c r="Y133" s="983"/>
      <c r="Z133" s="983"/>
      <c r="AA133" s="983"/>
      <c r="AB133" s="983"/>
      <c r="AC133" s="983"/>
      <c r="AD133" s="983"/>
      <c r="AE133" s="983"/>
      <c r="AF133" s="983"/>
      <c r="AG133" s="983"/>
      <c r="AH133" s="983"/>
      <c r="AI133" s="983"/>
      <c r="AJ133" s="983"/>
      <c r="AK133" s="983"/>
      <c r="AL133" s="983"/>
      <c r="AM133" s="983"/>
      <c r="AN133" s="983"/>
      <c r="AO133" s="983"/>
      <c r="AP133" s="983"/>
      <c r="AQ133" s="983"/>
      <c r="AR133" s="983"/>
      <c r="AS133" s="983"/>
      <c r="AT133" s="983"/>
      <c r="AU133" s="983"/>
      <c r="AV133" s="983"/>
      <c r="AW133" s="983"/>
      <c r="AX133" s="983"/>
      <c r="AY133" s="983"/>
      <c r="AZ133" s="983"/>
      <c r="BA133" s="983"/>
      <c r="BB133" s="983"/>
    </row>
    <row r="134" spans="3:54" ht="16.899999999999999" customHeight="1">
      <c r="C134" s="1643"/>
      <c r="D134" s="1645" t="s">
        <v>160</v>
      </c>
      <c r="E134" s="968" t="s">
        <v>117</v>
      </c>
      <c r="F134" s="1312"/>
      <c r="G134" s="1342"/>
      <c r="H134" s="1342"/>
      <c r="I134" s="1350"/>
      <c r="J134" s="1342"/>
      <c r="K134" s="1342"/>
      <c r="L134" s="1350"/>
      <c r="M134" s="1342"/>
      <c r="N134" s="1342"/>
      <c r="O134" s="1350"/>
      <c r="P134" s="1342"/>
      <c r="Q134" s="1342"/>
      <c r="R134" s="1049"/>
      <c r="S134" s="993"/>
      <c r="T134" s="993"/>
      <c r="U134" s="993"/>
      <c r="V134" s="983"/>
      <c r="W134" s="983"/>
      <c r="X134" s="983"/>
      <c r="Y134" s="983"/>
      <c r="Z134" s="983"/>
      <c r="AA134" s="983"/>
      <c r="AB134" s="983"/>
      <c r="AC134" s="983"/>
      <c r="AD134" s="983"/>
      <c r="AE134" s="983"/>
      <c r="AF134" s="983"/>
      <c r="AG134" s="983"/>
      <c r="AH134" s="983"/>
      <c r="AI134" s="983"/>
      <c r="AJ134" s="983"/>
      <c r="AK134" s="983"/>
      <c r="AL134" s="983"/>
      <c r="AM134" s="983"/>
      <c r="AN134" s="983"/>
      <c r="AO134" s="983"/>
      <c r="AP134" s="983"/>
      <c r="AQ134" s="983"/>
      <c r="AR134" s="983"/>
      <c r="AS134" s="983"/>
      <c r="AT134" s="983"/>
      <c r="AU134" s="983"/>
      <c r="AV134" s="983"/>
      <c r="AW134" s="983"/>
      <c r="AX134" s="983"/>
      <c r="AY134" s="983"/>
      <c r="AZ134" s="983"/>
      <c r="BA134" s="983"/>
      <c r="BB134" s="983"/>
    </row>
    <row r="135" spans="3:54" ht="16.899999999999999" customHeight="1">
      <c r="C135" s="1643"/>
      <c r="D135" s="1646"/>
      <c r="E135" s="968" t="s">
        <v>118</v>
      </c>
      <c r="F135" s="1312"/>
      <c r="G135" s="1342"/>
      <c r="H135" s="1342"/>
      <c r="I135" s="1350"/>
      <c r="J135" s="1342"/>
      <c r="K135" s="1342"/>
      <c r="L135" s="1350"/>
      <c r="M135" s="1342"/>
      <c r="N135" s="1342"/>
      <c r="O135" s="1350"/>
      <c r="P135" s="1342"/>
      <c r="Q135" s="1342"/>
      <c r="R135" s="1049"/>
      <c r="S135" s="993"/>
      <c r="T135" s="993"/>
      <c r="U135" s="993"/>
      <c r="V135" s="983"/>
      <c r="W135" s="983"/>
      <c r="X135" s="983"/>
      <c r="Y135" s="983"/>
      <c r="Z135" s="983"/>
      <c r="AA135" s="983"/>
      <c r="AB135" s="983"/>
      <c r="AC135" s="983"/>
      <c r="AD135" s="983"/>
      <c r="AE135" s="983"/>
      <c r="AF135" s="983"/>
      <c r="AG135" s="983"/>
      <c r="AH135" s="983"/>
      <c r="AI135" s="983"/>
      <c r="AJ135" s="983"/>
      <c r="AK135" s="983"/>
      <c r="AL135" s="983"/>
      <c r="AM135" s="983"/>
      <c r="AN135" s="983"/>
      <c r="AO135" s="983"/>
      <c r="AP135" s="983"/>
      <c r="AQ135" s="983"/>
      <c r="AR135" s="983"/>
      <c r="AS135" s="983"/>
      <c r="AT135" s="983"/>
      <c r="AU135" s="983"/>
      <c r="AV135" s="983"/>
      <c r="AW135" s="983"/>
      <c r="AX135" s="983"/>
      <c r="AY135" s="983"/>
      <c r="AZ135" s="983"/>
      <c r="BA135" s="983"/>
      <c r="BB135" s="983"/>
    </row>
    <row r="136" spans="3:54" ht="16.899999999999999" customHeight="1">
      <c r="C136" s="1643"/>
      <c r="D136" s="1647"/>
      <c r="E136" s="968" t="s">
        <v>119</v>
      </c>
      <c r="F136" s="1312"/>
      <c r="G136" s="1342"/>
      <c r="H136" s="1342"/>
      <c r="I136" s="1350"/>
      <c r="J136" s="1342"/>
      <c r="K136" s="1342"/>
      <c r="L136" s="1350"/>
      <c r="M136" s="1342"/>
      <c r="N136" s="1342"/>
      <c r="O136" s="1350"/>
      <c r="P136" s="1342"/>
      <c r="Q136" s="1342"/>
      <c r="R136" s="1049"/>
      <c r="S136" s="993"/>
      <c r="T136" s="993"/>
      <c r="U136" s="993"/>
      <c r="V136" s="983"/>
      <c r="W136" s="983"/>
      <c r="X136" s="983"/>
      <c r="Y136" s="983"/>
      <c r="Z136" s="983"/>
      <c r="AA136" s="983"/>
      <c r="AB136" s="983"/>
      <c r="AC136" s="983"/>
      <c r="AD136" s="983"/>
      <c r="AE136" s="983"/>
      <c r="AF136" s="983"/>
      <c r="AG136" s="983"/>
      <c r="AH136" s="983"/>
      <c r="AI136" s="983"/>
      <c r="AJ136" s="983"/>
      <c r="AK136" s="983"/>
      <c r="AL136" s="983"/>
      <c r="AM136" s="983"/>
      <c r="AN136" s="983"/>
      <c r="AO136" s="983"/>
      <c r="AP136" s="983"/>
      <c r="AQ136" s="983"/>
      <c r="AR136" s="983"/>
      <c r="AS136" s="983"/>
      <c r="AT136" s="983"/>
      <c r="AU136" s="983"/>
      <c r="AV136" s="983"/>
      <c r="AW136" s="983"/>
      <c r="AX136" s="983"/>
      <c r="AY136" s="983"/>
      <c r="AZ136" s="983"/>
      <c r="BA136" s="983"/>
      <c r="BB136" s="983"/>
    </row>
    <row r="137" spans="3:54" ht="16.899999999999999" customHeight="1">
      <c r="C137" s="1643"/>
      <c r="D137" s="1645" t="s">
        <v>153</v>
      </c>
      <c r="E137" s="968" t="s">
        <v>117</v>
      </c>
      <c r="F137" s="1312"/>
      <c r="G137" s="1342"/>
      <c r="H137" s="1342"/>
      <c r="I137" s="1350"/>
      <c r="J137" s="1342"/>
      <c r="K137" s="1342"/>
      <c r="L137" s="1350"/>
      <c r="M137" s="1342"/>
      <c r="N137" s="1342"/>
      <c r="O137" s="1350"/>
      <c r="P137" s="1342"/>
      <c r="Q137" s="1342"/>
      <c r="R137" s="1049"/>
      <c r="S137" s="993"/>
      <c r="T137" s="993"/>
      <c r="U137" s="993"/>
      <c r="V137" s="983"/>
      <c r="W137" s="983"/>
      <c r="X137" s="983"/>
      <c r="Y137" s="983"/>
      <c r="Z137" s="983"/>
      <c r="AA137" s="983"/>
      <c r="AB137" s="983"/>
      <c r="AC137" s="983"/>
      <c r="AD137" s="983"/>
      <c r="AE137" s="983"/>
      <c r="AF137" s="983"/>
      <c r="AG137" s="983"/>
      <c r="AH137" s="983"/>
      <c r="AI137" s="983"/>
      <c r="AJ137" s="983"/>
      <c r="AK137" s="983"/>
      <c r="AL137" s="983"/>
      <c r="AM137" s="983"/>
      <c r="AN137" s="983"/>
      <c r="AO137" s="983"/>
      <c r="AP137" s="983"/>
      <c r="AQ137" s="983"/>
      <c r="AR137" s="983"/>
      <c r="AS137" s="983"/>
      <c r="AT137" s="983"/>
      <c r="AU137" s="983"/>
      <c r="AV137" s="983"/>
      <c r="AW137" s="983"/>
      <c r="AX137" s="983"/>
      <c r="AY137" s="983"/>
      <c r="AZ137" s="983"/>
      <c r="BA137" s="983"/>
      <c r="BB137" s="983"/>
    </row>
    <row r="138" spans="3:54" ht="16.899999999999999" customHeight="1">
      <c r="C138" s="1643"/>
      <c r="D138" s="1646"/>
      <c r="E138" s="968" t="s">
        <v>118</v>
      </c>
      <c r="F138" s="1312"/>
      <c r="G138" s="1342"/>
      <c r="H138" s="1342"/>
      <c r="I138" s="1350"/>
      <c r="J138" s="1342"/>
      <c r="K138" s="1342"/>
      <c r="L138" s="1350"/>
      <c r="M138" s="1342"/>
      <c r="N138" s="1342"/>
      <c r="O138" s="1350"/>
      <c r="P138" s="1342"/>
      <c r="Q138" s="1342"/>
      <c r="R138" s="1049"/>
      <c r="S138" s="993"/>
      <c r="T138" s="993"/>
      <c r="U138" s="993"/>
      <c r="V138" s="983"/>
      <c r="W138" s="983"/>
      <c r="X138" s="983"/>
      <c r="Y138" s="983"/>
      <c r="Z138" s="983"/>
      <c r="AA138" s="983"/>
      <c r="AB138" s="983"/>
      <c r="AC138" s="983"/>
      <c r="AD138" s="983"/>
      <c r="AE138" s="983"/>
      <c r="AF138" s="983"/>
      <c r="AG138" s="983"/>
      <c r="AH138" s="983"/>
      <c r="AI138" s="983"/>
      <c r="AJ138" s="983"/>
      <c r="AK138" s="983"/>
      <c r="AL138" s="983"/>
      <c r="AM138" s="983"/>
      <c r="AN138" s="983"/>
      <c r="AO138" s="983"/>
      <c r="AP138" s="983"/>
      <c r="AQ138" s="983"/>
      <c r="AR138" s="983"/>
      <c r="AS138" s="983"/>
      <c r="AT138" s="983"/>
      <c r="AU138" s="983"/>
      <c r="AV138" s="983"/>
      <c r="AW138" s="983"/>
      <c r="AX138" s="983"/>
      <c r="AY138" s="983"/>
      <c r="AZ138" s="983"/>
      <c r="BA138" s="983"/>
      <c r="BB138" s="983"/>
    </row>
    <row r="139" spans="3:54" ht="16.899999999999999" customHeight="1">
      <c r="C139" s="1643"/>
      <c r="D139" s="1647"/>
      <c r="E139" s="968" t="s">
        <v>119</v>
      </c>
      <c r="F139" s="1312"/>
      <c r="G139" s="1342"/>
      <c r="H139" s="1342"/>
      <c r="I139" s="1350"/>
      <c r="J139" s="1342"/>
      <c r="K139" s="1342"/>
      <c r="L139" s="1350"/>
      <c r="M139" s="1342"/>
      <c r="N139" s="1342"/>
      <c r="O139" s="1350"/>
      <c r="P139" s="1342"/>
      <c r="Q139" s="1342"/>
      <c r="R139" s="1049"/>
      <c r="S139" s="993"/>
      <c r="T139" s="993"/>
      <c r="U139" s="993"/>
      <c r="V139" s="983"/>
      <c r="W139" s="983"/>
      <c r="X139" s="983"/>
      <c r="Y139" s="983"/>
      <c r="Z139" s="983"/>
      <c r="AA139" s="983"/>
      <c r="AB139" s="983"/>
      <c r="AC139" s="983"/>
      <c r="AD139" s="983"/>
      <c r="AE139" s="983"/>
      <c r="AF139" s="983"/>
      <c r="AG139" s="983"/>
      <c r="AH139" s="983"/>
      <c r="AI139" s="983"/>
      <c r="AJ139" s="983"/>
      <c r="AK139" s="983"/>
      <c r="AL139" s="983"/>
      <c r="AM139" s="983"/>
      <c r="AN139" s="983"/>
      <c r="AO139" s="983"/>
      <c r="AP139" s="983"/>
      <c r="AQ139" s="983"/>
      <c r="AR139" s="983"/>
      <c r="AS139" s="983"/>
      <c r="AT139" s="983"/>
      <c r="AU139" s="983"/>
      <c r="AV139" s="983"/>
      <c r="AW139" s="983"/>
      <c r="AX139" s="983"/>
      <c r="AY139" s="983"/>
      <c r="AZ139" s="983"/>
      <c r="BA139" s="983"/>
      <c r="BB139" s="983"/>
    </row>
    <row r="140" spans="3:54" ht="16.899999999999999" customHeight="1">
      <c r="C140" s="1643"/>
      <c r="D140" s="1645" t="s">
        <v>154</v>
      </c>
      <c r="E140" s="968" t="s">
        <v>117</v>
      </c>
      <c r="F140" s="1312"/>
      <c r="G140" s="1342"/>
      <c r="H140" s="1342"/>
      <c r="I140" s="1350"/>
      <c r="J140" s="1342"/>
      <c r="K140" s="1342"/>
      <c r="L140" s="1350"/>
      <c r="M140" s="1342"/>
      <c r="N140" s="1342"/>
      <c r="O140" s="1350"/>
      <c r="P140" s="1342"/>
      <c r="Q140" s="1342"/>
      <c r="R140" s="1049"/>
      <c r="S140" s="993"/>
      <c r="T140" s="993"/>
      <c r="U140" s="993"/>
      <c r="V140" s="983"/>
      <c r="W140" s="983"/>
      <c r="X140" s="983"/>
      <c r="Y140" s="983"/>
      <c r="Z140" s="983"/>
      <c r="AA140" s="983"/>
      <c r="AB140" s="983"/>
      <c r="AC140" s="983"/>
      <c r="AD140" s="983"/>
      <c r="AE140" s="983"/>
      <c r="AF140" s="983"/>
      <c r="AG140" s="983"/>
      <c r="AH140" s="983"/>
      <c r="AI140" s="983"/>
      <c r="AJ140" s="983"/>
      <c r="AK140" s="983"/>
      <c r="AL140" s="983"/>
      <c r="AM140" s="983"/>
      <c r="AN140" s="983"/>
      <c r="AO140" s="983"/>
      <c r="AP140" s="983"/>
      <c r="AQ140" s="983"/>
      <c r="AR140" s="983"/>
      <c r="AS140" s="983"/>
      <c r="AT140" s="983"/>
      <c r="AU140" s="983"/>
      <c r="AV140" s="983"/>
      <c r="AW140" s="983"/>
      <c r="AX140" s="983"/>
      <c r="AY140" s="983"/>
      <c r="AZ140" s="983"/>
      <c r="BA140" s="983"/>
      <c r="BB140" s="983"/>
    </row>
    <row r="141" spans="3:54" ht="16.899999999999999" customHeight="1">
      <c r="C141" s="1643"/>
      <c r="D141" s="1646"/>
      <c r="E141" s="968" t="s">
        <v>118</v>
      </c>
      <c r="F141" s="1312"/>
      <c r="G141" s="1342"/>
      <c r="H141" s="1342"/>
      <c r="I141" s="1350"/>
      <c r="J141" s="1342"/>
      <c r="K141" s="1342"/>
      <c r="L141" s="1350"/>
      <c r="M141" s="1342"/>
      <c r="N141" s="1342"/>
      <c r="O141" s="1350"/>
      <c r="P141" s="1342"/>
      <c r="Q141" s="1342"/>
      <c r="R141" s="1049"/>
      <c r="S141" s="993"/>
      <c r="T141" s="993"/>
      <c r="U141" s="993"/>
      <c r="V141" s="983"/>
      <c r="W141" s="983"/>
      <c r="X141" s="983"/>
      <c r="Y141" s="983"/>
      <c r="Z141" s="983"/>
      <c r="AA141" s="983"/>
      <c r="AB141" s="983"/>
      <c r="AC141" s="983"/>
      <c r="AD141" s="983"/>
      <c r="AE141" s="983"/>
      <c r="AF141" s="983"/>
      <c r="AG141" s="983"/>
      <c r="AH141" s="983"/>
      <c r="AI141" s="983"/>
      <c r="AJ141" s="983"/>
      <c r="AK141" s="983"/>
      <c r="AL141" s="983"/>
      <c r="AM141" s="983"/>
      <c r="AN141" s="983"/>
      <c r="AO141" s="983"/>
      <c r="AP141" s="983"/>
      <c r="AQ141" s="983"/>
      <c r="AR141" s="983"/>
      <c r="AS141" s="983"/>
      <c r="AT141" s="983"/>
      <c r="AU141" s="983"/>
      <c r="AV141" s="983"/>
      <c r="AW141" s="983"/>
      <c r="AX141" s="983"/>
      <c r="AY141" s="983"/>
      <c r="AZ141" s="983"/>
      <c r="BA141" s="983"/>
      <c r="BB141" s="983"/>
    </row>
    <row r="142" spans="3:54" ht="16.899999999999999" customHeight="1">
      <c r="C142" s="1643"/>
      <c r="D142" s="1647"/>
      <c r="E142" s="968" t="s">
        <v>119</v>
      </c>
      <c r="F142" s="1312"/>
      <c r="G142" s="1342"/>
      <c r="H142" s="1342"/>
      <c r="I142" s="1350"/>
      <c r="J142" s="1342"/>
      <c r="K142" s="1342"/>
      <c r="L142" s="1350"/>
      <c r="M142" s="1342"/>
      <c r="N142" s="1342"/>
      <c r="O142" s="1350"/>
      <c r="P142" s="1342"/>
      <c r="Q142" s="1342"/>
      <c r="R142" s="1049"/>
      <c r="S142" s="993"/>
      <c r="T142" s="993"/>
      <c r="U142" s="993"/>
      <c r="V142" s="983"/>
      <c r="W142" s="983"/>
      <c r="X142" s="983"/>
      <c r="Y142" s="983"/>
      <c r="Z142" s="983"/>
      <c r="AA142" s="983"/>
      <c r="AB142" s="983"/>
      <c r="AC142" s="983"/>
      <c r="AD142" s="983"/>
      <c r="AE142" s="983"/>
      <c r="AF142" s="983"/>
      <c r="AG142" s="983"/>
      <c r="AH142" s="983"/>
      <c r="AI142" s="983"/>
      <c r="AJ142" s="983"/>
      <c r="AK142" s="983"/>
      <c r="AL142" s="983"/>
      <c r="AM142" s="983"/>
      <c r="AN142" s="983"/>
      <c r="AO142" s="983"/>
      <c r="AP142" s="983"/>
      <c r="AQ142" s="983"/>
      <c r="AR142" s="983"/>
      <c r="AS142" s="983"/>
      <c r="AT142" s="983"/>
      <c r="AU142" s="983"/>
      <c r="AV142" s="983"/>
      <c r="AW142" s="983"/>
      <c r="AX142" s="983"/>
      <c r="AY142" s="983"/>
      <c r="AZ142" s="983"/>
      <c r="BA142" s="983"/>
      <c r="BB142" s="983"/>
    </row>
    <row r="143" spans="3:54" ht="16.899999999999999" customHeight="1">
      <c r="C143" s="1643"/>
      <c r="D143" s="1645" t="s">
        <v>155</v>
      </c>
      <c r="E143" s="968" t="s">
        <v>117</v>
      </c>
      <c r="F143" s="1312"/>
      <c r="G143" s="1342"/>
      <c r="H143" s="1342"/>
      <c r="I143" s="1350"/>
      <c r="J143" s="1342"/>
      <c r="K143" s="1342"/>
      <c r="L143" s="1350"/>
      <c r="M143" s="1342"/>
      <c r="N143" s="1342"/>
      <c r="O143" s="1350"/>
      <c r="P143" s="1342"/>
      <c r="Q143" s="1342"/>
      <c r="R143" s="1049"/>
      <c r="S143" s="993"/>
      <c r="T143" s="993"/>
      <c r="U143" s="993"/>
      <c r="V143" s="983"/>
      <c r="W143" s="983"/>
      <c r="X143" s="983"/>
      <c r="Y143" s="983"/>
      <c r="Z143" s="983"/>
      <c r="AA143" s="983"/>
      <c r="AB143" s="983"/>
      <c r="AC143" s="983"/>
      <c r="AD143" s="983"/>
      <c r="AE143" s="983"/>
      <c r="AF143" s="983"/>
      <c r="AG143" s="983"/>
      <c r="AH143" s="983"/>
      <c r="AI143" s="983"/>
      <c r="AJ143" s="983"/>
      <c r="AK143" s="983"/>
      <c r="AL143" s="983"/>
      <c r="AM143" s="983"/>
      <c r="AN143" s="983"/>
      <c r="AO143" s="983"/>
      <c r="AP143" s="983"/>
      <c r="AQ143" s="983"/>
      <c r="AR143" s="983"/>
      <c r="AS143" s="983"/>
      <c r="AT143" s="983"/>
      <c r="AU143" s="983"/>
      <c r="AV143" s="983"/>
      <c r="AW143" s="983"/>
      <c r="AX143" s="983"/>
      <c r="AY143" s="983"/>
      <c r="AZ143" s="983"/>
      <c r="BA143" s="983"/>
      <c r="BB143" s="983"/>
    </row>
    <row r="144" spans="3:54" ht="16.899999999999999" customHeight="1">
      <c r="C144" s="1643"/>
      <c r="D144" s="1646"/>
      <c r="E144" s="968" t="s">
        <v>118</v>
      </c>
      <c r="F144" s="1312"/>
      <c r="G144" s="1342"/>
      <c r="H144" s="1342"/>
      <c r="I144" s="1350"/>
      <c r="J144" s="1342"/>
      <c r="K144" s="1342"/>
      <c r="L144" s="1350"/>
      <c r="M144" s="1342"/>
      <c r="N144" s="1342"/>
      <c r="O144" s="1350"/>
      <c r="P144" s="1342"/>
      <c r="Q144" s="1342"/>
      <c r="R144" s="1049"/>
      <c r="S144" s="993"/>
      <c r="T144" s="993"/>
      <c r="U144" s="993"/>
      <c r="V144" s="983"/>
      <c r="W144" s="983"/>
      <c r="X144" s="983"/>
      <c r="Y144" s="983"/>
      <c r="Z144" s="983"/>
      <c r="AA144" s="983"/>
      <c r="AB144" s="983"/>
      <c r="AC144" s="983"/>
      <c r="AD144" s="983"/>
      <c r="AE144" s="983"/>
      <c r="AF144" s="983"/>
      <c r="AG144" s="983"/>
      <c r="AH144" s="983"/>
      <c r="AI144" s="983"/>
      <c r="AJ144" s="983"/>
      <c r="AK144" s="983"/>
      <c r="AL144" s="983"/>
      <c r="AM144" s="983"/>
      <c r="AN144" s="983"/>
      <c r="AO144" s="983"/>
      <c r="AP144" s="983"/>
      <c r="AQ144" s="983"/>
      <c r="AR144" s="983"/>
      <c r="AS144" s="983"/>
      <c r="AT144" s="983"/>
      <c r="AU144" s="983"/>
      <c r="AV144" s="983"/>
      <c r="AW144" s="983"/>
      <c r="AX144" s="983"/>
      <c r="AY144" s="983"/>
      <c r="AZ144" s="983"/>
      <c r="BA144" s="983"/>
      <c r="BB144" s="983"/>
    </row>
    <row r="145" spans="1:54" ht="16.899999999999999" customHeight="1">
      <c r="C145" s="1643"/>
      <c r="D145" s="1647"/>
      <c r="E145" s="968" t="s">
        <v>119</v>
      </c>
      <c r="F145" s="1312"/>
      <c r="G145" s="1342"/>
      <c r="H145" s="1342"/>
      <c r="I145" s="1350"/>
      <c r="J145" s="1342"/>
      <c r="K145" s="1342"/>
      <c r="L145" s="1350"/>
      <c r="M145" s="1342"/>
      <c r="N145" s="1342"/>
      <c r="O145" s="1350"/>
      <c r="P145" s="1342"/>
      <c r="Q145" s="1342"/>
      <c r="R145" s="1049"/>
      <c r="S145" s="993"/>
      <c r="T145" s="993"/>
      <c r="U145" s="993"/>
      <c r="V145" s="983"/>
      <c r="W145" s="983"/>
      <c r="X145" s="983"/>
      <c r="Y145" s="983"/>
      <c r="Z145" s="983"/>
      <c r="AA145" s="983"/>
      <c r="AB145" s="983"/>
      <c r="AC145" s="983"/>
      <c r="AD145" s="983"/>
      <c r="AE145" s="983"/>
      <c r="AF145" s="983"/>
      <c r="AG145" s="983"/>
      <c r="AH145" s="983"/>
      <c r="AI145" s="983"/>
      <c r="AJ145" s="983"/>
      <c r="AK145" s="983"/>
      <c r="AL145" s="983"/>
      <c r="AM145" s="983"/>
      <c r="AN145" s="983"/>
      <c r="AO145" s="983"/>
      <c r="AP145" s="983"/>
      <c r="AQ145" s="983"/>
      <c r="AR145" s="983"/>
      <c r="AS145" s="983"/>
      <c r="AT145" s="983"/>
      <c r="AU145" s="983"/>
      <c r="AV145" s="983"/>
      <c r="AW145" s="983"/>
      <c r="AX145" s="983"/>
      <c r="AY145" s="983"/>
      <c r="AZ145" s="983"/>
      <c r="BA145" s="983"/>
      <c r="BB145" s="983"/>
    </row>
    <row r="146" spans="1:54" ht="16.899999999999999" customHeight="1">
      <c r="C146" s="1643"/>
      <c r="D146" s="1645" t="s">
        <v>159</v>
      </c>
      <c r="E146" s="968" t="s">
        <v>117</v>
      </c>
      <c r="F146" s="1312"/>
      <c r="G146" s="1342"/>
      <c r="H146" s="1342"/>
      <c r="I146" s="1350"/>
      <c r="J146" s="1342"/>
      <c r="K146" s="1342"/>
      <c r="L146" s="1350"/>
      <c r="M146" s="1342"/>
      <c r="N146" s="1342"/>
      <c r="O146" s="1350"/>
      <c r="P146" s="1342"/>
      <c r="Q146" s="1342"/>
      <c r="R146" s="1049"/>
      <c r="S146" s="993"/>
      <c r="T146" s="993"/>
      <c r="U146" s="993"/>
      <c r="V146" s="983"/>
      <c r="W146" s="983"/>
      <c r="X146" s="983"/>
      <c r="Y146" s="983"/>
      <c r="Z146" s="983"/>
      <c r="AA146" s="983"/>
      <c r="AB146" s="983"/>
      <c r="AC146" s="983"/>
      <c r="AD146" s="983"/>
      <c r="AE146" s="983"/>
      <c r="AF146" s="983"/>
      <c r="AG146" s="983"/>
      <c r="AH146" s="983"/>
      <c r="AI146" s="983"/>
      <c r="AJ146" s="983"/>
      <c r="AK146" s="983"/>
      <c r="AL146" s="983"/>
      <c r="AM146" s="983"/>
      <c r="AN146" s="983"/>
      <c r="AO146" s="983"/>
      <c r="AP146" s="983"/>
      <c r="AQ146" s="983"/>
      <c r="AR146" s="983"/>
      <c r="AS146" s="983"/>
      <c r="AT146" s="983"/>
      <c r="AU146" s="983"/>
      <c r="AV146" s="983"/>
      <c r="AW146" s="983"/>
      <c r="AX146" s="983"/>
      <c r="AY146" s="983"/>
      <c r="AZ146" s="983"/>
      <c r="BA146" s="983"/>
      <c r="BB146" s="983"/>
    </row>
    <row r="147" spans="1:54" ht="16.899999999999999" customHeight="1">
      <c r="C147" s="1643"/>
      <c r="D147" s="1646"/>
      <c r="E147" s="968" t="s">
        <v>118</v>
      </c>
      <c r="F147" s="1312"/>
      <c r="G147" s="1342"/>
      <c r="H147" s="1342"/>
      <c r="I147" s="1350"/>
      <c r="J147" s="1342"/>
      <c r="K147" s="1342"/>
      <c r="L147" s="1350"/>
      <c r="M147" s="1342"/>
      <c r="N147" s="1342"/>
      <c r="O147" s="1350"/>
      <c r="P147" s="1342"/>
      <c r="Q147" s="1342"/>
      <c r="R147" s="1049"/>
      <c r="S147" s="993"/>
      <c r="T147" s="993"/>
      <c r="U147" s="993"/>
      <c r="V147" s="983"/>
      <c r="W147" s="983"/>
      <c r="X147" s="983"/>
      <c r="Y147" s="983"/>
      <c r="Z147" s="983"/>
      <c r="AA147" s="983"/>
      <c r="AB147" s="983"/>
      <c r="AC147" s="983"/>
      <c r="AD147" s="983"/>
      <c r="AE147" s="983"/>
      <c r="AF147" s="983"/>
      <c r="AG147" s="983"/>
      <c r="AH147" s="983"/>
      <c r="AI147" s="983"/>
      <c r="AJ147" s="983"/>
      <c r="AK147" s="983"/>
      <c r="AL147" s="983"/>
      <c r="AM147" s="983"/>
      <c r="AN147" s="983"/>
      <c r="AO147" s="983"/>
      <c r="AP147" s="983"/>
      <c r="AQ147" s="983"/>
      <c r="AR147" s="983"/>
      <c r="AS147" s="983"/>
      <c r="AT147" s="983"/>
      <c r="AU147" s="983"/>
      <c r="AV147" s="983"/>
      <c r="AW147" s="983"/>
      <c r="AX147" s="983"/>
      <c r="AY147" s="983"/>
      <c r="AZ147" s="983"/>
      <c r="BA147" s="983"/>
      <c r="BB147" s="983"/>
    </row>
    <row r="148" spans="1:54" ht="16.899999999999999" customHeight="1">
      <c r="C148" s="1644"/>
      <c r="D148" s="1647"/>
      <c r="E148" s="968" t="s">
        <v>119</v>
      </c>
      <c r="F148" s="1312"/>
      <c r="G148" s="1342"/>
      <c r="H148" s="1342"/>
      <c r="I148" s="1350"/>
      <c r="J148" s="1342"/>
      <c r="K148" s="1342"/>
      <c r="L148" s="1350"/>
      <c r="M148" s="1342"/>
      <c r="N148" s="1342"/>
      <c r="O148" s="1350"/>
      <c r="P148" s="1342"/>
      <c r="Q148" s="1342"/>
      <c r="R148" s="1049"/>
      <c r="S148" s="993"/>
      <c r="T148" s="993"/>
      <c r="U148" s="993"/>
      <c r="V148" s="983"/>
      <c r="W148" s="983"/>
      <c r="X148" s="983"/>
      <c r="Y148" s="983"/>
      <c r="Z148" s="983"/>
      <c r="AA148" s="983"/>
      <c r="AB148" s="983"/>
      <c r="AC148" s="983"/>
      <c r="AD148" s="983"/>
      <c r="AE148" s="983"/>
      <c r="AF148" s="983"/>
      <c r="AG148" s="983"/>
      <c r="AH148" s="983"/>
      <c r="AI148" s="983"/>
      <c r="AJ148" s="983"/>
      <c r="AK148" s="983"/>
      <c r="AL148" s="983"/>
      <c r="AM148" s="983"/>
      <c r="AN148" s="983"/>
      <c r="AO148" s="983"/>
      <c r="AP148" s="983"/>
      <c r="AQ148" s="983"/>
      <c r="AR148" s="983"/>
      <c r="AS148" s="983"/>
      <c r="AT148" s="983"/>
      <c r="AU148" s="983"/>
      <c r="AV148" s="983"/>
      <c r="AW148" s="983"/>
      <c r="AX148" s="983"/>
      <c r="AY148" s="983"/>
      <c r="AZ148" s="983"/>
      <c r="BA148" s="983"/>
      <c r="BB148" s="983"/>
    </row>
    <row r="149" spans="1:54" ht="16.899999999999999" customHeight="1">
      <c r="C149" s="667"/>
      <c r="D149" s="1143"/>
      <c r="E149" s="112"/>
      <c r="F149" s="112"/>
      <c r="G149" s="1350"/>
      <c r="H149" s="1350"/>
      <c r="I149" s="1350"/>
      <c r="J149" s="1350"/>
      <c r="K149" s="1350"/>
      <c r="L149" s="1350"/>
      <c r="M149" s="1350"/>
      <c r="N149" s="1350"/>
      <c r="O149" s="1350"/>
      <c r="P149" s="1350"/>
      <c r="Q149" s="1350"/>
      <c r="R149" s="112"/>
      <c r="S149" s="112"/>
      <c r="T149" s="112"/>
      <c r="U149" s="112"/>
      <c r="V149" s="983"/>
      <c r="W149" s="983"/>
      <c r="X149" s="983"/>
      <c r="Y149" s="983"/>
      <c r="Z149" s="983"/>
      <c r="AA149" s="983"/>
      <c r="AB149" s="983"/>
      <c r="AC149" s="983"/>
      <c r="AD149" s="983"/>
      <c r="AE149" s="983"/>
      <c r="AF149" s="983"/>
      <c r="AG149" s="983"/>
      <c r="AH149" s="983"/>
      <c r="AI149" s="983"/>
      <c r="AJ149" s="983"/>
      <c r="AK149" s="983"/>
      <c r="AL149" s="983"/>
      <c r="AM149" s="983"/>
      <c r="AN149" s="983"/>
      <c r="AO149" s="983"/>
      <c r="AP149" s="983"/>
      <c r="AQ149" s="983"/>
      <c r="AR149" s="983"/>
      <c r="AS149" s="983"/>
      <c r="AT149" s="983"/>
      <c r="AU149" s="983"/>
      <c r="AV149" s="983"/>
      <c r="AW149" s="983"/>
      <c r="AX149" s="983"/>
      <c r="AY149" s="983"/>
      <c r="AZ149" s="983"/>
      <c r="BA149" s="983"/>
      <c r="BB149" s="983"/>
    </row>
    <row r="150" spans="1:54" s="1098" customFormat="1" ht="16.899999999999999" customHeight="1">
      <c r="A150" s="1065"/>
      <c r="B150" s="1065"/>
      <c r="C150" s="671"/>
      <c r="D150" s="1143"/>
      <c r="E150" s="112"/>
      <c r="F150" s="112"/>
      <c r="G150" s="1666" t="s">
        <v>806</v>
      </c>
      <c r="H150" s="1666"/>
      <c r="I150" s="1350"/>
      <c r="J150" s="1666" t="s">
        <v>807</v>
      </c>
      <c r="K150" s="1666"/>
      <c r="L150" s="1350"/>
      <c r="M150" s="1666" t="s">
        <v>808</v>
      </c>
      <c r="N150" s="1666"/>
      <c r="O150" s="1350"/>
      <c r="P150" s="1666" t="s">
        <v>809</v>
      </c>
      <c r="Q150" s="1666"/>
      <c r="R150" s="112"/>
      <c r="S150" s="1667" t="s">
        <v>797</v>
      </c>
      <c r="T150" s="1667"/>
      <c r="U150" s="1667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12"/>
      <c r="AL150" s="112"/>
      <c r="AM150" s="112"/>
      <c r="AN150" s="112"/>
      <c r="AO150" s="112"/>
      <c r="AP150" s="112"/>
      <c r="AQ150" s="112"/>
      <c r="AR150" s="112"/>
      <c r="AS150" s="112"/>
      <c r="AT150" s="112"/>
      <c r="AU150" s="112"/>
      <c r="AV150" s="112"/>
      <c r="AW150" s="112"/>
      <c r="AX150" s="112"/>
      <c r="AY150" s="112"/>
      <c r="AZ150" s="112"/>
      <c r="BA150" s="112"/>
      <c r="BB150" s="112"/>
    </row>
    <row r="151" spans="1:54" s="1098" customFormat="1" ht="16.899999999999999" customHeight="1">
      <c r="A151" s="1065"/>
      <c r="B151" s="1065"/>
      <c r="C151" s="1632" t="s">
        <v>814</v>
      </c>
      <c r="D151" s="1633"/>
      <c r="E151" s="1634"/>
      <c r="F151" s="234"/>
      <c r="G151" s="1339" t="s">
        <v>818</v>
      </c>
      <c r="H151" s="1339" t="s">
        <v>818</v>
      </c>
      <c r="I151" s="1346"/>
      <c r="J151" s="1339" t="s">
        <v>818</v>
      </c>
      <c r="K151" s="1339" t="s">
        <v>818</v>
      </c>
      <c r="L151" s="1346"/>
      <c r="M151" s="1339" t="s">
        <v>818</v>
      </c>
      <c r="N151" s="1339" t="s">
        <v>818</v>
      </c>
      <c r="O151" s="1346"/>
      <c r="P151" s="1339" t="s">
        <v>818</v>
      </c>
      <c r="Q151" s="1339" t="s">
        <v>818</v>
      </c>
      <c r="R151" s="234"/>
      <c r="S151" s="1117" t="s">
        <v>818</v>
      </c>
      <c r="T151" s="1117" t="s">
        <v>818</v>
      </c>
      <c r="U151" s="1117" t="s">
        <v>819</v>
      </c>
      <c r="V151" s="1094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</row>
    <row r="152" spans="1:54" s="1098" customFormat="1" ht="16.899999999999999" customHeight="1">
      <c r="A152" s="1065"/>
      <c r="B152" s="1065"/>
      <c r="C152" s="1635"/>
      <c r="D152" s="1636"/>
      <c r="E152" s="1637"/>
      <c r="F152" s="234"/>
      <c r="G152" s="1341" t="s">
        <v>820</v>
      </c>
      <c r="H152" s="1341" t="s">
        <v>821</v>
      </c>
      <c r="I152" s="1346"/>
      <c r="J152" s="1341" t="s">
        <v>820</v>
      </c>
      <c r="K152" s="1341" t="s">
        <v>821</v>
      </c>
      <c r="L152" s="1346"/>
      <c r="M152" s="1341" t="s">
        <v>820</v>
      </c>
      <c r="N152" s="1341" t="s">
        <v>821</v>
      </c>
      <c r="O152" s="1346"/>
      <c r="P152" s="1341" t="s">
        <v>820</v>
      </c>
      <c r="Q152" s="1341" t="s">
        <v>821</v>
      </c>
      <c r="R152" s="980"/>
      <c r="S152" s="1118" t="s">
        <v>820</v>
      </c>
      <c r="T152" s="1118" t="s">
        <v>821</v>
      </c>
      <c r="U152" s="1118" t="s">
        <v>822</v>
      </c>
      <c r="V152" s="109"/>
      <c r="W152" s="234"/>
      <c r="X152" s="234"/>
      <c r="Y152" s="234"/>
      <c r="Z152" s="234"/>
      <c r="AA152" s="234"/>
      <c r="AB152" s="234"/>
      <c r="AC152" s="234"/>
      <c r="AD152" s="234"/>
      <c r="AE152" s="234"/>
      <c r="AF152" s="234"/>
      <c r="AG152" s="234"/>
      <c r="AH152" s="234"/>
      <c r="AI152" s="234"/>
      <c r="AJ152" s="234"/>
      <c r="AK152" s="234"/>
      <c r="AL152" s="234"/>
      <c r="AM152" s="234"/>
      <c r="AN152" s="234"/>
      <c r="AO152" s="234"/>
      <c r="AP152" s="234"/>
      <c r="AQ152" s="234"/>
      <c r="AR152" s="234"/>
      <c r="AS152" s="234"/>
      <c r="AT152" s="234"/>
      <c r="AU152" s="234"/>
      <c r="AV152" s="234"/>
      <c r="AW152" s="234"/>
      <c r="AX152" s="234"/>
      <c r="AY152" s="234"/>
      <c r="AZ152" s="234"/>
      <c r="BA152" s="234"/>
      <c r="BB152" s="234"/>
    </row>
    <row r="153" spans="1:54" s="1098" customFormat="1" ht="16.899999999999999" customHeight="1">
      <c r="A153" s="1065"/>
      <c r="B153" s="1065"/>
      <c r="C153" s="1139" t="s">
        <v>135</v>
      </c>
      <c r="D153" s="1140"/>
      <c r="E153" s="1141"/>
      <c r="F153" s="988"/>
      <c r="G153" s="1351"/>
      <c r="H153" s="1349"/>
      <c r="I153" s="1349"/>
      <c r="J153" s="1351"/>
      <c r="K153" s="1349"/>
      <c r="L153" s="1349"/>
      <c r="M153" s="1351"/>
      <c r="N153" s="1349"/>
      <c r="O153" s="1349"/>
      <c r="P153" s="1351"/>
      <c r="Q153" s="1349"/>
      <c r="R153" s="988"/>
      <c r="S153" s="1140"/>
      <c r="T153" s="988"/>
      <c r="U153" s="988"/>
      <c r="V153" s="109"/>
      <c r="W153" s="234"/>
      <c r="X153" s="234"/>
      <c r="Y153" s="234"/>
      <c r="Z153" s="234"/>
      <c r="AA153" s="234"/>
      <c r="AB153" s="234"/>
      <c r="AC153" s="234"/>
      <c r="AD153" s="234"/>
      <c r="AE153" s="234"/>
      <c r="AF153" s="234"/>
      <c r="AG153" s="234"/>
      <c r="AH153" s="234"/>
      <c r="AI153" s="234"/>
      <c r="AJ153" s="234"/>
      <c r="AK153" s="234"/>
      <c r="AL153" s="234"/>
      <c r="AM153" s="234"/>
      <c r="AN153" s="234"/>
      <c r="AO153" s="234"/>
      <c r="AP153" s="234"/>
      <c r="AQ153" s="234"/>
      <c r="AR153" s="234"/>
      <c r="AS153" s="234"/>
      <c r="AT153" s="234"/>
      <c r="AU153" s="234"/>
      <c r="AV153" s="234"/>
      <c r="AW153" s="234"/>
      <c r="AX153" s="234"/>
      <c r="AY153" s="234"/>
      <c r="AZ153" s="234"/>
      <c r="BA153" s="234"/>
      <c r="BB153" s="234"/>
    </row>
    <row r="154" spans="1:54" s="1098" customFormat="1" ht="16.899999999999999" customHeight="1">
      <c r="A154" s="1065"/>
      <c r="B154" s="1065"/>
      <c r="C154" s="1653" t="s">
        <v>812</v>
      </c>
      <c r="D154" s="1648" t="s">
        <v>150</v>
      </c>
      <c r="E154" s="1649"/>
      <c r="F154" s="1063"/>
      <c r="G154" s="1342"/>
      <c r="H154" s="1342"/>
      <c r="I154" s="1348"/>
      <c r="J154" s="1342"/>
      <c r="K154" s="1342"/>
      <c r="L154" s="1348"/>
      <c r="M154" s="1342"/>
      <c r="N154" s="1342"/>
      <c r="O154" s="1348"/>
      <c r="P154" s="1342"/>
      <c r="Q154" s="1342"/>
      <c r="R154" s="979"/>
      <c r="S154" s="993"/>
      <c r="T154" s="993"/>
      <c r="U154" s="993"/>
      <c r="V154" s="988"/>
      <c r="W154" s="988"/>
      <c r="X154" s="988"/>
      <c r="Y154" s="988"/>
      <c r="Z154" s="988"/>
      <c r="AA154" s="988"/>
      <c r="AB154" s="988"/>
      <c r="AC154" s="988"/>
      <c r="AD154" s="988"/>
      <c r="AE154" s="988"/>
      <c r="AF154" s="988"/>
      <c r="AG154" s="988"/>
      <c r="AH154" s="988"/>
      <c r="AI154" s="988"/>
      <c r="AJ154" s="988"/>
      <c r="AK154" s="988"/>
      <c r="AL154" s="988"/>
      <c r="AM154" s="988"/>
      <c r="AN154" s="988"/>
      <c r="AO154" s="988"/>
      <c r="AP154" s="988"/>
      <c r="AQ154" s="988"/>
      <c r="AR154" s="988"/>
      <c r="AS154" s="988"/>
      <c r="AT154" s="988"/>
      <c r="AU154" s="988"/>
      <c r="AV154" s="988"/>
      <c r="AW154" s="988"/>
      <c r="AX154" s="988"/>
      <c r="AY154" s="988"/>
      <c r="AZ154" s="988"/>
      <c r="BA154" s="988"/>
      <c r="BB154" s="988"/>
    </row>
    <row r="155" spans="1:54" ht="16.899999999999999" customHeight="1">
      <c r="C155" s="1654"/>
      <c r="D155" s="1648" t="s">
        <v>260</v>
      </c>
      <c r="E155" s="1649"/>
      <c r="F155" s="1063"/>
      <c r="G155" s="1342"/>
      <c r="H155" s="1342"/>
      <c r="I155" s="1348"/>
      <c r="J155" s="1342"/>
      <c r="K155" s="1342"/>
      <c r="L155" s="1348"/>
      <c r="M155" s="1342"/>
      <c r="N155" s="1342"/>
      <c r="O155" s="1348"/>
      <c r="P155" s="1342"/>
      <c r="Q155" s="1342"/>
      <c r="R155" s="979"/>
      <c r="S155" s="993"/>
      <c r="T155" s="993"/>
      <c r="U155" s="993"/>
      <c r="V155" s="1063"/>
      <c r="W155" s="1063"/>
      <c r="X155" s="1063"/>
      <c r="Y155" s="1063"/>
      <c r="Z155" s="1063"/>
      <c r="AA155" s="1063"/>
      <c r="AB155" s="1063"/>
      <c r="AC155" s="1063"/>
      <c r="AD155" s="1063"/>
      <c r="AE155" s="1063"/>
      <c r="AF155" s="1063"/>
      <c r="AG155" s="1063"/>
      <c r="AH155" s="1063"/>
      <c r="AI155" s="1063"/>
      <c r="AJ155" s="1063"/>
      <c r="AK155" s="1063"/>
      <c r="AL155" s="1063"/>
      <c r="AM155" s="1063"/>
      <c r="AN155" s="1063"/>
      <c r="AO155" s="1063"/>
      <c r="AP155" s="1063"/>
      <c r="AQ155" s="1063"/>
      <c r="AR155" s="1063"/>
      <c r="AS155" s="1063"/>
      <c r="AT155" s="1063"/>
      <c r="AU155" s="1063"/>
      <c r="AV155" s="1063"/>
      <c r="AW155" s="1063"/>
      <c r="AX155" s="1063"/>
      <c r="AY155" s="1063"/>
      <c r="AZ155" s="1063"/>
      <c r="BA155" s="1063"/>
      <c r="BB155" s="1063"/>
    </row>
    <row r="156" spans="1:54" ht="16.899999999999999" customHeight="1">
      <c r="C156" s="1654"/>
      <c r="D156" s="1648" t="s">
        <v>151</v>
      </c>
      <c r="E156" s="1649"/>
      <c r="F156" s="1063"/>
      <c r="G156" s="1342"/>
      <c r="H156" s="1342"/>
      <c r="I156" s="1348"/>
      <c r="J156" s="1342"/>
      <c r="K156" s="1342"/>
      <c r="L156" s="1348"/>
      <c r="M156" s="1342"/>
      <c r="N156" s="1342"/>
      <c r="O156" s="1348"/>
      <c r="P156" s="1342"/>
      <c r="Q156" s="1342"/>
      <c r="R156" s="979"/>
      <c r="S156" s="993"/>
      <c r="T156" s="993"/>
      <c r="U156" s="993"/>
      <c r="V156" s="1063"/>
      <c r="W156" s="1063"/>
      <c r="X156" s="1063"/>
      <c r="Y156" s="1063"/>
      <c r="Z156" s="1063"/>
      <c r="AA156" s="1063"/>
      <c r="AB156" s="1063"/>
      <c r="AC156" s="1063"/>
      <c r="AD156" s="1063"/>
      <c r="AE156" s="1063"/>
      <c r="AF156" s="1063"/>
      <c r="AG156" s="1063"/>
      <c r="AH156" s="1063"/>
      <c r="AI156" s="1063"/>
      <c r="AJ156" s="1063"/>
      <c r="AK156" s="1063"/>
      <c r="AL156" s="1063"/>
      <c r="AM156" s="1063"/>
      <c r="AN156" s="1063"/>
      <c r="AO156" s="1063"/>
      <c r="AP156" s="1063"/>
      <c r="AQ156" s="1063"/>
      <c r="AR156" s="1063"/>
      <c r="AS156" s="1063"/>
      <c r="AT156" s="1063"/>
      <c r="AU156" s="1063"/>
      <c r="AV156" s="1063"/>
      <c r="AW156" s="1063"/>
      <c r="AX156" s="1063"/>
      <c r="AY156" s="1063"/>
      <c r="AZ156" s="1063"/>
      <c r="BA156" s="1063"/>
      <c r="BB156" s="1063"/>
    </row>
    <row r="157" spans="1:54" ht="16.899999999999999" customHeight="1">
      <c r="C157" s="1654"/>
      <c r="D157" s="1648" t="s">
        <v>261</v>
      </c>
      <c r="E157" s="1649"/>
      <c r="F157" s="1063"/>
      <c r="G157" s="1342"/>
      <c r="H157" s="1342"/>
      <c r="I157" s="1348"/>
      <c r="J157" s="1342"/>
      <c r="K157" s="1342"/>
      <c r="L157" s="1348"/>
      <c r="M157" s="1342"/>
      <c r="N157" s="1342"/>
      <c r="O157" s="1348"/>
      <c r="P157" s="1342"/>
      <c r="Q157" s="1342"/>
      <c r="R157" s="979"/>
      <c r="S157" s="993"/>
      <c r="T157" s="993"/>
      <c r="U157" s="993"/>
      <c r="V157" s="1063"/>
      <c r="W157" s="1063"/>
      <c r="X157" s="1063"/>
      <c r="Y157" s="1063"/>
      <c r="Z157" s="1063"/>
      <c r="AA157" s="1063"/>
      <c r="AB157" s="1063"/>
      <c r="AC157" s="1063"/>
      <c r="AD157" s="1063"/>
      <c r="AE157" s="1063"/>
      <c r="AF157" s="1063"/>
      <c r="AG157" s="1063"/>
      <c r="AH157" s="1063"/>
      <c r="AI157" s="1063"/>
      <c r="AJ157" s="1063"/>
      <c r="AK157" s="1063"/>
      <c r="AL157" s="1063"/>
      <c r="AM157" s="1063"/>
      <c r="AN157" s="1063"/>
      <c r="AO157" s="1063"/>
      <c r="AP157" s="1063"/>
      <c r="AQ157" s="1063"/>
      <c r="AR157" s="1063"/>
      <c r="AS157" s="1063"/>
      <c r="AT157" s="1063"/>
      <c r="AU157" s="1063"/>
      <c r="AV157" s="1063"/>
      <c r="AW157" s="1063"/>
      <c r="AX157" s="1063"/>
      <c r="AY157" s="1063"/>
      <c r="AZ157" s="1063"/>
      <c r="BA157" s="1063"/>
      <c r="BB157" s="1063"/>
    </row>
    <row r="158" spans="1:54" ht="16.899999999999999" customHeight="1">
      <c r="C158" s="1654"/>
      <c r="D158" s="1648" t="s">
        <v>262</v>
      </c>
      <c r="E158" s="1649"/>
      <c r="F158" s="1063"/>
      <c r="G158" s="1342"/>
      <c r="H158" s="1342"/>
      <c r="I158" s="1348"/>
      <c r="J158" s="1342"/>
      <c r="K158" s="1342"/>
      <c r="L158" s="1348"/>
      <c r="M158" s="1342"/>
      <c r="N158" s="1342"/>
      <c r="O158" s="1348"/>
      <c r="P158" s="1342"/>
      <c r="Q158" s="1342"/>
      <c r="R158" s="979"/>
      <c r="S158" s="993"/>
      <c r="T158" s="993"/>
      <c r="U158" s="993"/>
      <c r="V158" s="1063"/>
      <c r="W158" s="1063"/>
      <c r="X158" s="1063"/>
      <c r="Y158" s="1063"/>
      <c r="Z158" s="1063"/>
      <c r="AA158" s="1063"/>
      <c r="AB158" s="1063"/>
      <c r="AC158" s="1063"/>
      <c r="AD158" s="1063"/>
      <c r="AE158" s="1063"/>
      <c r="AF158" s="1063"/>
      <c r="AG158" s="1063"/>
      <c r="AH158" s="1063"/>
      <c r="AI158" s="1063"/>
      <c r="AJ158" s="1063"/>
      <c r="AK158" s="1063"/>
      <c r="AL158" s="1063"/>
      <c r="AM158" s="1063"/>
      <c r="AN158" s="1063"/>
      <c r="AO158" s="1063"/>
      <c r="AP158" s="1063"/>
      <c r="AQ158" s="1063"/>
      <c r="AR158" s="1063"/>
      <c r="AS158" s="1063"/>
      <c r="AT158" s="1063"/>
      <c r="AU158" s="1063"/>
      <c r="AV158" s="1063"/>
      <c r="AW158" s="1063"/>
      <c r="AX158" s="1063"/>
      <c r="AY158" s="1063"/>
      <c r="AZ158" s="1063"/>
      <c r="BA158" s="1063"/>
      <c r="BB158" s="1063"/>
    </row>
    <row r="159" spans="1:54" ht="16.899999999999999" customHeight="1">
      <c r="C159" s="1655"/>
      <c r="D159" s="1648" t="s">
        <v>152</v>
      </c>
      <c r="E159" s="1649"/>
      <c r="F159" s="1063"/>
      <c r="G159" s="1342"/>
      <c r="H159" s="1342"/>
      <c r="I159" s="1348"/>
      <c r="J159" s="1342"/>
      <c r="K159" s="1342"/>
      <c r="L159" s="1348"/>
      <c r="M159" s="1342"/>
      <c r="N159" s="1342"/>
      <c r="O159" s="1348"/>
      <c r="P159" s="1342"/>
      <c r="Q159" s="1342"/>
      <c r="R159" s="979"/>
      <c r="S159" s="993"/>
      <c r="T159" s="993"/>
      <c r="U159" s="993"/>
      <c r="V159" s="1063"/>
      <c r="W159" s="1063"/>
      <c r="X159" s="1063"/>
      <c r="Y159" s="1063"/>
      <c r="Z159" s="1063"/>
      <c r="AA159" s="1063"/>
      <c r="AB159" s="1063"/>
      <c r="AC159" s="1063"/>
      <c r="AD159" s="1063"/>
      <c r="AE159" s="1063"/>
      <c r="AF159" s="1063"/>
      <c r="AG159" s="1063"/>
      <c r="AH159" s="1063"/>
      <c r="AI159" s="1063"/>
      <c r="AJ159" s="1063"/>
      <c r="AK159" s="1063"/>
      <c r="AL159" s="1063"/>
      <c r="AM159" s="1063"/>
      <c r="AN159" s="1063"/>
      <c r="AO159" s="1063"/>
      <c r="AP159" s="1063"/>
      <c r="AQ159" s="1063"/>
      <c r="AR159" s="1063"/>
      <c r="AS159" s="1063"/>
      <c r="AT159" s="1063"/>
      <c r="AU159" s="1063"/>
      <c r="AV159" s="1063"/>
      <c r="AW159" s="1063"/>
      <c r="AX159" s="1063"/>
      <c r="AY159" s="1063"/>
      <c r="AZ159" s="1063"/>
      <c r="BA159" s="1063"/>
      <c r="BB159" s="1063"/>
    </row>
    <row r="160" spans="1:54" ht="16.899999999999999" customHeight="1">
      <c r="C160" s="1650" t="s">
        <v>157</v>
      </c>
      <c r="D160" s="1648" t="s">
        <v>150</v>
      </c>
      <c r="E160" s="1649"/>
      <c r="F160" s="1063"/>
      <c r="G160" s="1342"/>
      <c r="H160" s="1342"/>
      <c r="I160" s="1348"/>
      <c r="J160" s="1342"/>
      <c r="K160" s="1342"/>
      <c r="L160" s="1348"/>
      <c r="M160" s="1342"/>
      <c r="N160" s="1342"/>
      <c r="O160" s="1348"/>
      <c r="P160" s="1342"/>
      <c r="Q160" s="1342"/>
      <c r="R160" s="979"/>
      <c r="S160" s="993"/>
      <c r="T160" s="993"/>
      <c r="U160" s="993"/>
      <c r="V160" s="1063"/>
      <c r="W160" s="1063"/>
      <c r="X160" s="1063"/>
      <c r="Y160" s="1063"/>
      <c r="Z160" s="1063"/>
      <c r="AA160" s="1063"/>
      <c r="AB160" s="1063"/>
      <c r="AC160" s="1063"/>
      <c r="AD160" s="1063"/>
      <c r="AE160" s="1063"/>
      <c r="AF160" s="1063"/>
      <c r="AG160" s="1063"/>
      <c r="AH160" s="1063"/>
      <c r="AI160" s="1063"/>
      <c r="AJ160" s="1063"/>
      <c r="AK160" s="1063"/>
      <c r="AL160" s="1063"/>
      <c r="AM160" s="1063"/>
      <c r="AN160" s="1063"/>
      <c r="AO160" s="1063"/>
      <c r="AP160" s="1063"/>
      <c r="AQ160" s="1063"/>
      <c r="AR160" s="1063"/>
      <c r="AS160" s="1063"/>
      <c r="AT160" s="1063"/>
      <c r="AU160" s="1063"/>
      <c r="AV160" s="1063"/>
      <c r="AW160" s="1063"/>
      <c r="AX160" s="1063"/>
      <c r="AY160" s="1063"/>
      <c r="AZ160" s="1063"/>
      <c r="BA160" s="1063"/>
      <c r="BB160" s="1063"/>
    </row>
    <row r="161" spans="1:54" ht="16.899999999999999" customHeight="1">
      <c r="C161" s="1651"/>
      <c r="D161" s="1648" t="s">
        <v>260</v>
      </c>
      <c r="E161" s="1649"/>
      <c r="F161" s="1063"/>
      <c r="G161" s="1342"/>
      <c r="H161" s="1342"/>
      <c r="I161" s="1348"/>
      <c r="J161" s="1342"/>
      <c r="K161" s="1342"/>
      <c r="L161" s="1348"/>
      <c r="M161" s="1342"/>
      <c r="N161" s="1342"/>
      <c r="O161" s="1348"/>
      <c r="P161" s="1342"/>
      <c r="Q161" s="1342"/>
      <c r="R161" s="979"/>
      <c r="S161" s="993"/>
      <c r="T161" s="993"/>
      <c r="U161" s="993"/>
      <c r="V161" s="1063"/>
      <c r="W161" s="1063"/>
      <c r="X161" s="1063"/>
      <c r="Y161" s="1063"/>
      <c r="Z161" s="1063"/>
      <c r="AA161" s="1063"/>
      <c r="AB161" s="1063"/>
      <c r="AC161" s="1063"/>
      <c r="AD161" s="1063"/>
      <c r="AE161" s="1063"/>
      <c r="AF161" s="1063"/>
      <c r="AG161" s="1063"/>
      <c r="AH161" s="1063"/>
      <c r="AI161" s="1063"/>
      <c r="AJ161" s="1063"/>
      <c r="AK161" s="1063"/>
      <c r="AL161" s="1063"/>
      <c r="AM161" s="1063"/>
      <c r="AN161" s="1063"/>
      <c r="AO161" s="1063"/>
      <c r="AP161" s="1063"/>
      <c r="AQ161" s="1063"/>
      <c r="AR161" s="1063"/>
      <c r="AS161" s="1063"/>
      <c r="AT161" s="1063"/>
      <c r="AU161" s="1063"/>
      <c r="AV161" s="1063"/>
      <c r="AW161" s="1063"/>
      <c r="AX161" s="1063"/>
      <c r="AY161" s="1063"/>
      <c r="AZ161" s="1063"/>
      <c r="BA161" s="1063"/>
      <c r="BB161" s="1063"/>
    </row>
    <row r="162" spans="1:54" ht="16.899999999999999" customHeight="1">
      <c r="C162" s="1651"/>
      <c r="D162" s="1648" t="s">
        <v>151</v>
      </c>
      <c r="E162" s="1649"/>
      <c r="F162" s="1063"/>
      <c r="G162" s="1342"/>
      <c r="H162" s="1342"/>
      <c r="I162" s="1348"/>
      <c r="J162" s="1342"/>
      <c r="K162" s="1342"/>
      <c r="L162" s="1348"/>
      <c r="M162" s="1342"/>
      <c r="N162" s="1342"/>
      <c r="O162" s="1348"/>
      <c r="P162" s="1342"/>
      <c r="Q162" s="1342"/>
      <c r="R162" s="979"/>
      <c r="S162" s="993"/>
      <c r="T162" s="993"/>
      <c r="U162" s="993"/>
      <c r="V162" s="1063"/>
      <c r="W162" s="1063"/>
      <c r="X162" s="1063"/>
      <c r="Y162" s="1063"/>
      <c r="Z162" s="1063"/>
      <c r="AA162" s="1063"/>
      <c r="AB162" s="1063"/>
      <c r="AC162" s="1063"/>
      <c r="AD162" s="1063"/>
      <c r="AE162" s="1063"/>
      <c r="AF162" s="1063"/>
      <c r="AG162" s="1063"/>
      <c r="AH162" s="1063"/>
      <c r="AI162" s="1063"/>
      <c r="AJ162" s="1063"/>
      <c r="AK162" s="1063"/>
      <c r="AL162" s="1063"/>
      <c r="AM162" s="1063"/>
      <c r="AN162" s="1063"/>
      <c r="AO162" s="1063"/>
      <c r="AP162" s="1063"/>
      <c r="AQ162" s="1063"/>
      <c r="AR162" s="1063"/>
      <c r="AS162" s="1063"/>
      <c r="AT162" s="1063"/>
      <c r="AU162" s="1063"/>
      <c r="AV162" s="1063"/>
      <c r="AW162" s="1063"/>
      <c r="AX162" s="1063"/>
      <c r="AY162" s="1063"/>
      <c r="AZ162" s="1063"/>
      <c r="BA162" s="1063"/>
      <c r="BB162" s="1063"/>
    </row>
    <row r="163" spans="1:54" ht="16.899999999999999" customHeight="1">
      <c r="C163" s="1651"/>
      <c r="D163" s="1648" t="s">
        <v>261</v>
      </c>
      <c r="E163" s="1649"/>
      <c r="F163" s="1063"/>
      <c r="G163" s="1342"/>
      <c r="H163" s="1342"/>
      <c r="I163" s="1348"/>
      <c r="J163" s="1342"/>
      <c r="K163" s="1342"/>
      <c r="L163" s="1348"/>
      <c r="M163" s="1342"/>
      <c r="N163" s="1342"/>
      <c r="O163" s="1348"/>
      <c r="P163" s="1342"/>
      <c r="Q163" s="1342"/>
      <c r="R163" s="979"/>
      <c r="S163" s="993"/>
      <c r="T163" s="993"/>
      <c r="U163" s="993"/>
      <c r="V163" s="1063"/>
      <c r="W163" s="1063"/>
      <c r="X163" s="1063"/>
      <c r="Y163" s="1063"/>
      <c r="Z163" s="1063"/>
      <c r="AA163" s="1063"/>
      <c r="AB163" s="1063"/>
      <c r="AC163" s="1063"/>
      <c r="AD163" s="1063"/>
      <c r="AE163" s="1063"/>
      <c r="AF163" s="1063"/>
      <c r="AG163" s="1063"/>
      <c r="AH163" s="1063"/>
      <c r="AI163" s="1063"/>
      <c r="AJ163" s="1063"/>
      <c r="AK163" s="1063"/>
      <c r="AL163" s="1063"/>
      <c r="AM163" s="1063"/>
      <c r="AN163" s="1063"/>
      <c r="AO163" s="1063"/>
      <c r="AP163" s="1063"/>
      <c r="AQ163" s="1063"/>
      <c r="AR163" s="1063"/>
      <c r="AS163" s="1063"/>
      <c r="AT163" s="1063"/>
      <c r="AU163" s="1063"/>
      <c r="AV163" s="1063"/>
      <c r="AW163" s="1063"/>
      <c r="AX163" s="1063"/>
      <c r="AY163" s="1063"/>
      <c r="AZ163" s="1063"/>
      <c r="BA163" s="1063"/>
      <c r="BB163" s="1063"/>
    </row>
    <row r="164" spans="1:54" ht="16.899999999999999" customHeight="1">
      <c r="C164" s="1651"/>
      <c r="D164" s="1648" t="s">
        <v>262</v>
      </c>
      <c r="E164" s="1649"/>
      <c r="F164" s="1063"/>
      <c r="G164" s="1342"/>
      <c r="H164" s="1342"/>
      <c r="I164" s="1348"/>
      <c r="J164" s="1342"/>
      <c r="K164" s="1342"/>
      <c r="L164" s="1348"/>
      <c r="M164" s="1342"/>
      <c r="N164" s="1342"/>
      <c r="O164" s="1348"/>
      <c r="P164" s="1342"/>
      <c r="Q164" s="1342"/>
      <c r="R164" s="979"/>
      <c r="S164" s="993"/>
      <c r="T164" s="993"/>
      <c r="U164" s="993"/>
      <c r="V164" s="1063"/>
      <c r="W164" s="1063"/>
      <c r="X164" s="1063"/>
      <c r="Y164" s="1063"/>
      <c r="Z164" s="1063"/>
      <c r="AA164" s="1063"/>
      <c r="AB164" s="1063"/>
      <c r="AC164" s="1063"/>
      <c r="AD164" s="1063"/>
      <c r="AE164" s="1063"/>
      <c r="AF164" s="1063"/>
      <c r="AG164" s="1063"/>
      <c r="AH164" s="1063"/>
      <c r="AI164" s="1063"/>
      <c r="AJ164" s="1063"/>
      <c r="AK164" s="1063"/>
      <c r="AL164" s="1063"/>
      <c r="AM164" s="1063"/>
      <c r="AN164" s="1063"/>
      <c r="AO164" s="1063"/>
      <c r="AP164" s="1063"/>
      <c r="AQ164" s="1063"/>
      <c r="AR164" s="1063"/>
      <c r="AS164" s="1063"/>
      <c r="AT164" s="1063"/>
      <c r="AU164" s="1063"/>
      <c r="AV164" s="1063"/>
      <c r="AW164" s="1063"/>
      <c r="AX164" s="1063"/>
      <c r="AY164" s="1063"/>
      <c r="AZ164" s="1063"/>
      <c r="BA164" s="1063"/>
      <c r="BB164" s="1063"/>
    </row>
    <row r="165" spans="1:54" ht="16.899999999999999" customHeight="1">
      <c r="C165" s="1652"/>
      <c r="D165" s="1648" t="s">
        <v>152</v>
      </c>
      <c r="E165" s="1649"/>
      <c r="F165" s="1063"/>
      <c r="G165" s="1342"/>
      <c r="H165" s="1342"/>
      <c r="I165" s="1348"/>
      <c r="J165" s="1342"/>
      <c r="K165" s="1342"/>
      <c r="L165" s="1348"/>
      <c r="M165" s="1342"/>
      <c r="N165" s="1342"/>
      <c r="O165" s="1348"/>
      <c r="P165" s="1342"/>
      <c r="Q165" s="1342"/>
      <c r="R165" s="979"/>
      <c r="S165" s="993"/>
      <c r="T165" s="993"/>
      <c r="U165" s="993"/>
      <c r="V165" s="1063"/>
      <c r="W165" s="1063"/>
      <c r="X165" s="1063"/>
      <c r="Y165" s="1063"/>
      <c r="Z165" s="1063"/>
      <c r="AA165" s="1063"/>
      <c r="AB165" s="1063"/>
      <c r="AC165" s="1063"/>
      <c r="AD165" s="1063"/>
      <c r="AE165" s="1063"/>
      <c r="AF165" s="1063"/>
      <c r="AG165" s="1063"/>
      <c r="AH165" s="1063"/>
      <c r="AI165" s="1063"/>
      <c r="AJ165" s="1063"/>
      <c r="AK165" s="1063"/>
      <c r="AL165" s="1063"/>
      <c r="AM165" s="1063"/>
      <c r="AN165" s="1063"/>
      <c r="AO165" s="1063"/>
      <c r="AP165" s="1063"/>
      <c r="AQ165" s="1063"/>
      <c r="AR165" s="1063"/>
      <c r="AS165" s="1063"/>
      <c r="AT165" s="1063"/>
      <c r="AU165" s="1063"/>
      <c r="AV165" s="1063"/>
      <c r="AW165" s="1063"/>
      <c r="AX165" s="1063"/>
      <c r="AY165" s="1063"/>
      <c r="AZ165" s="1063"/>
      <c r="BA165" s="1063"/>
      <c r="BB165" s="1063"/>
    </row>
    <row r="166" spans="1:54" ht="16.899999999999999" customHeight="1">
      <c r="C166" s="1650" t="s">
        <v>813</v>
      </c>
      <c r="D166" s="1648" t="s">
        <v>150</v>
      </c>
      <c r="E166" s="1649"/>
      <c r="F166" s="1063"/>
      <c r="G166" s="1342"/>
      <c r="H166" s="1342"/>
      <c r="I166" s="1348"/>
      <c r="J166" s="1342"/>
      <c r="K166" s="1342"/>
      <c r="L166" s="1348"/>
      <c r="M166" s="1342"/>
      <c r="N166" s="1342"/>
      <c r="O166" s="1348"/>
      <c r="P166" s="1342"/>
      <c r="Q166" s="1342"/>
      <c r="R166" s="979"/>
      <c r="S166" s="993"/>
      <c r="T166" s="993"/>
      <c r="U166" s="993"/>
      <c r="V166" s="1063"/>
      <c r="W166" s="1063"/>
      <c r="X166" s="1063"/>
      <c r="Y166" s="1063"/>
      <c r="Z166" s="1063"/>
      <c r="AA166" s="1063"/>
      <c r="AB166" s="1063"/>
      <c r="AC166" s="1063"/>
      <c r="AD166" s="1063"/>
      <c r="AE166" s="1063"/>
      <c r="AF166" s="1063"/>
      <c r="AG166" s="1063"/>
      <c r="AH166" s="1063"/>
      <c r="AI166" s="1063"/>
      <c r="AJ166" s="1063"/>
      <c r="AK166" s="1063"/>
      <c r="AL166" s="1063"/>
      <c r="AM166" s="1063"/>
      <c r="AN166" s="1063"/>
      <c r="AO166" s="1063"/>
      <c r="AP166" s="1063"/>
      <c r="AQ166" s="1063"/>
      <c r="AR166" s="1063"/>
      <c r="AS166" s="1063"/>
      <c r="AT166" s="1063"/>
      <c r="AU166" s="1063"/>
      <c r="AV166" s="1063"/>
      <c r="AW166" s="1063"/>
      <c r="AX166" s="1063"/>
      <c r="AY166" s="1063"/>
      <c r="AZ166" s="1063"/>
      <c r="BA166" s="1063"/>
      <c r="BB166" s="1063"/>
    </row>
    <row r="167" spans="1:54" ht="16.899999999999999" customHeight="1">
      <c r="C167" s="1651"/>
      <c r="D167" s="1648" t="s">
        <v>260</v>
      </c>
      <c r="E167" s="1649"/>
      <c r="F167" s="1063"/>
      <c r="G167" s="1342"/>
      <c r="H167" s="1342"/>
      <c r="I167" s="1348"/>
      <c r="J167" s="1342"/>
      <c r="K167" s="1342"/>
      <c r="L167" s="1348"/>
      <c r="M167" s="1342"/>
      <c r="N167" s="1342"/>
      <c r="O167" s="1348"/>
      <c r="P167" s="1342"/>
      <c r="Q167" s="1342"/>
      <c r="R167" s="979"/>
      <c r="S167" s="993"/>
      <c r="T167" s="993"/>
      <c r="U167" s="993"/>
      <c r="V167" s="1063"/>
      <c r="W167" s="1063"/>
      <c r="X167" s="1063"/>
      <c r="Y167" s="1063"/>
      <c r="Z167" s="1063"/>
      <c r="AA167" s="1063"/>
      <c r="AB167" s="1063"/>
      <c r="AC167" s="1063"/>
      <c r="AD167" s="1063"/>
      <c r="AE167" s="1063"/>
      <c r="AF167" s="1063"/>
      <c r="AG167" s="1063"/>
      <c r="AH167" s="1063"/>
      <c r="AI167" s="1063"/>
      <c r="AJ167" s="1063"/>
      <c r="AK167" s="1063"/>
      <c r="AL167" s="1063"/>
      <c r="AM167" s="1063"/>
      <c r="AN167" s="1063"/>
      <c r="AO167" s="1063"/>
      <c r="AP167" s="1063"/>
      <c r="AQ167" s="1063"/>
      <c r="AR167" s="1063"/>
      <c r="AS167" s="1063"/>
      <c r="AT167" s="1063"/>
      <c r="AU167" s="1063"/>
      <c r="AV167" s="1063"/>
      <c r="AW167" s="1063"/>
      <c r="AX167" s="1063"/>
      <c r="AY167" s="1063"/>
      <c r="AZ167" s="1063"/>
      <c r="BA167" s="1063"/>
      <c r="BB167" s="1063"/>
    </row>
    <row r="168" spans="1:54" ht="16.899999999999999" customHeight="1">
      <c r="C168" s="1651"/>
      <c r="D168" s="1648" t="s">
        <v>151</v>
      </c>
      <c r="E168" s="1649"/>
      <c r="F168" s="1063"/>
      <c r="G168" s="1342"/>
      <c r="H168" s="1342"/>
      <c r="I168" s="1348"/>
      <c r="J168" s="1342"/>
      <c r="K168" s="1342"/>
      <c r="L168" s="1348"/>
      <c r="M168" s="1342"/>
      <c r="N168" s="1342"/>
      <c r="O168" s="1348"/>
      <c r="P168" s="1342"/>
      <c r="Q168" s="1342"/>
      <c r="R168" s="979"/>
      <c r="S168" s="993"/>
      <c r="T168" s="993"/>
      <c r="U168" s="993"/>
      <c r="V168" s="1063"/>
      <c r="W168" s="1063"/>
      <c r="X168" s="1063"/>
      <c r="Y168" s="1063"/>
      <c r="Z168" s="1063"/>
      <c r="AA168" s="1063"/>
      <c r="AB168" s="1063"/>
      <c r="AC168" s="1063"/>
      <c r="AD168" s="1063"/>
      <c r="AE168" s="1063"/>
      <c r="AF168" s="1063"/>
      <c r="AG168" s="1063"/>
      <c r="AH168" s="1063"/>
      <c r="AI168" s="1063"/>
      <c r="AJ168" s="1063"/>
      <c r="AK168" s="1063"/>
      <c r="AL168" s="1063"/>
      <c r="AM168" s="1063"/>
      <c r="AN168" s="1063"/>
      <c r="AO168" s="1063"/>
      <c r="AP168" s="1063"/>
      <c r="AQ168" s="1063"/>
      <c r="AR168" s="1063"/>
      <c r="AS168" s="1063"/>
      <c r="AT168" s="1063"/>
      <c r="AU168" s="1063"/>
      <c r="AV168" s="1063"/>
      <c r="AW168" s="1063"/>
      <c r="AX168" s="1063"/>
      <c r="AY168" s="1063"/>
      <c r="AZ168" s="1063"/>
      <c r="BA168" s="1063"/>
      <c r="BB168" s="1063"/>
    </row>
    <row r="169" spans="1:54" ht="16.899999999999999" customHeight="1">
      <c r="C169" s="1651"/>
      <c r="D169" s="1648" t="s">
        <v>261</v>
      </c>
      <c r="E169" s="1649"/>
      <c r="F169" s="1063"/>
      <c r="G169" s="1342"/>
      <c r="H169" s="1342"/>
      <c r="I169" s="1348"/>
      <c r="J169" s="1342"/>
      <c r="K169" s="1342"/>
      <c r="L169" s="1348"/>
      <c r="M169" s="1342"/>
      <c r="N169" s="1342"/>
      <c r="O169" s="1348"/>
      <c r="P169" s="1342"/>
      <c r="Q169" s="1342"/>
      <c r="R169" s="979"/>
      <c r="S169" s="993"/>
      <c r="T169" s="993"/>
      <c r="U169" s="993"/>
      <c r="V169" s="1063"/>
      <c r="W169" s="1063"/>
      <c r="X169" s="1063"/>
      <c r="Y169" s="1063"/>
      <c r="Z169" s="1063"/>
      <c r="AA169" s="1063"/>
      <c r="AB169" s="1063"/>
      <c r="AC169" s="1063"/>
      <c r="AD169" s="1063"/>
      <c r="AE169" s="1063"/>
      <c r="AF169" s="1063"/>
      <c r="AG169" s="1063"/>
      <c r="AH169" s="1063"/>
      <c r="AI169" s="1063"/>
      <c r="AJ169" s="1063"/>
      <c r="AK169" s="1063"/>
      <c r="AL169" s="1063"/>
      <c r="AM169" s="1063"/>
      <c r="AN169" s="1063"/>
      <c r="AO169" s="1063"/>
      <c r="AP169" s="1063"/>
      <c r="AQ169" s="1063"/>
      <c r="AR169" s="1063"/>
      <c r="AS169" s="1063"/>
      <c r="AT169" s="1063"/>
      <c r="AU169" s="1063"/>
      <c r="AV169" s="1063"/>
      <c r="AW169" s="1063"/>
      <c r="AX169" s="1063"/>
      <c r="AY169" s="1063"/>
      <c r="AZ169" s="1063"/>
      <c r="BA169" s="1063"/>
      <c r="BB169" s="1063"/>
    </row>
    <row r="170" spans="1:54" ht="16.899999999999999" customHeight="1">
      <c r="C170" s="1651"/>
      <c r="D170" s="1648" t="s">
        <v>262</v>
      </c>
      <c r="E170" s="1649"/>
      <c r="F170" s="1063"/>
      <c r="G170" s="1342"/>
      <c r="H170" s="1342"/>
      <c r="I170" s="1348"/>
      <c r="J170" s="1342"/>
      <c r="K170" s="1342"/>
      <c r="L170" s="1348"/>
      <c r="M170" s="1342"/>
      <c r="N170" s="1342"/>
      <c r="O170" s="1348"/>
      <c r="P170" s="1342"/>
      <c r="Q170" s="1342"/>
      <c r="R170" s="979"/>
      <c r="S170" s="993"/>
      <c r="T170" s="993"/>
      <c r="U170" s="993"/>
      <c r="V170" s="1063"/>
      <c r="W170" s="1063"/>
      <c r="X170" s="1063"/>
      <c r="Y170" s="1063"/>
      <c r="Z170" s="1063"/>
      <c r="AA170" s="1063"/>
      <c r="AB170" s="1063"/>
      <c r="AC170" s="1063"/>
      <c r="AD170" s="1063"/>
      <c r="AE170" s="1063"/>
      <c r="AF170" s="1063"/>
      <c r="AG170" s="1063"/>
      <c r="AH170" s="1063"/>
      <c r="AI170" s="1063"/>
      <c r="AJ170" s="1063"/>
      <c r="AK170" s="1063"/>
      <c r="AL170" s="1063"/>
      <c r="AM170" s="1063"/>
      <c r="AN170" s="1063"/>
      <c r="AO170" s="1063"/>
      <c r="AP170" s="1063"/>
      <c r="AQ170" s="1063"/>
      <c r="AR170" s="1063"/>
      <c r="AS170" s="1063"/>
      <c r="AT170" s="1063"/>
      <c r="AU170" s="1063"/>
      <c r="AV170" s="1063"/>
      <c r="AW170" s="1063"/>
      <c r="AX170" s="1063"/>
      <c r="AY170" s="1063"/>
      <c r="AZ170" s="1063"/>
      <c r="BA170" s="1063"/>
      <c r="BB170" s="1063"/>
    </row>
    <row r="171" spans="1:54" ht="16.899999999999999" customHeight="1">
      <c r="C171" s="1652"/>
      <c r="D171" s="1648" t="s">
        <v>152</v>
      </c>
      <c r="E171" s="1649"/>
      <c r="F171" s="1063"/>
      <c r="G171" s="1342"/>
      <c r="H171" s="1342"/>
      <c r="I171" s="1348"/>
      <c r="J171" s="1342"/>
      <c r="K171" s="1342"/>
      <c r="L171" s="1348"/>
      <c r="M171" s="1342"/>
      <c r="N171" s="1342"/>
      <c r="O171" s="1348"/>
      <c r="P171" s="1342"/>
      <c r="Q171" s="1342"/>
      <c r="R171" s="979"/>
      <c r="S171" s="993"/>
      <c r="T171" s="993"/>
      <c r="U171" s="993"/>
      <c r="V171" s="1063"/>
      <c r="W171" s="1063"/>
      <c r="X171" s="1063"/>
      <c r="Y171" s="1063"/>
      <c r="Z171" s="1063"/>
      <c r="AA171" s="1063"/>
      <c r="AB171" s="1063"/>
      <c r="AC171" s="1063"/>
      <c r="AD171" s="1063"/>
      <c r="AE171" s="1063"/>
      <c r="AF171" s="1063"/>
      <c r="AG171" s="1063"/>
      <c r="AH171" s="1063"/>
      <c r="AI171" s="1063"/>
      <c r="AJ171" s="1063"/>
      <c r="AK171" s="1063"/>
      <c r="AL171" s="1063"/>
      <c r="AM171" s="1063"/>
      <c r="AN171" s="1063"/>
      <c r="AO171" s="1063"/>
      <c r="AP171" s="1063"/>
      <c r="AQ171" s="1063"/>
      <c r="AR171" s="1063"/>
      <c r="AS171" s="1063"/>
      <c r="AT171" s="1063"/>
      <c r="AU171" s="1063"/>
      <c r="AV171" s="1063"/>
      <c r="AW171" s="1063"/>
      <c r="AX171" s="1063"/>
      <c r="AY171" s="1063"/>
      <c r="AZ171" s="1063"/>
      <c r="BA171" s="1063"/>
      <c r="BB171" s="1063"/>
    </row>
    <row r="172" spans="1:54" ht="16.899999999999999" customHeight="1">
      <c r="C172" s="1139" t="s">
        <v>303</v>
      </c>
      <c r="D172" s="1140"/>
      <c r="E172" s="1141"/>
      <c r="F172" s="988"/>
      <c r="G172" s="1351"/>
      <c r="H172" s="1349"/>
      <c r="I172" s="1349"/>
      <c r="J172" s="1351"/>
      <c r="K172" s="1349"/>
      <c r="L172" s="1349"/>
      <c r="M172" s="1351"/>
      <c r="N172" s="1349"/>
      <c r="O172" s="1349"/>
      <c r="P172" s="1351"/>
      <c r="Q172" s="1349"/>
      <c r="R172" s="988"/>
      <c r="S172" s="1140"/>
      <c r="T172" s="988"/>
      <c r="U172" s="988"/>
      <c r="V172" s="1063"/>
      <c r="W172" s="1063"/>
      <c r="X172" s="1063"/>
      <c r="Y172" s="1063"/>
      <c r="Z172" s="1063"/>
      <c r="AA172" s="1063"/>
      <c r="AB172" s="1063"/>
      <c r="AC172" s="1063"/>
      <c r="AD172" s="1063"/>
      <c r="AE172" s="1063"/>
      <c r="AF172" s="1063"/>
      <c r="AG172" s="1063"/>
      <c r="AH172" s="1063"/>
      <c r="AI172" s="1063"/>
      <c r="AJ172" s="1063"/>
      <c r="AK172" s="1063"/>
      <c r="AL172" s="1063"/>
      <c r="AM172" s="1063"/>
      <c r="AN172" s="1063"/>
      <c r="AO172" s="1063"/>
      <c r="AP172" s="1063"/>
      <c r="AQ172" s="1063"/>
      <c r="AR172" s="1063"/>
      <c r="AS172" s="1063"/>
      <c r="AT172" s="1063"/>
      <c r="AU172" s="1063"/>
      <c r="AV172" s="1063"/>
      <c r="AW172" s="1063"/>
      <c r="AX172" s="1063"/>
      <c r="AY172" s="1063"/>
      <c r="AZ172" s="1063"/>
      <c r="BA172" s="1063"/>
      <c r="BB172" s="1063"/>
    </row>
    <row r="173" spans="1:54" s="1098" customFormat="1" ht="16.899999999999999" customHeight="1">
      <c r="A173" s="1065"/>
      <c r="B173" s="1065"/>
      <c r="C173" s="1642" t="s">
        <v>812</v>
      </c>
      <c r="D173" s="1648" t="s">
        <v>150</v>
      </c>
      <c r="E173" s="1649"/>
      <c r="F173" s="1063"/>
      <c r="G173" s="1342"/>
      <c r="H173" s="1342"/>
      <c r="I173" s="1348"/>
      <c r="J173" s="1342"/>
      <c r="K173" s="1342"/>
      <c r="L173" s="1348"/>
      <c r="M173" s="1342"/>
      <c r="N173" s="1342"/>
      <c r="O173" s="1348"/>
      <c r="P173" s="1342"/>
      <c r="Q173" s="1342"/>
      <c r="R173" s="979"/>
      <c r="S173" s="993"/>
      <c r="T173" s="993"/>
      <c r="U173" s="993"/>
      <c r="V173" s="988"/>
      <c r="W173" s="988"/>
      <c r="X173" s="988"/>
      <c r="Y173" s="988"/>
      <c r="Z173" s="988"/>
      <c r="AA173" s="988"/>
      <c r="AB173" s="988"/>
      <c r="AC173" s="988"/>
      <c r="AD173" s="988"/>
      <c r="AE173" s="988"/>
      <c r="AF173" s="988"/>
      <c r="AG173" s="988"/>
      <c r="AH173" s="988"/>
      <c r="AI173" s="988"/>
      <c r="AJ173" s="988"/>
      <c r="AK173" s="988"/>
      <c r="AL173" s="988"/>
      <c r="AM173" s="988"/>
      <c r="AN173" s="988"/>
      <c r="AO173" s="988"/>
      <c r="AP173" s="988"/>
      <c r="AQ173" s="988"/>
      <c r="AR173" s="988"/>
      <c r="AS173" s="988"/>
      <c r="AT173" s="988"/>
      <c r="AU173" s="988"/>
      <c r="AV173" s="988"/>
      <c r="AW173" s="988"/>
      <c r="AX173" s="988"/>
      <c r="AY173" s="988"/>
      <c r="AZ173" s="988"/>
      <c r="BA173" s="988"/>
      <c r="BB173" s="988"/>
    </row>
    <row r="174" spans="1:54" ht="16.899999999999999" customHeight="1">
      <c r="C174" s="1643"/>
      <c r="D174" s="1648" t="s">
        <v>260</v>
      </c>
      <c r="E174" s="1649"/>
      <c r="F174" s="1063"/>
      <c r="G174" s="1342"/>
      <c r="H174" s="1342"/>
      <c r="I174" s="1348"/>
      <c r="J174" s="1342"/>
      <c r="K174" s="1342"/>
      <c r="L174" s="1348"/>
      <c r="M174" s="1342"/>
      <c r="N174" s="1342"/>
      <c r="O174" s="1348"/>
      <c r="P174" s="1342"/>
      <c r="Q174" s="1342"/>
      <c r="R174" s="979"/>
      <c r="S174" s="993"/>
      <c r="T174" s="993"/>
      <c r="U174" s="993"/>
      <c r="V174" s="1063"/>
      <c r="W174" s="1063"/>
      <c r="X174" s="1063"/>
      <c r="Y174" s="1063"/>
      <c r="Z174" s="1063"/>
      <c r="AA174" s="1063"/>
      <c r="AB174" s="1063"/>
      <c r="AC174" s="1063"/>
      <c r="AD174" s="1063"/>
      <c r="AE174" s="1063"/>
      <c r="AF174" s="1063"/>
      <c r="AG174" s="1063"/>
      <c r="AH174" s="1063"/>
      <c r="AI174" s="1063"/>
      <c r="AJ174" s="1063"/>
      <c r="AK174" s="1063"/>
      <c r="AL174" s="1063"/>
      <c r="AM174" s="1063"/>
      <c r="AN174" s="1063"/>
      <c r="AO174" s="1063"/>
      <c r="AP174" s="1063"/>
      <c r="AQ174" s="1063"/>
      <c r="AR174" s="1063"/>
      <c r="AS174" s="1063"/>
      <c r="AT174" s="1063"/>
      <c r="AU174" s="1063"/>
      <c r="AV174" s="1063"/>
      <c r="AW174" s="1063"/>
      <c r="AX174" s="1063"/>
      <c r="AY174" s="1063"/>
      <c r="AZ174" s="1063"/>
      <c r="BA174" s="1063"/>
      <c r="BB174" s="1063"/>
    </row>
    <row r="175" spans="1:54" ht="16.899999999999999" customHeight="1">
      <c r="C175" s="1643"/>
      <c r="D175" s="1648" t="s">
        <v>151</v>
      </c>
      <c r="E175" s="1649"/>
      <c r="F175" s="1063"/>
      <c r="G175" s="1342"/>
      <c r="H175" s="1342"/>
      <c r="I175" s="1348"/>
      <c r="J175" s="1342"/>
      <c r="K175" s="1342"/>
      <c r="L175" s="1348"/>
      <c r="M175" s="1342"/>
      <c r="N175" s="1342"/>
      <c r="O175" s="1348"/>
      <c r="P175" s="1342"/>
      <c r="Q175" s="1342"/>
      <c r="R175" s="979"/>
      <c r="S175" s="993"/>
      <c r="T175" s="993"/>
      <c r="U175" s="993"/>
      <c r="V175" s="1063"/>
      <c r="W175" s="1063"/>
      <c r="X175" s="1063"/>
      <c r="Y175" s="1063"/>
      <c r="Z175" s="1063"/>
      <c r="AA175" s="1063"/>
      <c r="AB175" s="1063"/>
      <c r="AC175" s="1063"/>
      <c r="AD175" s="1063"/>
      <c r="AE175" s="1063"/>
      <c r="AF175" s="1063"/>
      <c r="AG175" s="1063"/>
      <c r="AH175" s="1063"/>
      <c r="AI175" s="1063"/>
      <c r="AJ175" s="1063"/>
      <c r="AK175" s="1063"/>
      <c r="AL175" s="1063"/>
      <c r="AM175" s="1063"/>
      <c r="AN175" s="1063"/>
      <c r="AO175" s="1063"/>
      <c r="AP175" s="1063"/>
      <c r="AQ175" s="1063"/>
      <c r="AR175" s="1063"/>
      <c r="AS175" s="1063"/>
      <c r="AT175" s="1063"/>
      <c r="AU175" s="1063"/>
      <c r="AV175" s="1063"/>
      <c r="AW175" s="1063"/>
      <c r="AX175" s="1063"/>
      <c r="AY175" s="1063"/>
      <c r="AZ175" s="1063"/>
      <c r="BA175" s="1063"/>
      <c r="BB175" s="1063"/>
    </row>
    <row r="176" spans="1:54" ht="16.899999999999999" customHeight="1">
      <c r="C176" s="1643"/>
      <c r="D176" s="1648" t="s">
        <v>261</v>
      </c>
      <c r="E176" s="1649"/>
      <c r="F176" s="1063"/>
      <c r="G176" s="1342"/>
      <c r="H176" s="1342"/>
      <c r="I176" s="1348"/>
      <c r="J176" s="1342"/>
      <c r="K176" s="1342"/>
      <c r="L176" s="1348"/>
      <c r="M176" s="1342"/>
      <c r="N176" s="1342"/>
      <c r="O176" s="1348"/>
      <c r="P176" s="1342"/>
      <c r="Q176" s="1342"/>
      <c r="R176" s="979"/>
      <c r="S176" s="993"/>
      <c r="T176" s="993"/>
      <c r="U176" s="993"/>
      <c r="V176" s="1063"/>
      <c r="W176" s="1063"/>
      <c r="X176" s="1063"/>
      <c r="Y176" s="1063"/>
      <c r="Z176" s="1063"/>
      <c r="AA176" s="1063"/>
      <c r="AB176" s="1063"/>
      <c r="AC176" s="1063"/>
      <c r="AD176" s="1063"/>
      <c r="AE176" s="1063"/>
      <c r="AF176" s="1063"/>
      <c r="AG176" s="1063"/>
      <c r="AH176" s="1063"/>
      <c r="AI176" s="1063"/>
      <c r="AJ176" s="1063"/>
      <c r="AK176" s="1063"/>
      <c r="AL176" s="1063"/>
      <c r="AM176" s="1063"/>
      <c r="AN176" s="1063"/>
      <c r="AO176" s="1063"/>
      <c r="AP176" s="1063"/>
      <c r="AQ176" s="1063"/>
      <c r="AR176" s="1063"/>
      <c r="AS176" s="1063"/>
      <c r="AT176" s="1063"/>
      <c r="AU176" s="1063"/>
      <c r="AV176" s="1063"/>
      <c r="AW176" s="1063"/>
      <c r="AX176" s="1063"/>
      <c r="AY176" s="1063"/>
      <c r="AZ176" s="1063"/>
      <c r="BA176" s="1063"/>
      <c r="BB176" s="1063"/>
    </row>
    <row r="177" spans="3:54" ht="16.899999999999999" customHeight="1">
      <c r="C177" s="1643"/>
      <c r="D177" s="1648" t="s">
        <v>262</v>
      </c>
      <c r="E177" s="1649"/>
      <c r="F177" s="1063"/>
      <c r="G177" s="1342"/>
      <c r="H177" s="1342"/>
      <c r="I177" s="1348"/>
      <c r="J177" s="1342"/>
      <c r="K177" s="1342"/>
      <c r="L177" s="1348"/>
      <c r="M177" s="1342"/>
      <c r="N177" s="1342"/>
      <c r="O177" s="1348"/>
      <c r="P177" s="1342"/>
      <c r="Q177" s="1342"/>
      <c r="R177" s="979"/>
      <c r="S177" s="993"/>
      <c r="T177" s="993"/>
      <c r="U177" s="993"/>
      <c r="V177" s="1063"/>
      <c r="W177" s="1063"/>
      <c r="X177" s="1063"/>
      <c r="Y177" s="1063"/>
      <c r="Z177" s="1063"/>
      <c r="AA177" s="1063"/>
      <c r="AB177" s="1063"/>
      <c r="AC177" s="1063"/>
      <c r="AD177" s="1063"/>
      <c r="AE177" s="1063"/>
      <c r="AF177" s="1063"/>
      <c r="AG177" s="1063"/>
      <c r="AH177" s="1063"/>
      <c r="AI177" s="1063"/>
      <c r="AJ177" s="1063"/>
      <c r="AK177" s="1063"/>
      <c r="AL177" s="1063"/>
      <c r="AM177" s="1063"/>
      <c r="AN177" s="1063"/>
      <c r="AO177" s="1063"/>
      <c r="AP177" s="1063"/>
      <c r="AQ177" s="1063"/>
      <c r="AR177" s="1063"/>
      <c r="AS177" s="1063"/>
      <c r="AT177" s="1063"/>
      <c r="AU177" s="1063"/>
      <c r="AV177" s="1063"/>
      <c r="AW177" s="1063"/>
      <c r="AX177" s="1063"/>
      <c r="AY177" s="1063"/>
      <c r="AZ177" s="1063"/>
      <c r="BA177" s="1063"/>
      <c r="BB177" s="1063"/>
    </row>
    <row r="178" spans="3:54" ht="16.899999999999999" customHeight="1">
      <c r="C178" s="1644"/>
      <c r="D178" s="1648" t="s">
        <v>152</v>
      </c>
      <c r="E178" s="1649"/>
      <c r="F178" s="1063"/>
      <c r="G178" s="1342"/>
      <c r="H178" s="1342"/>
      <c r="I178" s="1348"/>
      <c r="J178" s="1342"/>
      <c r="K178" s="1342"/>
      <c r="L178" s="1348"/>
      <c r="M178" s="1342"/>
      <c r="N178" s="1342"/>
      <c r="O178" s="1348"/>
      <c r="P178" s="1342"/>
      <c r="Q178" s="1342"/>
      <c r="R178" s="979"/>
      <c r="S178" s="993"/>
      <c r="T178" s="993"/>
      <c r="U178" s="993"/>
      <c r="V178" s="1063"/>
      <c r="W178" s="1063"/>
      <c r="X178" s="1063"/>
      <c r="Y178" s="1063"/>
      <c r="Z178" s="1063"/>
      <c r="AA178" s="1063"/>
      <c r="AB178" s="1063"/>
      <c r="AC178" s="1063"/>
      <c r="AD178" s="1063"/>
      <c r="AE178" s="1063"/>
      <c r="AF178" s="1063"/>
      <c r="AG178" s="1063"/>
      <c r="AH178" s="1063"/>
      <c r="AI178" s="1063"/>
      <c r="AJ178" s="1063"/>
      <c r="AK178" s="1063"/>
      <c r="AL178" s="1063"/>
      <c r="AM178" s="1063"/>
      <c r="AN178" s="1063"/>
      <c r="AO178" s="1063"/>
      <c r="AP178" s="1063"/>
      <c r="AQ178" s="1063"/>
      <c r="AR178" s="1063"/>
      <c r="AS178" s="1063"/>
      <c r="AT178" s="1063"/>
      <c r="AU178" s="1063"/>
      <c r="AV178" s="1063"/>
      <c r="AW178" s="1063"/>
      <c r="AX178" s="1063"/>
      <c r="AY178" s="1063"/>
      <c r="AZ178" s="1063"/>
      <c r="BA178" s="1063"/>
      <c r="BB178" s="1063"/>
    </row>
    <row r="179" spans="3:54" ht="16.899999999999999" customHeight="1">
      <c r="C179" s="1642" t="s">
        <v>157</v>
      </c>
      <c r="D179" s="1645" t="s">
        <v>150</v>
      </c>
      <c r="E179" s="968" t="s">
        <v>130</v>
      </c>
      <c r="F179" s="1312"/>
      <c r="G179" s="1342"/>
      <c r="H179" s="1342"/>
      <c r="I179" s="1350"/>
      <c r="J179" s="1342"/>
      <c r="K179" s="1342"/>
      <c r="L179" s="1350"/>
      <c r="M179" s="1342"/>
      <c r="N179" s="1342"/>
      <c r="O179" s="1350"/>
      <c r="P179" s="1342"/>
      <c r="Q179" s="1342"/>
      <c r="R179" s="1049"/>
      <c r="S179" s="993"/>
      <c r="T179" s="993"/>
      <c r="U179" s="993"/>
      <c r="V179" s="1063"/>
      <c r="W179" s="1063"/>
      <c r="X179" s="1063"/>
      <c r="Y179" s="1063"/>
      <c r="Z179" s="1063"/>
      <c r="AA179" s="1063"/>
      <c r="AB179" s="1063"/>
      <c r="AC179" s="1063"/>
      <c r="AD179" s="1063"/>
      <c r="AE179" s="1063"/>
      <c r="AF179" s="1063"/>
      <c r="AG179" s="1063"/>
      <c r="AH179" s="1063"/>
      <c r="AI179" s="1063"/>
      <c r="AJ179" s="1063"/>
      <c r="AK179" s="1063"/>
      <c r="AL179" s="1063"/>
      <c r="AM179" s="1063"/>
      <c r="AN179" s="1063"/>
      <c r="AO179" s="1063"/>
      <c r="AP179" s="1063"/>
      <c r="AQ179" s="1063"/>
      <c r="AR179" s="1063"/>
      <c r="AS179" s="1063"/>
      <c r="AT179" s="1063"/>
      <c r="AU179" s="1063"/>
      <c r="AV179" s="1063"/>
      <c r="AW179" s="1063"/>
      <c r="AX179" s="1063"/>
      <c r="AY179" s="1063"/>
      <c r="AZ179" s="1063"/>
      <c r="BA179" s="1063"/>
      <c r="BB179" s="1063"/>
    </row>
    <row r="180" spans="3:54" ht="16.899999999999999" customHeight="1">
      <c r="C180" s="1643"/>
      <c r="D180" s="1647"/>
      <c r="E180" s="968" t="s">
        <v>119</v>
      </c>
      <c r="F180" s="1312"/>
      <c r="G180" s="1342"/>
      <c r="H180" s="1342"/>
      <c r="I180" s="1350"/>
      <c r="J180" s="1342"/>
      <c r="K180" s="1342"/>
      <c r="L180" s="1350"/>
      <c r="M180" s="1342"/>
      <c r="N180" s="1342"/>
      <c r="O180" s="1350"/>
      <c r="P180" s="1342"/>
      <c r="Q180" s="1342"/>
      <c r="R180" s="1049"/>
      <c r="S180" s="993"/>
      <c r="T180" s="993"/>
      <c r="U180" s="993"/>
      <c r="V180" s="983"/>
      <c r="W180" s="983"/>
      <c r="X180" s="983"/>
      <c r="Y180" s="983"/>
      <c r="Z180" s="983"/>
      <c r="AA180" s="983"/>
      <c r="AB180" s="983"/>
      <c r="AC180" s="983"/>
      <c r="AD180" s="983"/>
      <c r="AE180" s="983"/>
      <c r="AF180" s="983"/>
      <c r="AG180" s="983"/>
      <c r="AH180" s="983"/>
      <c r="AI180" s="983"/>
      <c r="AJ180" s="983"/>
      <c r="AK180" s="983"/>
      <c r="AL180" s="983"/>
      <c r="AM180" s="983"/>
      <c r="AN180" s="983"/>
      <c r="AO180" s="983"/>
      <c r="AP180" s="983"/>
      <c r="AQ180" s="983"/>
      <c r="AR180" s="983"/>
      <c r="AS180" s="983"/>
      <c r="AT180" s="983"/>
      <c r="AU180" s="983"/>
      <c r="AV180" s="983"/>
      <c r="AW180" s="983"/>
      <c r="AX180" s="983"/>
      <c r="AY180" s="983"/>
      <c r="AZ180" s="983"/>
      <c r="BA180" s="983"/>
      <c r="BB180" s="983"/>
    </row>
    <row r="181" spans="3:54" ht="16.899999999999999" customHeight="1">
      <c r="C181" s="1643"/>
      <c r="D181" s="1645" t="s">
        <v>260</v>
      </c>
      <c r="E181" s="968" t="s">
        <v>130</v>
      </c>
      <c r="F181" s="1312"/>
      <c r="G181" s="1342"/>
      <c r="H181" s="1342"/>
      <c r="I181" s="1350"/>
      <c r="J181" s="1342"/>
      <c r="K181" s="1342"/>
      <c r="L181" s="1350"/>
      <c r="M181" s="1342"/>
      <c r="N181" s="1342"/>
      <c r="O181" s="1350"/>
      <c r="P181" s="1342"/>
      <c r="Q181" s="1342"/>
      <c r="R181" s="1049"/>
      <c r="S181" s="993"/>
      <c r="T181" s="993"/>
      <c r="U181" s="993"/>
      <c r="V181" s="983"/>
      <c r="W181" s="983"/>
      <c r="X181" s="983"/>
      <c r="Y181" s="983"/>
      <c r="Z181" s="983"/>
      <c r="AA181" s="983"/>
      <c r="AB181" s="983"/>
      <c r="AC181" s="983"/>
      <c r="AD181" s="983"/>
      <c r="AE181" s="983"/>
      <c r="AF181" s="983"/>
      <c r="AG181" s="983"/>
      <c r="AH181" s="983"/>
      <c r="AI181" s="983"/>
      <c r="AJ181" s="983"/>
      <c r="AK181" s="983"/>
      <c r="AL181" s="983"/>
      <c r="AM181" s="983"/>
      <c r="AN181" s="983"/>
      <c r="AO181" s="983"/>
      <c r="AP181" s="983"/>
      <c r="AQ181" s="983"/>
      <c r="AR181" s="983"/>
      <c r="AS181" s="983"/>
      <c r="AT181" s="983"/>
      <c r="AU181" s="983"/>
      <c r="AV181" s="983"/>
      <c r="AW181" s="983"/>
      <c r="AX181" s="983"/>
      <c r="AY181" s="983"/>
      <c r="AZ181" s="983"/>
      <c r="BA181" s="983"/>
      <c r="BB181" s="983"/>
    </row>
    <row r="182" spans="3:54" ht="16.899999999999999" customHeight="1">
      <c r="C182" s="1643"/>
      <c r="D182" s="1647"/>
      <c r="E182" s="968" t="s">
        <v>119</v>
      </c>
      <c r="F182" s="1312"/>
      <c r="G182" s="1342"/>
      <c r="H182" s="1342"/>
      <c r="I182" s="1350"/>
      <c r="J182" s="1342"/>
      <c r="K182" s="1342"/>
      <c r="L182" s="1350"/>
      <c r="M182" s="1342"/>
      <c r="N182" s="1342"/>
      <c r="O182" s="1350"/>
      <c r="P182" s="1342"/>
      <c r="Q182" s="1342"/>
      <c r="R182" s="1049"/>
      <c r="S182" s="993"/>
      <c r="T182" s="993"/>
      <c r="U182" s="993"/>
      <c r="V182" s="983"/>
      <c r="W182" s="983"/>
      <c r="X182" s="983"/>
      <c r="Y182" s="983"/>
      <c r="Z182" s="983"/>
      <c r="AA182" s="983"/>
      <c r="AB182" s="983"/>
      <c r="AC182" s="983"/>
      <c r="AD182" s="983"/>
      <c r="AE182" s="983"/>
      <c r="AF182" s="983"/>
      <c r="AG182" s="983"/>
      <c r="AH182" s="983"/>
      <c r="AI182" s="983"/>
      <c r="AJ182" s="983"/>
      <c r="AK182" s="983"/>
      <c r="AL182" s="983"/>
      <c r="AM182" s="983"/>
      <c r="AN182" s="983"/>
      <c r="AO182" s="983"/>
      <c r="AP182" s="983"/>
      <c r="AQ182" s="983"/>
      <c r="AR182" s="983"/>
      <c r="AS182" s="983"/>
      <c r="AT182" s="983"/>
      <c r="AU182" s="983"/>
      <c r="AV182" s="983"/>
      <c r="AW182" s="983"/>
      <c r="AX182" s="983"/>
      <c r="AY182" s="983"/>
      <c r="AZ182" s="983"/>
      <c r="BA182" s="983"/>
      <c r="BB182" s="983"/>
    </row>
    <row r="183" spans="3:54" ht="16.899999999999999" customHeight="1">
      <c r="C183" s="1643"/>
      <c r="D183" s="1645" t="s">
        <v>151</v>
      </c>
      <c r="E183" s="968" t="s">
        <v>130</v>
      </c>
      <c r="F183" s="1312"/>
      <c r="G183" s="1342"/>
      <c r="H183" s="1342"/>
      <c r="I183" s="1350"/>
      <c r="J183" s="1342"/>
      <c r="K183" s="1342"/>
      <c r="L183" s="1350"/>
      <c r="M183" s="1342"/>
      <c r="N183" s="1342"/>
      <c r="O183" s="1350"/>
      <c r="P183" s="1342"/>
      <c r="Q183" s="1342"/>
      <c r="R183" s="1049"/>
      <c r="S183" s="993"/>
      <c r="T183" s="993"/>
      <c r="U183" s="993"/>
      <c r="V183" s="983"/>
      <c r="W183" s="983"/>
      <c r="X183" s="983"/>
      <c r="Y183" s="983"/>
      <c r="Z183" s="983"/>
      <c r="AA183" s="983"/>
      <c r="AB183" s="983"/>
      <c r="AC183" s="983"/>
      <c r="AD183" s="983"/>
      <c r="AE183" s="983"/>
      <c r="AF183" s="983"/>
      <c r="AG183" s="983"/>
      <c r="AH183" s="983"/>
      <c r="AI183" s="983"/>
      <c r="AJ183" s="983"/>
      <c r="AK183" s="983"/>
      <c r="AL183" s="983"/>
      <c r="AM183" s="983"/>
      <c r="AN183" s="983"/>
      <c r="AO183" s="983"/>
      <c r="AP183" s="983"/>
      <c r="AQ183" s="983"/>
      <c r="AR183" s="983"/>
      <c r="AS183" s="983"/>
      <c r="AT183" s="983"/>
      <c r="AU183" s="983"/>
      <c r="AV183" s="983"/>
      <c r="AW183" s="983"/>
      <c r="AX183" s="983"/>
      <c r="AY183" s="983"/>
      <c r="AZ183" s="983"/>
      <c r="BA183" s="983"/>
      <c r="BB183" s="983"/>
    </row>
    <row r="184" spans="3:54" ht="16.899999999999999" customHeight="1">
      <c r="C184" s="1643"/>
      <c r="D184" s="1647"/>
      <c r="E184" s="968" t="s">
        <v>119</v>
      </c>
      <c r="F184" s="1312"/>
      <c r="G184" s="1342"/>
      <c r="H184" s="1342"/>
      <c r="I184" s="1350"/>
      <c r="J184" s="1342"/>
      <c r="K184" s="1342"/>
      <c r="L184" s="1350"/>
      <c r="M184" s="1342"/>
      <c r="N184" s="1342"/>
      <c r="O184" s="1350"/>
      <c r="P184" s="1342"/>
      <c r="Q184" s="1342"/>
      <c r="R184" s="1049"/>
      <c r="S184" s="993"/>
      <c r="T184" s="993"/>
      <c r="U184" s="993"/>
      <c r="V184" s="983"/>
      <c r="W184" s="983"/>
      <c r="X184" s="983"/>
      <c r="Y184" s="983"/>
      <c r="Z184" s="983"/>
      <c r="AA184" s="983"/>
      <c r="AB184" s="983"/>
      <c r="AC184" s="983"/>
      <c r="AD184" s="983"/>
      <c r="AE184" s="983"/>
      <c r="AF184" s="983"/>
      <c r="AG184" s="983"/>
      <c r="AH184" s="983"/>
      <c r="AI184" s="983"/>
      <c r="AJ184" s="983"/>
      <c r="AK184" s="983"/>
      <c r="AL184" s="983"/>
      <c r="AM184" s="983"/>
      <c r="AN184" s="983"/>
      <c r="AO184" s="983"/>
      <c r="AP184" s="983"/>
      <c r="AQ184" s="983"/>
      <c r="AR184" s="983"/>
      <c r="AS184" s="983"/>
      <c r="AT184" s="983"/>
      <c r="AU184" s="983"/>
      <c r="AV184" s="983"/>
      <c r="AW184" s="983"/>
      <c r="AX184" s="983"/>
      <c r="AY184" s="983"/>
      <c r="AZ184" s="983"/>
      <c r="BA184" s="983"/>
      <c r="BB184" s="983"/>
    </row>
    <row r="185" spans="3:54" ht="16.899999999999999" customHeight="1">
      <c r="C185" s="1643"/>
      <c r="D185" s="1645" t="s">
        <v>261</v>
      </c>
      <c r="E185" s="968" t="s">
        <v>130</v>
      </c>
      <c r="F185" s="1312"/>
      <c r="G185" s="1342"/>
      <c r="H185" s="1342"/>
      <c r="I185" s="1350"/>
      <c r="J185" s="1342"/>
      <c r="K185" s="1342"/>
      <c r="L185" s="1350"/>
      <c r="M185" s="1342"/>
      <c r="N185" s="1342"/>
      <c r="O185" s="1350"/>
      <c r="P185" s="1342"/>
      <c r="Q185" s="1342"/>
      <c r="R185" s="1049"/>
      <c r="S185" s="993"/>
      <c r="T185" s="993"/>
      <c r="U185" s="993"/>
      <c r="V185" s="983"/>
      <c r="W185" s="983"/>
      <c r="X185" s="983"/>
      <c r="Y185" s="983"/>
      <c r="Z185" s="983"/>
      <c r="AA185" s="983"/>
      <c r="AB185" s="983"/>
      <c r="AC185" s="983"/>
      <c r="AD185" s="983"/>
      <c r="AE185" s="983"/>
      <c r="AF185" s="983"/>
      <c r="AG185" s="983"/>
      <c r="AH185" s="983"/>
      <c r="AI185" s="983"/>
      <c r="AJ185" s="983"/>
      <c r="AK185" s="983"/>
      <c r="AL185" s="983"/>
      <c r="AM185" s="983"/>
      <c r="AN185" s="983"/>
      <c r="AO185" s="983"/>
      <c r="AP185" s="983"/>
      <c r="AQ185" s="983"/>
      <c r="AR185" s="983"/>
      <c r="AS185" s="983"/>
      <c r="AT185" s="983"/>
      <c r="AU185" s="983"/>
      <c r="AV185" s="983"/>
      <c r="AW185" s="983"/>
      <c r="AX185" s="983"/>
      <c r="AY185" s="983"/>
      <c r="AZ185" s="983"/>
      <c r="BA185" s="983"/>
      <c r="BB185" s="983"/>
    </row>
    <row r="186" spans="3:54" ht="16.899999999999999" customHeight="1">
      <c r="C186" s="1643"/>
      <c r="D186" s="1647"/>
      <c r="E186" s="968" t="s">
        <v>119</v>
      </c>
      <c r="F186" s="1312"/>
      <c r="G186" s="1342"/>
      <c r="H186" s="1342"/>
      <c r="I186" s="1350"/>
      <c r="J186" s="1342"/>
      <c r="K186" s="1342"/>
      <c r="L186" s="1350"/>
      <c r="M186" s="1342"/>
      <c r="N186" s="1342"/>
      <c r="O186" s="1350"/>
      <c r="P186" s="1342"/>
      <c r="Q186" s="1342"/>
      <c r="R186" s="1049"/>
      <c r="S186" s="993"/>
      <c r="T186" s="993"/>
      <c r="U186" s="993"/>
      <c r="V186" s="983"/>
      <c r="W186" s="983"/>
      <c r="X186" s="983"/>
      <c r="Y186" s="983"/>
      <c r="Z186" s="983"/>
      <c r="AA186" s="983"/>
      <c r="AB186" s="983"/>
      <c r="AC186" s="983"/>
      <c r="AD186" s="983"/>
      <c r="AE186" s="983"/>
      <c r="AF186" s="983"/>
      <c r="AG186" s="983"/>
      <c r="AH186" s="983"/>
      <c r="AI186" s="983"/>
      <c r="AJ186" s="983"/>
      <c r="AK186" s="983"/>
      <c r="AL186" s="983"/>
      <c r="AM186" s="983"/>
      <c r="AN186" s="983"/>
      <c r="AO186" s="983"/>
      <c r="AP186" s="983"/>
      <c r="AQ186" s="983"/>
      <c r="AR186" s="983"/>
      <c r="AS186" s="983"/>
      <c r="AT186" s="983"/>
      <c r="AU186" s="983"/>
      <c r="AV186" s="983"/>
      <c r="AW186" s="983"/>
      <c r="AX186" s="983"/>
      <c r="AY186" s="983"/>
      <c r="AZ186" s="983"/>
      <c r="BA186" s="983"/>
      <c r="BB186" s="983"/>
    </row>
    <row r="187" spans="3:54" ht="16.899999999999999" customHeight="1">
      <c r="C187" s="1643"/>
      <c r="D187" s="1645" t="s">
        <v>262</v>
      </c>
      <c r="E187" s="968" t="s">
        <v>130</v>
      </c>
      <c r="F187" s="1312"/>
      <c r="G187" s="1342"/>
      <c r="H187" s="1342"/>
      <c r="I187" s="1350"/>
      <c r="J187" s="1342"/>
      <c r="K187" s="1342"/>
      <c r="L187" s="1350"/>
      <c r="M187" s="1342"/>
      <c r="N187" s="1342"/>
      <c r="O187" s="1350"/>
      <c r="P187" s="1342"/>
      <c r="Q187" s="1342"/>
      <c r="R187" s="1049"/>
      <c r="S187" s="993"/>
      <c r="T187" s="993"/>
      <c r="U187" s="993"/>
      <c r="V187" s="983"/>
      <c r="W187" s="983"/>
      <c r="X187" s="983"/>
      <c r="Y187" s="983"/>
      <c r="Z187" s="983"/>
      <c r="AA187" s="983"/>
      <c r="AB187" s="983"/>
      <c r="AC187" s="983"/>
      <c r="AD187" s="983"/>
      <c r="AE187" s="983"/>
      <c r="AF187" s="983"/>
      <c r="AG187" s="983"/>
      <c r="AH187" s="983"/>
      <c r="AI187" s="983"/>
      <c r="AJ187" s="983"/>
      <c r="AK187" s="983"/>
      <c r="AL187" s="983"/>
      <c r="AM187" s="983"/>
      <c r="AN187" s="983"/>
      <c r="AO187" s="983"/>
      <c r="AP187" s="983"/>
      <c r="AQ187" s="983"/>
      <c r="AR187" s="983"/>
      <c r="AS187" s="983"/>
      <c r="AT187" s="983"/>
      <c r="AU187" s="983"/>
      <c r="AV187" s="983"/>
      <c r="AW187" s="983"/>
      <c r="AX187" s="983"/>
      <c r="AY187" s="983"/>
      <c r="AZ187" s="983"/>
      <c r="BA187" s="983"/>
      <c r="BB187" s="983"/>
    </row>
    <row r="188" spans="3:54" ht="16.899999999999999" customHeight="1">
      <c r="C188" s="1643"/>
      <c r="D188" s="1647"/>
      <c r="E188" s="968" t="s">
        <v>119</v>
      </c>
      <c r="F188" s="1312"/>
      <c r="G188" s="1342"/>
      <c r="H188" s="1342"/>
      <c r="I188" s="1350"/>
      <c r="J188" s="1342"/>
      <c r="K188" s="1342"/>
      <c r="L188" s="1350"/>
      <c r="M188" s="1342"/>
      <c r="N188" s="1342"/>
      <c r="O188" s="1350"/>
      <c r="P188" s="1342"/>
      <c r="Q188" s="1342"/>
      <c r="R188" s="1049"/>
      <c r="S188" s="993"/>
      <c r="T188" s="993"/>
      <c r="U188" s="993"/>
      <c r="V188" s="983"/>
      <c r="W188" s="983"/>
      <c r="X188" s="983"/>
      <c r="Y188" s="983"/>
      <c r="Z188" s="983"/>
      <c r="AA188" s="983"/>
      <c r="AB188" s="983"/>
      <c r="AC188" s="983"/>
      <c r="AD188" s="983"/>
      <c r="AE188" s="983"/>
      <c r="AF188" s="983"/>
      <c r="AG188" s="983"/>
      <c r="AH188" s="983"/>
      <c r="AI188" s="983"/>
      <c r="AJ188" s="983"/>
      <c r="AK188" s="983"/>
      <c r="AL188" s="983"/>
      <c r="AM188" s="983"/>
      <c r="AN188" s="983"/>
      <c r="AO188" s="983"/>
      <c r="AP188" s="983"/>
      <c r="AQ188" s="983"/>
      <c r="AR188" s="983"/>
      <c r="AS188" s="983"/>
      <c r="AT188" s="983"/>
      <c r="AU188" s="983"/>
      <c r="AV188" s="983"/>
      <c r="AW188" s="983"/>
      <c r="AX188" s="983"/>
      <c r="AY188" s="983"/>
      <c r="AZ188" s="983"/>
      <c r="BA188" s="983"/>
      <c r="BB188" s="983"/>
    </row>
    <row r="189" spans="3:54" ht="16.899999999999999" customHeight="1">
      <c r="C189" s="1643"/>
      <c r="D189" s="1645" t="s">
        <v>152</v>
      </c>
      <c r="E189" s="968" t="s">
        <v>130</v>
      </c>
      <c r="F189" s="1312"/>
      <c r="G189" s="1342"/>
      <c r="H189" s="1342"/>
      <c r="I189" s="1350"/>
      <c r="J189" s="1342"/>
      <c r="K189" s="1342"/>
      <c r="L189" s="1350"/>
      <c r="M189" s="1342"/>
      <c r="N189" s="1342"/>
      <c r="O189" s="1350"/>
      <c r="P189" s="1342"/>
      <c r="Q189" s="1342"/>
      <c r="R189" s="1049"/>
      <c r="S189" s="993"/>
      <c r="T189" s="993"/>
      <c r="U189" s="993"/>
      <c r="V189" s="983"/>
      <c r="W189" s="983"/>
      <c r="X189" s="983"/>
      <c r="Y189" s="983"/>
      <c r="Z189" s="983"/>
      <c r="AA189" s="983"/>
      <c r="AB189" s="983"/>
      <c r="AC189" s="983"/>
      <c r="AD189" s="983"/>
      <c r="AE189" s="983"/>
      <c r="AF189" s="983"/>
      <c r="AG189" s="983"/>
      <c r="AH189" s="983"/>
      <c r="AI189" s="983"/>
      <c r="AJ189" s="983"/>
      <c r="AK189" s="983"/>
      <c r="AL189" s="983"/>
      <c r="AM189" s="983"/>
      <c r="AN189" s="983"/>
      <c r="AO189" s="983"/>
      <c r="AP189" s="983"/>
      <c r="AQ189" s="983"/>
      <c r="AR189" s="983"/>
      <c r="AS189" s="983"/>
      <c r="AT189" s="983"/>
      <c r="AU189" s="983"/>
      <c r="AV189" s="983"/>
      <c r="AW189" s="983"/>
      <c r="AX189" s="983"/>
      <c r="AY189" s="983"/>
      <c r="AZ189" s="983"/>
      <c r="BA189" s="983"/>
      <c r="BB189" s="983"/>
    </row>
    <row r="190" spans="3:54" ht="16.899999999999999" customHeight="1">
      <c r="C190" s="1644"/>
      <c r="D190" s="1647"/>
      <c r="E190" s="968" t="s">
        <v>119</v>
      </c>
      <c r="F190" s="1312"/>
      <c r="G190" s="1342"/>
      <c r="H190" s="1342"/>
      <c r="I190" s="1350"/>
      <c r="J190" s="1342"/>
      <c r="K190" s="1342"/>
      <c r="L190" s="1350"/>
      <c r="M190" s="1342"/>
      <c r="N190" s="1342"/>
      <c r="O190" s="1350"/>
      <c r="P190" s="1342"/>
      <c r="Q190" s="1342"/>
      <c r="R190" s="1049"/>
      <c r="S190" s="993"/>
      <c r="T190" s="993"/>
      <c r="U190" s="993"/>
      <c r="V190" s="983"/>
      <c r="W190" s="983"/>
      <c r="X190" s="983"/>
      <c r="Y190" s="983"/>
      <c r="Z190" s="983"/>
      <c r="AA190" s="983"/>
      <c r="AB190" s="983"/>
      <c r="AC190" s="983"/>
      <c r="AD190" s="983"/>
      <c r="AE190" s="983"/>
      <c r="AF190" s="983"/>
      <c r="AG190" s="983"/>
      <c r="AH190" s="983"/>
      <c r="AI190" s="983"/>
      <c r="AJ190" s="983"/>
      <c r="AK190" s="983"/>
      <c r="AL190" s="983"/>
      <c r="AM190" s="983"/>
      <c r="AN190" s="983"/>
      <c r="AO190" s="983"/>
      <c r="AP190" s="983"/>
      <c r="AQ190" s="983"/>
      <c r="AR190" s="983"/>
      <c r="AS190" s="983"/>
      <c r="AT190" s="983"/>
      <c r="AU190" s="983"/>
      <c r="AV190" s="983"/>
      <c r="AW190" s="983"/>
      <c r="AX190" s="983"/>
      <c r="AY190" s="983"/>
      <c r="AZ190" s="983"/>
      <c r="BA190" s="983"/>
      <c r="BB190" s="983"/>
    </row>
    <row r="191" spans="3:54" ht="16.899999999999999" customHeight="1">
      <c r="C191" s="1642" t="s">
        <v>143</v>
      </c>
      <c r="D191" s="1645" t="s">
        <v>150</v>
      </c>
      <c r="E191" s="968" t="s">
        <v>117</v>
      </c>
      <c r="F191" s="1312"/>
      <c r="G191" s="1342"/>
      <c r="H191" s="1342"/>
      <c r="I191" s="1350"/>
      <c r="J191" s="1342"/>
      <c r="K191" s="1342"/>
      <c r="L191" s="1350"/>
      <c r="M191" s="1342"/>
      <c r="N191" s="1342"/>
      <c r="O191" s="1350"/>
      <c r="P191" s="1342"/>
      <c r="Q191" s="1342"/>
      <c r="R191" s="1049"/>
      <c r="S191" s="993"/>
      <c r="T191" s="993"/>
      <c r="U191" s="993"/>
      <c r="V191" s="983"/>
      <c r="W191" s="983"/>
      <c r="X191" s="983"/>
      <c r="Y191" s="983"/>
      <c r="Z191" s="983"/>
      <c r="AA191" s="983"/>
      <c r="AB191" s="983"/>
      <c r="AC191" s="983"/>
      <c r="AD191" s="983"/>
      <c r="AE191" s="983"/>
      <c r="AF191" s="983"/>
      <c r="AG191" s="983"/>
      <c r="AH191" s="983"/>
      <c r="AI191" s="983"/>
      <c r="AJ191" s="983"/>
      <c r="AK191" s="983"/>
      <c r="AL191" s="983"/>
      <c r="AM191" s="983"/>
      <c r="AN191" s="983"/>
      <c r="AO191" s="983"/>
      <c r="AP191" s="983"/>
      <c r="AQ191" s="983"/>
      <c r="AR191" s="983"/>
      <c r="AS191" s="983"/>
      <c r="AT191" s="983"/>
      <c r="AU191" s="983"/>
      <c r="AV191" s="983"/>
      <c r="AW191" s="983"/>
      <c r="AX191" s="983"/>
      <c r="AY191" s="983"/>
      <c r="AZ191" s="983"/>
      <c r="BA191" s="983"/>
      <c r="BB191" s="983"/>
    </row>
    <row r="192" spans="3:54" ht="16.899999999999999" customHeight="1">
      <c r="C192" s="1643"/>
      <c r="D192" s="1646"/>
      <c r="E192" s="968" t="s">
        <v>118</v>
      </c>
      <c r="F192" s="1312"/>
      <c r="G192" s="1342"/>
      <c r="H192" s="1342"/>
      <c r="I192" s="1350"/>
      <c r="J192" s="1342"/>
      <c r="K192" s="1342"/>
      <c r="L192" s="1350"/>
      <c r="M192" s="1342"/>
      <c r="N192" s="1342"/>
      <c r="O192" s="1350"/>
      <c r="P192" s="1342"/>
      <c r="Q192" s="1342"/>
      <c r="R192" s="1049"/>
      <c r="S192" s="993"/>
      <c r="T192" s="993"/>
      <c r="U192" s="993"/>
      <c r="V192" s="983"/>
      <c r="W192" s="983"/>
      <c r="X192" s="983"/>
      <c r="Y192" s="983"/>
      <c r="Z192" s="983"/>
      <c r="AA192" s="983"/>
      <c r="AB192" s="983"/>
      <c r="AC192" s="983"/>
      <c r="AD192" s="983"/>
      <c r="AE192" s="983"/>
      <c r="AF192" s="983"/>
      <c r="AG192" s="983"/>
      <c r="AH192" s="983"/>
      <c r="AI192" s="983"/>
      <c r="AJ192" s="983"/>
      <c r="AK192" s="983"/>
      <c r="AL192" s="983"/>
      <c r="AM192" s="983"/>
      <c r="AN192" s="983"/>
      <c r="AO192" s="983"/>
      <c r="AP192" s="983"/>
      <c r="AQ192" s="983"/>
      <c r="AR192" s="983"/>
      <c r="AS192" s="983"/>
      <c r="AT192" s="983"/>
      <c r="AU192" s="983"/>
      <c r="AV192" s="983"/>
      <c r="AW192" s="983"/>
      <c r="AX192" s="983"/>
      <c r="AY192" s="983"/>
      <c r="AZ192" s="983"/>
      <c r="BA192" s="983"/>
      <c r="BB192" s="983"/>
    </row>
    <row r="193" spans="3:54" ht="16.899999999999999" customHeight="1">
      <c r="C193" s="1643"/>
      <c r="D193" s="1647"/>
      <c r="E193" s="968" t="s">
        <v>119</v>
      </c>
      <c r="F193" s="1312"/>
      <c r="G193" s="1342"/>
      <c r="H193" s="1342"/>
      <c r="I193" s="1350"/>
      <c r="J193" s="1342"/>
      <c r="K193" s="1342"/>
      <c r="L193" s="1350"/>
      <c r="M193" s="1342"/>
      <c r="N193" s="1342"/>
      <c r="O193" s="1350"/>
      <c r="P193" s="1342"/>
      <c r="Q193" s="1342"/>
      <c r="R193" s="1049"/>
      <c r="S193" s="993"/>
      <c r="T193" s="993"/>
      <c r="U193" s="993"/>
      <c r="V193" s="983"/>
      <c r="W193" s="983"/>
      <c r="X193" s="983"/>
      <c r="Y193" s="983"/>
      <c r="Z193" s="983"/>
      <c r="AA193" s="983"/>
      <c r="AB193" s="983"/>
      <c r="AC193" s="983"/>
      <c r="AD193" s="983"/>
      <c r="AE193" s="983"/>
      <c r="AF193" s="983"/>
      <c r="AG193" s="983"/>
      <c r="AH193" s="983"/>
      <c r="AI193" s="983"/>
      <c r="AJ193" s="983"/>
      <c r="AK193" s="983"/>
      <c r="AL193" s="983"/>
      <c r="AM193" s="983"/>
      <c r="AN193" s="983"/>
      <c r="AO193" s="983"/>
      <c r="AP193" s="983"/>
      <c r="AQ193" s="983"/>
      <c r="AR193" s="983"/>
      <c r="AS193" s="983"/>
      <c r="AT193" s="983"/>
      <c r="AU193" s="983"/>
      <c r="AV193" s="983"/>
      <c r="AW193" s="983"/>
      <c r="AX193" s="983"/>
      <c r="AY193" s="983"/>
      <c r="AZ193" s="983"/>
      <c r="BA193" s="983"/>
      <c r="BB193" s="983"/>
    </row>
    <row r="194" spans="3:54" ht="16.899999999999999" customHeight="1">
      <c r="C194" s="1643"/>
      <c r="D194" s="1645" t="s">
        <v>260</v>
      </c>
      <c r="E194" s="968" t="s">
        <v>117</v>
      </c>
      <c r="F194" s="1312"/>
      <c r="G194" s="1342"/>
      <c r="H194" s="1342"/>
      <c r="I194" s="1350"/>
      <c r="J194" s="1342"/>
      <c r="K194" s="1342"/>
      <c r="L194" s="1350"/>
      <c r="M194" s="1342"/>
      <c r="N194" s="1342"/>
      <c r="O194" s="1350"/>
      <c r="P194" s="1342"/>
      <c r="Q194" s="1342"/>
      <c r="R194" s="1049"/>
      <c r="S194" s="993"/>
      <c r="T194" s="993"/>
      <c r="U194" s="993"/>
      <c r="V194" s="983"/>
      <c r="W194" s="983"/>
      <c r="X194" s="983"/>
      <c r="Y194" s="983"/>
      <c r="Z194" s="983"/>
      <c r="AA194" s="983"/>
      <c r="AB194" s="983"/>
      <c r="AC194" s="983"/>
      <c r="AD194" s="983"/>
      <c r="AE194" s="983"/>
      <c r="AF194" s="983"/>
      <c r="AG194" s="983"/>
      <c r="AH194" s="983"/>
      <c r="AI194" s="983"/>
      <c r="AJ194" s="983"/>
      <c r="AK194" s="983"/>
      <c r="AL194" s="983"/>
      <c r="AM194" s="983"/>
      <c r="AN194" s="983"/>
      <c r="AO194" s="983"/>
      <c r="AP194" s="983"/>
      <c r="AQ194" s="983"/>
      <c r="AR194" s="983"/>
      <c r="AS194" s="983"/>
      <c r="AT194" s="983"/>
      <c r="AU194" s="983"/>
      <c r="AV194" s="983"/>
      <c r="AW194" s="983"/>
      <c r="AX194" s="983"/>
      <c r="AY194" s="983"/>
      <c r="AZ194" s="983"/>
      <c r="BA194" s="983"/>
      <c r="BB194" s="983"/>
    </row>
    <row r="195" spans="3:54" ht="16.899999999999999" customHeight="1">
      <c r="C195" s="1643"/>
      <c r="D195" s="1646"/>
      <c r="E195" s="968" t="s">
        <v>118</v>
      </c>
      <c r="F195" s="1312"/>
      <c r="G195" s="1342"/>
      <c r="H195" s="1342"/>
      <c r="I195" s="1350"/>
      <c r="J195" s="1342"/>
      <c r="K195" s="1342"/>
      <c r="L195" s="1350"/>
      <c r="M195" s="1342"/>
      <c r="N195" s="1342"/>
      <c r="O195" s="1350"/>
      <c r="P195" s="1342"/>
      <c r="Q195" s="1342"/>
      <c r="R195" s="1049"/>
      <c r="S195" s="993"/>
      <c r="T195" s="993"/>
      <c r="U195" s="993"/>
      <c r="V195" s="983"/>
      <c r="W195" s="983"/>
      <c r="X195" s="983"/>
      <c r="Y195" s="983"/>
      <c r="Z195" s="983"/>
      <c r="AA195" s="983"/>
      <c r="AB195" s="983"/>
      <c r="AC195" s="983"/>
      <c r="AD195" s="983"/>
      <c r="AE195" s="983"/>
      <c r="AF195" s="983"/>
      <c r="AG195" s="983"/>
      <c r="AH195" s="983"/>
      <c r="AI195" s="983"/>
      <c r="AJ195" s="983"/>
      <c r="AK195" s="983"/>
      <c r="AL195" s="983"/>
      <c r="AM195" s="983"/>
      <c r="AN195" s="983"/>
      <c r="AO195" s="983"/>
      <c r="AP195" s="983"/>
      <c r="AQ195" s="983"/>
      <c r="AR195" s="983"/>
      <c r="AS195" s="983"/>
      <c r="AT195" s="983"/>
      <c r="AU195" s="983"/>
      <c r="AV195" s="983"/>
      <c r="AW195" s="983"/>
      <c r="AX195" s="983"/>
      <c r="AY195" s="983"/>
      <c r="AZ195" s="983"/>
      <c r="BA195" s="983"/>
      <c r="BB195" s="983"/>
    </row>
    <row r="196" spans="3:54" ht="16.899999999999999" customHeight="1">
      <c r="C196" s="1643"/>
      <c r="D196" s="1647"/>
      <c r="E196" s="968" t="s">
        <v>119</v>
      </c>
      <c r="F196" s="1312"/>
      <c r="G196" s="1342"/>
      <c r="H196" s="1342"/>
      <c r="I196" s="1350"/>
      <c r="J196" s="1342"/>
      <c r="K196" s="1342"/>
      <c r="L196" s="1350"/>
      <c r="M196" s="1342"/>
      <c r="N196" s="1342"/>
      <c r="O196" s="1350"/>
      <c r="P196" s="1342"/>
      <c r="Q196" s="1342"/>
      <c r="R196" s="1049"/>
      <c r="S196" s="993"/>
      <c r="T196" s="993"/>
      <c r="U196" s="993"/>
      <c r="V196" s="983"/>
      <c r="W196" s="983"/>
      <c r="X196" s="983"/>
      <c r="Y196" s="983"/>
      <c r="Z196" s="983"/>
      <c r="AA196" s="983"/>
      <c r="AB196" s="983"/>
      <c r="AC196" s="983"/>
      <c r="AD196" s="983"/>
      <c r="AE196" s="983"/>
      <c r="AF196" s="983"/>
      <c r="AG196" s="983"/>
      <c r="AH196" s="983"/>
      <c r="AI196" s="983"/>
      <c r="AJ196" s="983"/>
      <c r="AK196" s="983"/>
      <c r="AL196" s="983"/>
      <c r="AM196" s="983"/>
      <c r="AN196" s="983"/>
      <c r="AO196" s="983"/>
      <c r="AP196" s="983"/>
      <c r="AQ196" s="983"/>
      <c r="AR196" s="983"/>
      <c r="AS196" s="983"/>
      <c r="AT196" s="983"/>
      <c r="AU196" s="983"/>
      <c r="AV196" s="983"/>
      <c r="AW196" s="983"/>
      <c r="AX196" s="983"/>
      <c r="AY196" s="983"/>
      <c r="AZ196" s="983"/>
      <c r="BA196" s="983"/>
      <c r="BB196" s="983"/>
    </row>
    <row r="197" spans="3:54" ht="16.899999999999999" customHeight="1">
      <c r="C197" s="1643"/>
      <c r="D197" s="1645" t="s">
        <v>151</v>
      </c>
      <c r="E197" s="968" t="s">
        <v>117</v>
      </c>
      <c r="F197" s="1312"/>
      <c r="G197" s="1342"/>
      <c r="H197" s="1342"/>
      <c r="I197" s="1350"/>
      <c r="J197" s="1342"/>
      <c r="K197" s="1342"/>
      <c r="L197" s="1350"/>
      <c r="M197" s="1342"/>
      <c r="N197" s="1342"/>
      <c r="O197" s="1350"/>
      <c r="P197" s="1342"/>
      <c r="Q197" s="1342"/>
      <c r="R197" s="1049"/>
      <c r="S197" s="993"/>
      <c r="T197" s="993"/>
      <c r="U197" s="993"/>
      <c r="V197" s="983"/>
      <c r="W197" s="983"/>
      <c r="X197" s="983"/>
      <c r="Y197" s="983"/>
      <c r="Z197" s="983"/>
      <c r="AA197" s="983"/>
      <c r="AB197" s="983"/>
      <c r="AC197" s="983"/>
      <c r="AD197" s="983"/>
      <c r="AE197" s="983"/>
      <c r="AF197" s="983"/>
      <c r="AG197" s="983"/>
      <c r="AH197" s="983"/>
      <c r="AI197" s="983"/>
      <c r="AJ197" s="983"/>
      <c r="AK197" s="983"/>
      <c r="AL197" s="983"/>
      <c r="AM197" s="983"/>
      <c r="AN197" s="983"/>
      <c r="AO197" s="983"/>
      <c r="AP197" s="983"/>
      <c r="AQ197" s="983"/>
      <c r="AR197" s="983"/>
      <c r="AS197" s="983"/>
      <c r="AT197" s="983"/>
      <c r="AU197" s="983"/>
      <c r="AV197" s="983"/>
      <c r="AW197" s="983"/>
      <c r="AX197" s="983"/>
      <c r="AY197" s="983"/>
      <c r="AZ197" s="983"/>
      <c r="BA197" s="983"/>
      <c r="BB197" s="983"/>
    </row>
    <row r="198" spans="3:54" ht="16.899999999999999" customHeight="1">
      <c r="C198" s="1643"/>
      <c r="D198" s="1646"/>
      <c r="E198" s="968" t="s">
        <v>118</v>
      </c>
      <c r="F198" s="1312"/>
      <c r="G198" s="1342"/>
      <c r="H198" s="1342"/>
      <c r="I198" s="1350"/>
      <c r="J198" s="1342"/>
      <c r="K198" s="1342"/>
      <c r="L198" s="1350"/>
      <c r="M198" s="1342"/>
      <c r="N198" s="1342"/>
      <c r="O198" s="1350"/>
      <c r="P198" s="1342"/>
      <c r="Q198" s="1342"/>
      <c r="R198" s="1049"/>
      <c r="S198" s="993"/>
      <c r="T198" s="993"/>
      <c r="U198" s="993"/>
      <c r="V198" s="983"/>
      <c r="W198" s="983"/>
      <c r="X198" s="983"/>
      <c r="Y198" s="983"/>
      <c r="Z198" s="983"/>
      <c r="AA198" s="983"/>
      <c r="AB198" s="983"/>
      <c r="AC198" s="983"/>
      <c r="AD198" s="983"/>
      <c r="AE198" s="983"/>
      <c r="AF198" s="983"/>
      <c r="AG198" s="983"/>
      <c r="AH198" s="983"/>
      <c r="AI198" s="983"/>
      <c r="AJ198" s="983"/>
      <c r="AK198" s="983"/>
      <c r="AL198" s="983"/>
      <c r="AM198" s="983"/>
      <c r="AN198" s="983"/>
      <c r="AO198" s="983"/>
      <c r="AP198" s="983"/>
      <c r="AQ198" s="983"/>
      <c r="AR198" s="983"/>
      <c r="AS198" s="983"/>
      <c r="AT198" s="983"/>
      <c r="AU198" s="983"/>
      <c r="AV198" s="983"/>
      <c r="AW198" s="983"/>
      <c r="AX198" s="983"/>
      <c r="AY198" s="983"/>
      <c r="AZ198" s="983"/>
      <c r="BA198" s="983"/>
      <c r="BB198" s="983"/>
    </row>
    <row r="199" spans="3:54" ht="16.899999999999999" customHeight="1">
      <c r="C199" s="1643"/>
      <c r="D199" s="1647"/>
      <c r="E199" s="968" t="s">
        <v>119</v>
      </c>
      <c r="F199" s="1312"/>
      <c r="G199" s="1342"/>
      <c r="H199" s="1342"/>
      <c r="I199" s="1350"/>
      <c r="J199" s="1342"/>
      <c r="K199" s="1342"/>
      <c r="L199" s="1350"/>
      <c r="M199" s="1342"/>
      <c r="N199" s="1342"/>
      <c r="O199" s="1350"/>
      <c r="P199" s="1342"/>
      <c r="Q199" s="1342"/>
      <c r="R199" s="1049"/>
      <c r="S199" s="993"/>
      <c r="T199" s="993"/>
      <c r="U199" s="993"/>
      <c r="V199" s="983"/>
      <c r="W199" s="983"/>
      <c r="X199" s="983"/>
      <c r="Y199" s="983"/>
      <c r="Z199" s="983"/>
      <c r="AA199" s="983"/>
      <c r="AB199" s="983"/>
      <c r="AC199" s="983"/>
      <c r="AD199" s="983"/>
      <c r="AE199" s="983"/>
      <c r="AF199" s="983"/>
      <c r="AG199" s="983"/>
      <c r="AH199" s="983"/>
      <c r="AI199" s="983"/>
      <c r="AJ199" s="983"/>
      <c r="AK199" s="983"/>
      <c r="AL199" s="983"/>
      <c r="AM199" s="983"/>
      <c r="AN199" s="983"/>
      <c r="AO199" s="983"/>
      <c r="AP199" s="983"/>
      <c r="AQ199" s="983"/>
      <c r="AR199" s="983"/>
      <c r="AS199" s="983"/>
      <c r="AT199" s="983"/>
      <c r="AU199" s="983"/>
      <c r="AV199" s="983"/>
      <c r="AW199" s="983"/>
      <c r="AX199" s="983"/>
      <c r="AY199" s="983"/>
      <c r="AZ199" s="983"/>
      <c r="BA199" s="983"/>
      <c r="BB199" s="983"/>
    </row>
    <row r="200" spans="3:54" ht="16.899999999999999" customHeight="1">
      <c r="C200" s="1643"/>
      <c r="D200" s="1645" t="s">
        <v>261</v>
      </c>
      <c r="E200" s="968" t="s">
        <v>117</v>
      </c>
      <c r="F200" s="1312"/>
      <c r="G200" s="1342"/>
      <c r="H200" s="1342"/>
      <c r="I200" s="1350"/>
      <c r="J200" s="1342"/>
      <c r="K200" s="1342"/>
      <c r="L200" s="1350"/>
      <c r="M200" s="1342"/>
      <c r="N200" s="1342"/>
      <c r="O200" s="1350"/>
      <c r="P200" s="1342"/>
      <c r="Q200" s="1342"/>
      <c r="R200" s="1049"/>
      <c r="S200" s="993"/>
      <c r="T200" s="993"/>
      <c r="U200" s="993"/>
      <c r="V200" s="983"/>
      <c r="W200" s="983"/>
      <c r="X200" s="983"/>
      <c r="Y200" s="983"/>
      <c r="Z200" s="983"/>
      <c r="AA200" s="983"/>
      <c r="AB200" s="983"/>
      <c r="AC200" s="983"/>
      <c r="AD200" s="983"/>
      <c r="AE200" s="983"/>
      <c r="AF200" s="983"/>
      <c r="AG200" s="983"/>
      <c r="AH200" s="983"/>
      <c r="AI200" s="983"/>
      <c r="AJ200" s="983"/>
      <c r="AK200" s="983"/>
      <c r="AL200" s="983"/>
      <c r="AM200" s="983"/>
      <c r="AN200" s="983"/>
      <c r="AO200" s="983"/>
      <c r="AP200" s="983"/>
      <c r="AQ200" s="983"/>
      <c r="AR200" s="983"/>
      <c r="AS200" s="983"/>
      <c r="AT200" s="983"/>
      <c r="AU200" s="983"/>
      <c r="AV200" s="983"/>
      <c r="AW200" s="983"/>
      <c r="AX200" s="983"/>
      <c r="AY200" s="983"/>
      <c r="AZ200" s="983"/>
      <c r="BA200" s="983"/>
      <c r="BB200" s="983"/>
    </row>
    <row r="201" spans="3:54" ht="16.899999999999999" customHeight="1">
      <c r="C201" s="1643"/>
      <c r="D201" s="1646"/>
      <c r="E201" s="968" t="s">
        <v>118</v>
      </c>
      <c r="F201" s="1312"/>
      <c r="G201" s="1342"/>
      <c r="H201" s="1342"/>
      <c r="I201" s="1350"/>
      <c r="J201" s="1342"/>
      <c r="K201" s="1342"/>
      <c r="L201" s="1350"/>
      <c r="M201" s="1342"/>
      <c r="N201" s="1342"/>
      <c r="O201" s="1350"/>
      <c r="P201" s="1342"/>
      <c r="Q201" s="1342"/>
      <c r="R201" s="1049"/>
      <c r="S201" s="993"/>
      <c r="T201" s="993"/>
      <c r="U201" s="993"/>
      <c r="V201" s="983"/>
      <c r="W201" s="983"/>
      <c r="X201" s="983"/>
      <c r="Y201" s="983"/>
      <c r="Z201" s="983"/>
      <c r="AA201" s="983"/>
      <c r="AB201" s="983"/>
      <c r="AC201" s="983"/>
      <c r="AD201" s="983"/>
      <c r="AE201" s="983"/>
      <c r="AF201" s="983"/>
      <c r="AG201" s="983"/>
      <c r="AH201" s="983"/>
      <c r="AI201" s="983"/>
      <c r="AJ201" s="983"/>
      <c r="AK201" s="983"/>
      <c r="AL201" s="983"/>
      <c r="AM201" s="983"/>
      <c r="AN201" s="983"/>
      <c r="AO201" s="983"/>
      <c r="AP201" s="983"/>
      <c r="AQ201" s="983"/>
      <c r="AR201" s="983"/>
      <c r="AS201" s="983"/>
      <c r="AT201" s="983"/>
      <c r="AU201" s="983"/>
      <c r="AV201" s="983"/>
      <c r="AW201" s="983"/>
      <c r="AX201" s="983"/>
      <c r="AY201" s="983"/>
      <c r="AZ201" s="983"/>
      <c r="BA201" s="983"/>
      <c r="BB201" s="983"/>
    </row>
    <row r="202" spans="3:54" ht="16.899999999999999" customHeight="1">
      <c r="C202" s="1643"/>
      <c r="D202" s="1647"/>
      <c r="E202" s="968" t="s">
        <v>119</v>
      </c>
      <c r="F202" s="1312"/>
      <c r="G202" s="1342"/>
      <c r="H202" s="1342"/>
      <c r="I202" s="1350"/>
      <c r="J202" s="1342"/>
      <c r="K202" s="1342"/>
      <c r="L202" s="1350"/>
      <c r="M202" s="1342"/>
      <c r="N202" s="1342"/>
      <c r="O202" s="1350"/>
      <c r="P202" s="1342"/>
      <c r="Q202" s="1342"/>
      <c r="R202" s="1049"/>
      <c r="S202" s="993"/>
      <c r="T202" s="993"/>
      <c r="U202" s="993"/>
      <c r="V202" s="983"/>
      <c r="W202" s="983"/>
      <c r="X202" s="983"/>
      <c r="Y202" s="983"/>
      <c r="Z202" s="983"/>
      <c r="AA202" s="983"/>
      <c r="AB202" s="983"/>
      <c r="AC202" s="983"/>
      <c r="AD202" s="983"/>
      <c r="AE202" s="983"/>
      <c r="AF202" s="983"/>
      <c r="AG202" s="983"/>
      <c r="AH202" s="983"/>
      <c r="AI202" s="983"/>
      <c r="AJ202" s="983"/>
      <c r="AK202" s="983"/>
      <c r="AL202" s="983"/>
      <c r="AM202" s="983"/>
      <c r="AN202" s="983"/>
      <c r="AO202" s="983"/>
      <c r="AP202" s="983"/>
      <c r="AQ202" s="983"/>
      <c r="AR202" s="983"/>
      <c r="AS202" s="983"/>
      <c r="AT202" s="983"/>
      <c r="AU202" s="983"/>
      <c r="AV202" s="983"/>
      <c r="AW202" s="983"/>
      <c r="AX202" s="983"/>
      <c r="AY202" s="983"/>
      <c r="AZ202" s="983"/>
      <c r="BA202" s="983"/>
      <c r="BB202" s="983"/>
    </row>
    <row r="203" spans="3:54" ht="16.899999999999999" customHeight="1">
      <c r="C203" s="1643"/>
      <c r="D203" s="1645" t="s">
        <v>262</v>
      </c>
      <c r="E203" s="968" t="s">
        <v>117</v>
      </c>
      <c r="F203" s="1312"/>
      <c r="G203" s="1342"/>
      <c r="H203" s="1342"/>
      <c r="I203" s="1350"/>
      <c r="J203" s="1342"/>
      <c r="K203" s="1342"/>
      <c r="L203" s="1350"/>
      <c r="M203" s="1342"/>
      <c r="N203" s="1342"/>
      <c r="O203" s="1350"/>
      <c r="P203" s="1342"/>
      <c r="Q203" s="1342"/>
      <c r="R203" s="1049"/>
      <c r="S203" s="993"/>
      <c r="T203" s="993"/>
      <c r="U203" s="993"/>
      <c r="V203" s="983"/>
      <c r="W203" s="983"/>
      <c r="X203" s="983"/>
      <c r="Y203" s="983"/>
      <c r="Z203" s="983"/>
      <c r="AA203" s="983"/>
      <c r="AB203" s="983"/>
      <c r="AC203" s="983"/>
      <c r="AD203" s="983"/>
      <c r="AE203" s="983"/>
      <c r="AF203" s="983"/>
      <c r="AG203" s="983"/>
      <c r="AH203" s="983"/>
      <c r="AI203" s="983"/>
      <c r="AJ203" s="983"/>
      <c r="AK203" s="983"/>
      <c r="AL203" s="983"/>
      <c r="AM203" s="983"/>
      <c r="AN203" s="983"/>
      <c r="AO203" s="983"/>
      <c r="AP203" s="983"/>
      <c r="AQ203" s="983"/>
      <c r="AR203" s="983"/>
      <c r="AS203" s="983"/>
      <c r="AT203" s="983"/>
      <c r="AU203" s="983"/>
      <c r="AV203" s="983"/>
      <c r="AW203" s="983"/>
      <c r="AX203" s="983"/>
      <c r="AY203" s="983"/>
      <c r="AZ203" s="983"/>
      <c r="BA203" s="983"/>
      <c r="BB203" s="983"/>
    </row>
    <row r="204" spans="3:54" ht="16.899999999999999" customHeight="1">
      <c r="C204" s="1643"/>
      <c r="D204" s="1646"/>
      <c r="E204" s="968" t="s">
        <v>118</v>
      </c>
      <c r="F204" s="1312"/>
      <c r="G204" s="1342"/>
      <c r="H204" s="1342"/>
      <c r="I204" s="1350"/>
      <c r="J204" s="1342"/>
      <c r="K204" s="1342"/>
      <c r="L204" s="1350"/>
      <c r="M204" s="1342"/>
      <c r="N204" s="1342"/>
      <c r="O204" s="1350"/>
      <c r="P204" s="1342"/>
      <c r="Q204" s="1342"/>
      <c r="R204" s="1049"/>
      <c r="S204" s="993"/>
      <c r="T204" s="993"/>
      <c r="U204" s="993"/>
      <c r="V204" s="983"/>
      <c r="W204" s="983"/>
      <c r="X204" s="983"/>
      <c r="Y204" s="983"/>
      <c r="Z204" s="983"/>
      <c r="AA204" s="983"/>
      <c r="AB204" s="983"/>
      <c r="AC204" s="983"/>
      <c r="AD204" s="983"/>
      <c r="AE204" s="983"/>
      <c r="AF204" s="983"/>
      <c r="AG204" s="983"/>
      <c r="AH204" s="983"/>
      <c r="AI204" s="983"/>
      <c r="AJ204" s="983"/>
      <c r="AK204" s="983"/>
      <c r="AL204" s="983"/>
      <c r="AM204" s="983"/>
      <c r="AN204" s="983"/>
      <c r="AO204" s="983"/>
      <c r="AP204" s="983"/>
      <c r="AQ204" s="983"/>
      <c r="AR204" s="983"/>
      <c r="AS204" s="983"/>
      <c r="AT204" s="983"/>
      <c r="AU204" s="983"/>
      <c r="AV204" s="983"/>
      <c r="AW204" s="983"/>
      <c r="AX204" s="983"/>
      <c r="AY204" s="983"/>
      <c r="AZ204" s="983"/>
      <c r="BA204" s="983"/>
      <c r="BB204" s="983"/>
    </row>
    <row r="205" spans="3:54" ht="16.899999999999999" customHeight="1">
      <c r="C205" s="1643"/>
      <c r="D205" s="1647"/>
      <c r="E205" s="968" t="s">
        <v>119</v>
      </c>
      <c r="F205" s="1312"/>
      <c r="G205" s="1342"/>
      <c r="H205" s="1342"/>
      <c r="I205" s="1350"/>
      <c r="J205" s="1342"/>
      <c r="K205" s="1342"/>
      <c r="L205" s="1350"/>
      <c r="M205" s="1342"/>
      <c r="N205" s="1342"/>
      <c r="O205" s="1350"/>
      <c r="P205" s="1342"/>
      <c r="Q205" s="1342"/>
      <c r="R205" s="1049"/>
      <c r="S205" s="993"/>
      <c r="T205" s="993"/>
      <c r="U205" s="993"/>
      <c r="V205" s="983"/>
      <c r="W205" s="983"/>
      <c r="X205" s="983"/>
      <c r="Y205" s="983"/>
      <c r="Z205" s="983"/>
      <c r="AA205" s="983"/>
      <c r="AB205" s="983"/>
      <c r="AC205" s="983"/>
      <c r="AD205" s="983"/>
      <c r="AE205" s="983"/>
      <c r="AF205" s="983"/>
      <c r="AG205" s="983"/>
      <c r="AH205" s="983"/>
      <c r="AI205" s="983"/>
      <c r="AJ205" s="983"/>
      <c r="AK205" s="983"/>
      <c r="AL205" s="983"/>
      <c r="AM205" s="983"/>
      <c r="AN205" s="983"/>
      <c r="AO205" s="983"/>
      <c r="AP205" s="983"/>
      <c r="AQ205" s="983"/>
      <c r="AR205" s="983"/>
      <c r="AS205" s="983"/>
      <c r="AT205" s="983"/>
      <c r="AU205" s="983"/>
      <c r="AV205" s="983"/>
      <c r="AW205" s="983"/>
      <c r="AX205" s="983"/>
      <c r="AY205" s="983"/>
      <c r="AZ205" s="983"/>
      <c r="BA205" s="983"/>
      <c r="BB205" s="983"/>
    </row>
    <row r="206" spans="3:54" ht="16.899999999999999" customHeight="1">
      <c r="C206" s="1643"/>
      <c r="D206" s="1645" t="s">
        <v>160</v>
      </c>
      <c r="E206" s="968" t="s">
        <v>117</v>
      </c>
      <c r="F206" s="1312"/>
      <c r="G206" s="1342"/>
      <c r="H206" s="1342"/>
      <c r="I206" s="1350"/>
      <c r="J206" s="1342"/>
      <c r="K206" s="1342"/>
      <c r="L206" s="1350"/>
      <c r="M206" s="1342"/>
      <c r="N206" s="1342"/>
      <c r="O206" s="1350"/>
      <c r="P206" s="1342"/>
      <c r="Q206" s="1342"/>
      <c r="R206" s="1049"/>
      <c r="S206" s="993"/>
      <c r="T206" s="993"/>
      <c r="U206" s="993"/>
      <c r="V206" s="983"/>
      <c r="W206" s="983"/>
      <c r="X206" s="983"/>
      <c r="Y206" s="983"/>
      <c r="Z206" s="983"/>
      <c r="AA206" s="983"/>
      <c r="AB206" s="983"/>
      <c r="AC206" s="983"/>
      <c r="AD206" s="983"/>
      <c r="AE206" s="983"/>
      <c r="AF206" s="983"/>
      <c r="AG206" s="983"/>
      <c r="AH206" s="983"/>
      <c r="AI206" s="983"/>
      <c r="AJ206" s="983"/>
      <c r="AK206" s="983"/>
      <c r="AL206" s="983"/>
      <c r="AM206" s="983"/>
      <c r="AN206" s="983"/>
      <c r="AO206" s="983"/>
      <c r="AP206" s="983"/>
      <c r="AQ206" s="983"/>
      <c r="AR206" s="983"/>
      <c r="AS206" s="983"/>
      <c r="AT206" s="983"/>
      <c r="AU206" s="983"/>
      <c r="AV206" s="983"/>
      <c r="AW206" s="983"/>
      <c r="AX206" s="983"/>
      <c r="AY206" s="983"/>
      <c r="AZ206" s="983"/>
      <c r="BA206" s="983"/>
      <c r="BB206" s="983"/>
    </row>
    <row r="207" spans="3:54" ht="16.899999999999999" customHeight="1">
      <c r="C207" s="1643"/>
      <c r="D207" s="1646"/>
      <c r="E207" s="968" t="s">
        <v>118</v>
      </c>
      <c r="F207" s="1312"/>
      <c r="G207" s="1342"/>
      <c r="H207" s="1342"/>
      <c r="I207" s="1350"/>
      <c r="J207" s="1342"/>
      <c r="K207" s="1342"/>
      <c r="L207" s="1350"/>
      <c r="M207" s="1342"/>
      <c r="N207" s="1342"/>
      <c r="O207" s="1350"/>
      <c r="P207" s="1342"/>
      <c r="Q207" s="1342"/>
      <c r="R207" s="1049"/>
      <c r="S207" s="993"/>
      <c r="T207" s="993"/>
      <c r="U207" s="993"/>
      <c r="V207" s="983"/>
      <c r="W207" s="983"/>
      <c r="X207" s="983"/>
      <c r="Y207" s="983"/>
      <c r="Z207" s="983"/>
      <c r="AA207" s="983"/>
      <c r="AB207" s="983"/>
      <c r="AC207" s="983"/>
      <c r="AD207" s="983"/>
      <c r="AE207" s="983"/>
      <c r="AF207" s="983"/>
      <c r="AG207" s="983"/>
      <c r="AH207" s="983"/>
      <c r="AI207" s="983"/>
      <c r="AJ207" s="983"/>
      <c r="AK207" s="983"/>
      <c r="AL207" s="983"/>
      <c r="AM207" s="983"/>
      <c r="AN207" s="983"/>
      <c r="AO207" s="983"/>
      <c r="AP207" s="983"/>
      <c r="AQ207" s="983"/>
      <c r="AR207" s="983"/>
      <c r="AS207" s="983"/>
      <c r="AT207" s="983"/>
      <c r="AU207" s="983"/>
      <c r="AV207" s="983"/>
      <c r="AW207" s="983"/>
      <c r="AX207" s="983"/>
      <c r="AY207" s="983"/>
      <c r="AZ207" s="983"/>
      <c r="BA207" s="983"/>
      <c r="BB207" s="983"/>
    </row>
    <row r="208" spans="3:54" ht="16.899999999999999" customHeight="1">
      <c r="C208" s="1644"/>
      <c r="D208" s="1647"/>
      <c r="E208" s="968" t="s">
        <v>119</v>
      </c>
      <c r="F208" s="1312"/>
      <c r="G208" s="1342"/>
      <c r="H208" s="1342"/>
      <c r="I208" s="1350"/>
      <c r="J208" s="1342"/>
      <c r="K208" s="1342"/>
      <c r="L208" s="1350"/>
      <c r="M208" s="1342"/>
      <c r="N208" s="1342"/>
      <c r="O208" s="1350"/>
      <c r="P208" s="1342"/>
      <c r="Q208" s="1342"/>
      <c r="R208" s="1049"/>
      <c r="S208" s="993"/>
      <c r="T208" s="993"/>
      <c r="U208" s="993"/>
      <c r="V208" s="983"/>
      <c r="W208" s="983"/>
      <c r="X208" s="983"/>
      <c r="Y208" s="983"/>
      <c r="Z208" s="983"/>
      <c r="AA208" s="983"/>
      <c r="AB208" s="983"/>
      <c r="AC208" s="983"/>
      <c r="AD208" s="983"/>
      <c r="AE208" s="983"/>
      <c r="AF208" s="983"/>
      <c r="AG208" s="983"/>
      <c r="AH208" s="983"/>
      <c r="AI208" s="983"/>
      <c r="AJ208" s="983"/>
      <c r="AK208" s="983"/>
      <c r="AL208" s="983"/>
      <c r="AM208" s="983"/>
      <c r="AN208" s="983"/>
      <c r="AO208" s="983"/>
      <c r="AP208" s="983"/>
      <c r="AQ208" s="983"/>
      <c r="AR208" s="983"/>
      <c r="AS208" s="983"/>
      <c r="AT208" s="983"/>
      <c r="AU208" s="983"/>
      <c r="AV208" s="983"/>
      <c r="AW208" s="983"/>
      <c r="AX208" s="983"/>
      <c r="AY208" s="983"/>
      <c r="AZ208" s="983"/>
      <c r="BA208" s="983"/>
      <c r="BB208" s="983"/>
    </row>
    <row r="209" spans="1:54" ht="16.899999999999999" customHeight="1">
      <c r="C209" s="671"/>
      <c r="D209" s="1143"/>
      <c r="E209" s="112"/>
      <c r="F209" s="112"/>
      <c r="G209" s="1350"/>
      <c r="H209" s="1350"/>
      <c r="I209" s="1350"/>
      <c r="J209" s="1350"/>
      <c r="K209" s="1350"/>
      <c r="L209" s="1350"/>
      <c r="M209" s="1350"/>
      <c r="N209" s="1350"/>
      <c r="O209" s="1350"/>
      <c r="P209" s="1350"/>
      <c r="Q209" s="1350"/>
      <c r="R209" s="112"/>
      <c r="S209" s="112"/>
      <c r="T209" s="112"/>
      <c r="U209" s="112"/>
      <c r="V209" s="983"/>
      <c r="W209" s="983"/>
      <c r="X209" s="983"/>
      <c r="Y209" s="983"/>
      <c r="Z209" s="983"/>
      <c r="AA209" s="983"/>
      <c r="AB209" s="983"/>
      <c r="AC209" s="983"/>
      <c r="AD209" s="983"/>
      <c r="AE209" s="983"/>
      <c r="AF209" s="983"/>
      <c r="AG209" s="983"/>
      <c r="AH209" s="983"/>
      <c r="AI209" s="983"/>
      <c r="AJ209" s="983"/>
      <c r="AK209" s="983"/>
      <c r="AL209" s="983"/>
      <c r="AM209" s="983"/>
      <c r="AN209" s="983"/>
      <c r="AO209" s="983"/>
      <c r="AP209" s="983"/>
      <c r="AQ209" s="983"/>
      <c r="AR209" s="983"/>
      <c r="AS209" s="983"/>
      <c r="AT209" s="983"/>
      <c r="AU209" s="983"/>
      <c r="AV209" s="983"/>
      <c r="AW209" s="983"/>
      <c r="AX209" s="983"/>
      <c r="AY209" s="983"/>
      <c r="AZ209" s="983"/>
      <c r="BA209" s="983"/>
      <c r="BB209" s="983"/>
    </row>
    <row r="210" spans="1:54" s="1098" customFormat="1" ht="16.899999999999999" customHeight="1">
      <c r="A210" s="1065"/>
      <c r="B210" s="1065"/>
      <c r="C210" s="671"/>
      <c r="D210" s="1143"/>
      <c r="E210" s="112"/>
      <c r="F210" s="112"/>
      <c r="G210" s="1666" t="s">
        <v>806</v>
      </c>
      <c r="H210" s="1666"/>
      <c r="I210" s="1350"/>
      <c r="J210" s="1666" t="s">
        <v>807</v>
      </c>
      <c r="K210" s="1666"/>
      <c r="L210" s="1350"/>
      <c r="M210" s="1666" t="s">
        <v>808</v>
      </c>
      <c r="N210" s="1666"/>
      <c r="O210" s="1350"/>
      <c r="P210" s="1666" t="s">
        <v>809</v>
      </c>
      <c r="Q210" s="1666"/>
      <c r="R210" s="112"/>
      <c r="S210" s="1667" t="s">
        <v>797</v>
      </c>
      <c r="T210" s="1667"/>
      <c r="U210" s="1667"/>
      <c r="V210" s="112"/>
      <c r="W210" s="112"/>
      <c r="X210" s="112"/>
      <c r="Y210" s="112"/>
      <c r="Z210" s="112"/>
      <c r="AA210" s="112"/>
      <c r="AB210" s="112"/>
      <c r="AC210" s="112"/>
      <c r="AD210" s="112"/>
      <c r="AE210" s="112"/>
      <c r="AF210" s="112"/>
      <c r="AG210" s="112"/>
      <c r="AH210" s="112"/>
      <c r="AI210" s="112"/>
      <c r="AJ210" s="112"/>
      <c r="AK210" s="112"/>
      <c r="AL210" s="112"/>
      <c r="AM210" s="112"/>
      <c r="AN210" s="112"/>
      <c r="AO210" s="112"/>
      <c r="AP210" s="112"/>
      <c r="AQ210" s="112"/>
      <c r="AR210" s="112"/>
      <c r="AS210" s="112"/>
      <c r="AT210" s="112"/>
      <c r="AU210" s="112"/>
      <c r="AV210" s="112"/>
      <c r="AW210" s="112"/>
      <c r="AX210" s="112"/>
      <c r="AY210" s="112"/>
      <c r="AZ210" s="112"/>
      <c r="BA210" s="112"/>
      <c r="BB210" s="112"/>
    </row>
    <row r="211" spans="1:54" s="1098" customFormat="1" ht="16.899999999999999" customHeight="1">
      <c r="A211" s="1065"/>
      <c r="B211" s="1065"/>
      <c r="C211" s="1632" t="s">
        <v>815</v>
      </c>
      <c r="D211" s="1633"/>
      <c r="E211" s="1634"/>
      <c r="F211" s="234"/>
      <c r="G211" s="1339" t="s">
        <v>818</v>
      </c>
      <c r="H211" s="1339" t="s">
        <v>818</v>
      </c>
      <c r="I211" s="1346"/>
      <c r="J211" s="1339" t="s">
        <v>818</v>
      </c>
      <c r="K211" s="1339" t="s">
        <v>818</v>
      </c>
      <c r="L211" s="1346"/>
      <c r="M211" s="1339" t="s">
        <v>818</v>
      </c>
      <c r="N211" s="1339" t="s">
        <v>818</v>
      </c>
      <c r="O211" s="1346"/>
      <c r="P211" s="1339" t="s">
        <v>818</v>
      </c>
      <c r="Q211" s="1339" t="s">
        <v>818</v>
      </c>
      <c r="R211" s="234"/>
      <c r="S211" s="1117" t="s">
        <v>818</v>
      </c>
      <c r="T211" s="1117" t="s">
        <v>818</v>
      </c>
      <c r="U211" s="1117" t="s">
        <v>819</v>
      </c>
      <c r="V211" s="1094"/>
      <c r="W211" s="112"/>
      <c r="X211" s="112"/>
      <c r="Y211" s="112"/>
      <c r="Z211" s="112"/>
      <c r="AA211" s="112"/>
      <c r="AB211" s="112"/>
      <c r="AC211" s="112"/>
      <c r="AD211" s="112"/>
      <c r="AE211" s="112"/>
      <c r="AF211" s="112"/>
      <c r="AG211" s="112"/>
      <c r="AH211" s="112"/>
      <c r="AI211" s="112"/>
      <c r="AJ211" s="112"/>
      <c r="AK211" s="112"/>
      <c r="AL211" s="112"/>
      <c r="AM211" s="112"/>
      <c r="AN211" s="112"/>
      <c r="AO211" s="112"/>
      <c r="AP211" s="112"/>
      <c r="AQ211" s="112"/>
      <c r="AR211" s="112"/>
      <c r="AS211" s="112"/>
      <c r="AT211" s="112"/>
      <c r="AU211" s="112"/>
      <c r="AV211" s="112"/>
      <c r="AW211" s="112"/>
      <c r="AX211" s="112"/>
      <c r="AY211" s="112"/>
      <c r="AZ211" s="112"/>
      <c r="BA211" s="112"/>
      <c r="BB211" s="112"/>
    </row>
    <row r="212" spans="1:54" s="1098" customFormat="1" ht="16.899999999999999" customHeight="1">
      <c r="A212" s="1065"/>
      <c r="B212" s="1065"/>
      <c r="C212" s="1635"/>
      <c r="D212" s="1636"/>
      <c r="E212" s="1637"/>
      <c r="F212" s="234"/>
      <c r="G212" s="1341" t="s">
        <v>820</v>
      </c>
      <c r="H212" s="1341" t="s">
        <v>821</v>
      </c>
      <c r="I212" s="1346"/>
      <c r="J212" s="1341" t="s">
        <v>820</v>
      </c>
      <c r="K212" s="1341" t="s">
        <v>821</v>
      </c>
      <c r="L212" s="1346"/>
      <c r="M212" s="1341" t="s">
        <v>820</v>
      </c>
      <c r="N212" s="1341" t="s">
        <v>821</v>
      </c>
      <c r="O212" s="1346"/>
      <c r="P212" s="1341" t="s">
        <v>820</v>
      </c>
      <c r="Q212" s="1341" t="s">
        <v>821</v>
      </c>
      <c r="R212" s="980"/>
      <c r="S212" s="1118" t="s">
        <v>820</v>
      </c>
      <c r="T212" s="1118" t="s">
        <v>821</v>
      </c>
      <c r="U212" s="1118" t="s">
        <v>822</v>
      </c>
      <c r="V212" s="109"/>
      <c r="W212" s="234"/>
      <c r="X212" s="234"/>
      <c r="Y212" s="234"/>
      <c r="Z212" s="234"/>
      <c r="AA212" s="234"/>
      <c r="AB212" s="234"/>
      <c r="AC212" s="234"/>
      <c r="AD212" s="234"/>
      <c r="AE212" s="234"/>
      <c r="AF212" s="234"/>
      <c r="AG212" s="234"/>
      <c r="AH212" s="234"/>
      <c r="AI212" s="234"/>
      <c r="AJ212" s="234"/>
      <c r="AK212" s="234"/>
      <c r="AL212" s="234"/>
      <c r="AM212" s="234"/>
      <c r="AN212" s="234"/>
      <c r="AO212" s="234"/>
      <c r="AP212" s="234"/>
      <c r="AQ212" s="234"/>
      <c r="AR212" s="234"/>
      <c r="AS212" s="234"/>
      <c r="AT212" s="234"/>
      <c r="AU212" s="234"/>
      <c r="AV212" s="234"/>
      <c r="AW212" s="234"/>
      <c r="AX212" s="234"/>
      <c r="AY212" s="234"/>
      <c r="AZ212" s="234"/>
      <c r="BA212" s="234"/>
      <c r="BB212" s="234"/>
    </row>
    <row r="213" spans="1:54" s="1098" customFormat="1" ht="16.899999999999999" customHeight="1">
      <c r="A213" s="1065"/>
      <c r="B213" s="1065"/>
      <c r="C213" s="1142" t="s">
        <v>90</v>
      </c>
      <c r="D213" s="1140"/>
      <c r="E213" s="1141"/>
      <c r="F213" s="1119"/>
      <c r="G213" s="1352"/>
      <c r="H213" s="1347"/>
      <c r="I213" s="1347"/>
      <c r="J213" s="1352"/>
      <c r="K213" s="1347"/>
      <c r="L213" s="1347"/>
      <c r="M213" s="1352"/>
      <c r="N213" s="1347"/>
      <c r="O213" s="1347"/>
      <c r="P213" s="1352"/>
      <c r="Q213" s="1347"/>
      <c r="R213" s="1119"/>
      <c r="S213" s="1121"/>
      <c r="T213" s="1119"/>
      <c r="U213" s="1119"/>
      <c r="V213" s="109"/>
      <c r="W213" s="234"/>
      <c r="X213" s="234"/>
      <c r="Y213" s="234"/>
      <c r="Z213" s="234"/>
      <c r="AA213" s="234"/>
      <c r="AB213" s="234"/>
      <c r="AC213" s="234"/>
      <c r="AD213" s="234"/>
      <c r="AE213" s="234"/>
      <c r="AF213" s="234"/>
      <c r="AG213" s="234"/>
      <c r="AH213" s="234"/>
      <c r="AI213" s="234"/>
      <c r="AJ213" s="234"/>
      <c r="AK213" s="234"/>
      <c r="AL213" s="234"/>
      <c r="AM213" s="234"/>
      <c r="AN213" s="234"/>
      <c r="AO213" s="234"/>
      <c r="AP213" s="234"/>
      <c r="AQ213" s="234"/>
      <c r="AR213" s="234"/>
      <c r="AS213" s="234"/>
      <c r="AT213" s="234"/>
      <c r="AU213" s="234"/>
      <c r="AV213" s="234"/>
      <c r="AW213" s="234"/>
      <c r="AX213" s="234"/>
      <c r="AY213" s="234"/>
      <c r="AZ213" s="234"/>
      <c r="BA213" s="234"/>
      <c r="BB213" s="234"/>
    </row>
    <row r="214" spans="1:54" s="1098" customFormat="1" ht="16.899999999999999" customHeight="1">
      <c r="A214" s="1065"/>
      <c r="B214" s="1065"/>
      <c r="C214" s="1638"/>
      <c r="D214" s="1639"/>
      <c r="E214" s="968" t="s">
        <v>137</v>
      </c>
      <c r="F214" s="110"/>
      <c r="G214" s="1342"/>
      <c r="H214" s="1342"/>
      <c r="I214" s="1340"/>
      <c r="J214" s="1342"/>
      <c r="K214" s="1342"/>
      <c r="L214" s="1340"/>
      <c r="M214" s="1342"/>
      <c r="N214" s="1342"/>
      <c r="O214" s="1340"/>
      <c r="P214" s="1342"/>
      <c r="Q214" s="1342"/>
      <c r="R214" s="110"/>
      <c r="S214" s="993"/>
      <c r="T214" s="993"/>
      <c r="U214" s="993"/>
      <c r="V214" s="1119"/>
      <c r="W214" s="1119"/>
      <c r="X214" s="1119"/>
      <c r="Y214" s="1119"/>
      <c r="Z214" s="1119"/>
      <c r="AA214" s="1119"/>
      <c r="AB214" s="1119"/>
      <c r="AC214" s="1119"/>
      <c r="AD214" s="1119"/>
      <c r="AE214" s="1119"/>
      <c r="AF214" s="1119"/>
      <c r="AG214" s="1119"/>
      <c r="AH214" s="1119"/>
      <c r="AI214" s="1119"/>
      <c r="AJ214" s="1119"/>
      <c r="AK214" s="1119"/>
      <c r="AL214" s="1119"/>
      <c r="AM214" s="1119"/>
      <c r="AN214" s="1119"/>
      <c r="AO214" s="1119"/>
      <c r="AP214" s="1119"/>
      <c r="AQ214" s="1119"/>
      <c r="AR214" s="1119"/>
      <c r="AS214" s="1119"/>
      <c r="AT214" s="1119"/>
      <c r="AU214" s="1119"/>
      <c r="AV214" s="1119"/>
      <c r="AW214" s="1119"/>
      <c r="AX214" s="1119"/>
      <c r="AY214" s="1119"/>
      <c r="AZ214" s="1119"/>
      <c r="BA214" s="1119"/>
      <c r="BB214" s="1119"/>
    </row>
    <row r="215" spans="1:54" s="1098" customFormat="1" ht="16.899999999999999" customHeight="1">
      <c r="A215" s="1065"/>
      <c r="B215" s="1065"/>
      <c r="C215" s="1139" t="s">
        <v>303</v>
      </c>
      <c r="D215" s="1140"/>
      <c r="E215" s="1141"/>
      <c r="F215" s="988"/>
      <c r="G215" s="1349"/>
      <c r="H215" s="1349"/>
      <c r="I215" s="1349"/>
      <c r="J215" s="1349"/>
      <c r="K215" s="1349"/>
      <c r="L215" s="1349"/>
      <c r="M215" s="1349"/>
      <c r="N215" s="1349"/>
      <c r="O215" s="1349"/>
      <c r="P215" s="1349"/>
      <c r="Q215" s="1349"/>
      <c r="R215" s="988"/>
      <c r="S215" s="988"/>
      <c r="T215" s="988"/>
      <c r="U215" s="988"/>
      <c r="V215" s="110"/>
      <c r="W215" s="110"/>
      <c r="X215" s="110"/>
      <c r="Y215" s="110"/>
      <c r="Z215" s="110"/>
      <c r="AA215" s="110"/>
      <c r="AB215" s="110"/>
      <c r="AC215" s="110"/>
      <c r="AD215" s="110"/>
      <c r="AE215" s="110"/>
      <c r="AF215" s="110"/>
      <c r="AG215" s="110"/>
      <c r="AH215" s="110"/>
      <c r="AI215" s="110"/>
      <c r="AJ215" s="110"/>
      <c r="AK215" s="110"/>
      <c r="AL215" s="110"/>
      <c r="AM215" s="110"/>
      <c r="AN215" s="110"/>
      <c r="AO215" s="110"/>
      <c r="AP215" s="110"/>
      <c r="AQ215" s="110"/>
      <c r="AR215" s="110"/>
      <c r="AS215" s="110"/>
      <c r="AT215" s="110"/>
      <c r="AU215" s="110"/>
      <c r="AV215" s="110"/>
      <c r="AW215" s="110"/>
      <c r="AX215" s="110"/>
      <c r="AY215" s="110"/>
      <c r="AZ215" s="110"/>
      <c r="BA215" s="110"/>
      <c r="BB215" s="110"/>
    </row>
    <row r="216" spans="1:54" s="1098" customFormat="1" ht="16.899999999999999" customHeight="1">
      <c r="A216" s="1065"/>
      <c r="B216" s="1065"/>
      <c r="C216" s="1626" t="s">
        <v>143</v>
      </c>
      <c r="D216" s="1627"/>
      <c r="E216" s="745" t="s">
        <v>117</v>
      </c>
      <c r="F216" s="110"/>
      <c r="G216" s="1342"/>
      <c r="H216" s="1342"/>
      <c r="I216" s="1340"/>
      <c r="J216" s="1342"/>
      <c r="K216" s="1342"/>
      <c r="L216" s="1340"/>
      <c r="M216" s="1342"/>
      <c r="N216" s="1342"/>
      <c r="O216" s="1340"/>
      <c r="P216" s="1342"/>
      <c r="Q216" s="1342"/>
      <c r="R216" s="110"/>
      <c r="S216" s="993"/>
      <c r="T216" s="993"/>
      <c r="U216" s="993"/>
      <c r="V216" s="988"/>
      <c r="W216" s="988"/>
      <c r="X216" s="988"/>
      <c r="Y216" s="988"/>
      <c r="Z216" s="988"/>
      <c r="AA216" s="988"/>
      <c r="AB216" s="988"/>
      <c r="AC216" s="988"/>
      <c r="AD216" s="988"/>
      <c r="AE216" s="988"/>
      <c r="AF216" s="988"/>
      <c r="AG216" s="988"/>
      <c r="AH216" s="988"/>
      <c r="AI216" s="988"/>
      <c r="AJ216" s="988"/>
      <c r="AK216" s="988"/>
      <c r="AL216" s="988"/>
      <c r="AM216" s="988"/>
      <c r="AN216" s="988"/>
      <c r="AO216" s="988"/>
      <c r="AP216" s="988"/>
      <c r="AQ216" s="988"/>
      <c r="AR216" s="988"/>
      <c r="AS216" s="988"/>
      <c r="AT216" s="988"/>
      <c r="AU216" s="988"/>
      <c r="AV216" s="988"/>
      <c r="AW216" s="988"/>
      <c r="AX216" s="988"/>
      <c r="AY216" s="988"/>
      <c r="AZ216" s="988"/>
      <c r="BA216" s="988"/>
      <c r="BB216" s="988"/>
    </row>
    <row r="217" spans="1:54" s="1098" customFormat="1" ht="16.899999999999999" customHeight="1">
      <c r="A217" s="1065"/>
      <c r="B217" s="1065"/>
      <c r="C217" s="1628"/>
      <c r="D217" s="1629"/>
      <c r="E217" s="745" t="s">
        <v>118</v>
      </c>
      <c r="F217" s="110"/>
      <c r="G217" s="1342"/>
      <c r="H217" s="1342"/>
      <c r="I217" s="1340"/>
      <c r="J217" s="1342"/>
      <c r="K217" s="1342"/>
      <c r="L217" s="1340"/>
      <c r="M217" s="1342"/>
      <c r="N217" s="1342"/>
      <c r="O217" s="1340"/>
      <c r="P217" s="1342"/>
      <c r="Q217" s="1342"/>
      <c r="R217" s="110"/>
      <c r="S217" s="993"/>
      <c r="T217" s="993"/>
      <c r="U217" s="993"/>
      <c r="V217" s="110"/>
      <c r="W217" s="110"/>
      <c r="X217" s="110"/>
      <c r="Y217" s="110"/>
      <c r="Z217" s="110"/>
      <c r="AA217" s="110"/>
      <c r="AB217" s="110"/>
      <c r="AC217" s="110"/>
      <c r="AD217" s="110"/>
      <c r="AE217" s="110"/>
      <c r="AF217" s="110"/>
      <c r="AG217" s="110"/>
      <c r="AH217" s="110"/>
      <c r="AI217" s="110"/>
      <c r="AJ217" s="110"/>
      <c r="AK217" s="110"/>
      <c r="AL217" s="110"/>
      <c r="AM217" s="110"/>
      <c r="AN217" s="110"/>
      <c r="AO217" s="110"/>
      <c r="AP217" s="110"/>
      <c r="AQ217" s="110"/>
      <c r="AR217" s="110"/>
      <c r="AS217" s="110"/>
      <c r="AT217" s="110"/>
      <c r="AU217" s="110"/>
      <c r="AV217" s="110"/>
      <c r="AW217" s="110"/>
      <c r="AX217" s="110"/>
      <c r="AY217" s="110"/>
      <c r="AZ217" s="110"/>
      <c r="BA217" s="110"/>
      <c r="BB217" s="110"/>
    </row>
    <row r="218" spans="1:54" s="1098" customFormat="1" ht="16.899999999999999" customHeight="1">
      <c r="A218" s="1065"/>
      <c r="B218" s="1065"/>
      <c r="C218" s="1630"/>
      <c r="D218" s="1631"/>
      <c r="E218" s="745" t="s">
        <v>119</v>
      </c>
      <c r="F218" s="110"/>
      <c r="G218" s="1342"/>
      <c r="H218" s="1342"/>
      <c r="I218" s="1340"/>
      <c r="J218" s="1342"/>
      <c r="K218" s="1342"/>
      <c r="L218" s="1340"/>
      <c r="M218" s="1342"/>
      <c r="N218" s="1342"/>
      <c r="O218" s="1340"/>
      <c r="P218" s="1342"/>
      <c r="Q218" s="1342"/>
      <c r="R218" s="110"/>
      <c r="S218" s="993"/>
      <c r="T218" s="993"/>
      <c r="U218" s="993"/>
      <c r="V218" s="110"/>
      <c r="W218" s="110"/>
      <c r="X218" s="110"/>
      <c r="Y218" s="110"/>
      <c r="Z218" s="110"/>
      <c r="AA218" s="110"/>
      <c r="AB218" s="110"/>
      <c r="AC218" s="110"/>
      <c r="AD218" s="110"/>
      <c r="AE218" s="110"/>
      <c r="AF218" s="110"/>
      <c r="AG218" s="110"/>
      <c r="AH218" s="110"/>
      <c r="AI218" s="110"/>
      <c r="AJ218" s="110"/>
      <c r="AK218" s="110"/>
      <c r="AL218" s="110"/>
      <c r="AM218" s="110"/>
      <c r="AN218" s="110"/>
      <c r="AO218" s="110"/>
      <c r="AP218" s="110"/>
      <c r="AQ218" s="110"/>
      <c r="AR218" s="110"/>
      <c r="AS218" s="110"/>
      <c r="AT218" s="110"/>
      <c r="AU218" s="110"/>
      <c r="AV218" s="110"/>
      <c r="AW218" s="110"/>
      <c r="AX218" s="110"/>
      <c r="AY218" s="110"/>
      <c r="AZ218" s="110"/>
      <c r="BA218" s="110"/>
      <c r="BB218" s="110"/>
    </row>
    <row r="219" spans="1:54" s="1098" customFormat="1" ht="16.899999999999999" customHeight="1">
      <c r="A219" s="1065"/>
      <c r="B219" s="1065"/>
      <c r="C219" s="112"/>
      <c r="D219" s="112"/>
      <c r="E219" s="983"/>
      <c r="F219" s="110"/>
      <c r="G219" s="1343"/>
      <c r="H219" s="1343"/>
      <c r="I219" s="1340"/>
      <c r="J219" s="1343"/>
      <c r="K219" s="1343"/>
      <c r="L219" s="1340"/>
      <c r="M219" s="1343"/>
      <c r="N219" s="1343"/>
      <c r="O219" s="1340"/>
      <c r="P219" s="1343"/>
      <c r="Q219" s="1343"/>
      <c r="R219" s="110"/>
      <c r="S219" s="110"/>
      <c r="T219" s="110"/>
      <c r="U219" s="110"/>
      <c r="V219" s="110"/>
      <c r="W219" s="110"/>
      <c r="X219" s="110"/>
      <c r="Y219" s="110"/>
      <c r="Z219" s="110"/>
      <c r="AA219" s="110"/>
      <c r="AB219" s="110"/>
      <c r="AC219" s="110"/>
      <c r="AD219" s="110"/>
      <c r="AE219" s="110"/>
      <c r="AF219" s="110"/>
      <c r="AG219" s="110"/>
      <c r="AH219" s="110"/>
      <c r="AI219" s="110"/>
      <c r="AJ219" s="110"/>
      <c r="AK219" s="110"/>
      <c r="AL219" s="110"/>
      <c r="AM219" s="110"/>
      <c r="AN219" s="110"/>
      <c r="AO219" s="110"/>
      <c r="AP219" s="110"/>
      <c r="AQ219" s="110"/>
      <c r="AR219" s="110"/>
      <c r="AS219" s="110"/>
      <c r="AT219" s="110"/>
      <c r="AU219" s="110"/>
      <c r="AV219" s="110"/>
      <c r="AW219" s="110"/>
      <c r="AX219" s="110"/>
      <c r="AY219" s="110"/>
      <c r="AZ219" s="110"/>
      <c r="BA219" s="110"/>
      <c r="BB219" s="110"/>
    </row>
    <row r="220" spans="1:54" s="1098" customFormat="1" ht="16.899999999999999" customHeight="1">
      <c r="A220" s="1065"/>
      <c r="B220" s="1065"/>
      <c r="C220" s="112"/>
      <c r="D220" s="112"/>
      <c r="E220" s="983"/>
      <c r="F220" s="110"/>
      <c r="G220" s="1666" t="s">
        <v>806</v>
      </c>
      <c r="H220" s="1666"/>
      <c r="I220" s="1340"/>
      <c r="J220" s="1666" t="s">
        <v>807</v>
      </c>
      <c r="K220" s="1666"/>
      <c r="L220" s="1340"/>
      <c r="M220" s="1666" t="s">
        <v>808</v>
      </c>
      <c r="N220" s="1666"/>
      <c r="O220" s="1340"/>
      <c r="P220" s="1666" t="s">
        <v>809</v>
      </c>
      <c r="Q220" s="1666"/>
      <c r="R220" s="110"/>
      <c r="S220" s="1667" t="s">
        <v>797</v>
      </c>
      <c r="T220" s="1667"/>
      <c r="U220" s="1667"/>
      <c r="V220" s="110"/>
      <c r="W220" s="110"/>
      <c r="X220" s="110"/>
      <c r="Y220" s="110"/>
      <c r="Z220" s="110"/>
      <c r="AA220" s="110"/>
      <c r="AB220" s="110"/>
      <c r="AC220" s="110"/>
      <c r="AD220" s="110"/>
      <c r="AE220" s="110"/>
      <c r="AF220" s="110"/>
      <c r="AG220" s="110"/>
      <c r="AH220" s="110"/>
      <c r="AI220" s="110"/>
      <c r="AJ220" s="110"/>
      <c r="AK220" s="110"/>
      <c r="AL220" s="110"/>
      <c r="AM220" s="110"/>
      <c r="AN220" s="110"/>
      <c r="AO220" s="110"/>
      <c r="AP220" s="110"/>
      <c r="AQ220" s="110"/>
      <c r="AR220" s="110"/>
      <c r="AS220" s="110"/>
      <c r="AT220" s="110"/>
      <c r="AU220" s="110"/>
      <c r="AV220" s="110"/>
      <c r="AW220" s="110"/>
      <c r="AX220" s="110"/>
      <c r="AY220" s="110"/>
      <c r="AZ220" s="110"/>
      <c r="BA220" s="110"/>
      <c r="BB220" s="110"/>
    </row>
    <row r="221" spans="1:54" s="1098" customFormat="1" ht="16.899999999999999" customHeight="1">
      <c r="A221" s="1065"/>
      <c r="B221" s="1065"/>
      <c r="C221" s="1632" t="s">
        <v>816</v>
      </c>
      <c r="D221" s="1633"/>
      <c r="E221" s="1634"/>
      <c r="F221" s="234"/>
      <c r="G221" s="1339" t="s">
        <v>818</v>
      </c>
      <c r="H221" s="1339" t="s">
        <v>818</v>
      </c>
      <c r="I221" s="1346"/>
      <c r="J221" s="1339" t="s">
        <v>818</v>
      </c>
      <c r="K221" s="1339" t="s">
        <v>818</v>
      </c>
      <c r="L221" s="1346"/>
      <c r="M221" s="1339" t="s">
        <v>818</v>
      </c>
      <c r="N221" s="1339" t="s">
        <v>818</v>
      </c>
      <c r="O221" s="1346"/>
      <c r="P221" s="1339" t="s">
        <v>818</v>
      </c>
      <c r="Q221" s="1339" t="s">
        <v>818</v>
      </c>
      <c r="R221" s="234"/>
      <c r="S221" s="1117" t="s">
        <v>818</v>
      </c>
      <c r="T221" s="1117" t="s">
        <v>818</v>
      </c>
      <c r="U221" s="1117" t="s">
        <v>819</v>
      </c>
      <c r="V221" s="1094"/>
      <c r="W221" s="110"/>
      <c r="X221" s="110"/>
      <c r="Y221" s="110"/>
      <c r="Z221" s="110"/>
      <c r="AA221" s="110"/>
      <c r="AB221" s="110"/>
      <c r="AC221" s="110"/>
      <c r="AD221" s="110"/>
      <c r="AE221" s="110"/>
      <c r="AF221" s="110"/>
      <c r="AG221" s="110"/>
      <c r="AH221" s="110"/>
      <c r="AI221" s="110"/>
      <c r="AJ221" s="110"/>
      <c r="AK221" s="110"/>
      <c r="AL221" s="110"/>
      <c r="AM221" s="110"/>
      <c r="AN221" s="110"/>
      <c r="AO221" s="110"/>
      <c r="AP221" s="110"/>
      <c r="AQ221" s="110"/>
      <c r="AR221" s="110"/>
      <c r="AS221" s="110"/>
      <c r="AT221" s="110"/>
      <c r="AU221" s="110"/>
      <c r="AV221" s="110"/>
      <c r="AW221" s="110"/>
      <c r="AX221" s="110"/>
      <c r="AY221" s="110"/>
      <c r="AZ221" s="110"/>
      <c r="BA221" s="110"/>
      <c r="BB221" s="110"/>
    </row>
    <row r="222" spans="1:54" s="1098" customFormat="1" ht="16.899999999999999" customHeight="1">
      <c r="A222" s="1065"/>
      <c r="B222" s="1065"/>
      <c r="C222" s="1635"/>
      <c r="D222" s="1636"/>
      <c r="E222" s="1637"/>
      <c r="F222" s="234"/>
      <c r="G222" s="1341" t="s">
        <v>820</v>
      </c>
      <c r="H222" s="1341" t="s">
        <v>821</v>
      </c>
      <c r="I222" s="1346"/>
      <c r="J222" s="1341" t="s">
        <v>820</v>
      </c>
      <c r="K222" s="1341" t="s">
        <v>821</v>
      </c>
      <c r="L222" s="1346"/>
      <c r="M222" s="1341" t="s">
        <v>820</v>
      </c>
      <c r="N222" s="1341" t="s">
        <v>821</v>
      </c>
      <c r="O222" s="1346"/>
      <c r="P222" s="1341" t="s">
        <v>820</v>
      </c>
      <c r="Q222" s="1341" t="s">
        <v>821</v>
      </c>
      <c r="R222" s="980"/>
      <c r="S222" s="1118" t="s">
        <v>820</v>
      </c>
      <c r="T222" s="1118" t="s">
        <v>821</v>
      </c>
      <c r="U222" s="1118" t="s">
        <v>822</v>
      </c>
      <c r="V222" s="109"/>
      <c r="W222" s="234"/>
      <c r="X222" s="234"/>
      <c r="Y222" s="234"/>
      <c r="Z222" s="234"/>
      <c r="AA222" s="234"/>
      <c r="AB222" s="234"/>
      <c r="AC222" s="234"/>
      <c r="AD222" s="234"/>
      <c r="AE222" s="234"/>
      <c r="AF222" s="234"/>
      <c r="AG222" s="234"/>
      <c r="AH222" s="234"/>
      <c r="AI222" s="234"/>
      <c r="AJ222" s="234"/>
      <c r="AK222" s="234"/>
      <c r="AL222" s="234"/>
      <c r="AM222" s="234"/>
      <c r="AN222" s="234"/>
      <c r="AO222" s="234"/>
      <c r="AP222" s="234"/>
      <c r="AQ222" s="234"/>
      <c r="AR222" s="234"/>
      <c r="AS222" s="234"/>
      <c r="AT222" s="234"/>
      <c r="AU222" s="234"/>
      <c r="AV222" s="234"/>
      <c r="AW222" s="234"/>
      <c r="AX222" s="234"/>
      <c r="AY222" s="234"/>
      <c r="AZ222" s="234"/>
      <c r="BA222" s="234"/>
      <c r="BB222" s="234"/>
    </row>
    <row r="223" spans="1:54" s="1098" customFormat="1" ht="16.899999999999999" customHeight="1">
      <c r="A223" s="1065"/>
      <c r="B223" s="1065"/>
      <c r="C223" s="1142" t="s">
        <v>90</v>
      </c>
      <c r="D223" s="1140"/>
      <c r="E223" s="1141"/>
      <c r="F223" s="1119"/>
      <c r="G223" s="1352"/>
      <c r="H223" s="1347"/>
      <c r="I223" s="1347"/>
      <c r="J223" s="1352"/>
      <c r="K223" s="1347"/>
      <c r="L223" s="1347"/>
      <c r="M223" s="1352"/>
      <c r="N223" s="1347"/>
      <c r="O223" s="1347"/>
      <c r="P223" s="1352"/>
      <c r="Q223" s="1347"/>
      <c r="R223" s="1119"/>
      <c r="S223" s="1121"/>
      <c r="T223" s="1119"/>
      <c r="U223" s="1119"/>
      <c r="V223" s="109"/>
      <c r="W223" s="234"/>
      <c r="X223" s="234"/>
      <c r="Y223" s="234"/>
      <c r="Z223" s="234"/>
      <c r="AA223" s="234"/>
      <c r="AB223" s="234"/>
      <c r="AC223" s="234"/>
      <c r="AD223" s="234"/>
      <c r="AE223" s="234"/>
      <c r="AF223" s="234"/>
      <c r="AG223" s="234"/>
      <c r="AH223" s="234"/>
      <c r="AI223" s="234"/>
      <c r="AJ223" s="234"/>
      <c r="AK223" s="234"/>
      <c r="AL223" s="234"/>
      <c r="AM223" s="234"/>
      <c r="AN223" s="234"/>
      <c r="AO223" s="234"/>
      <c r="AP223" s="234"/>
      <c r="AQ223" s="234"/>
      <c r="AR223" s="234"/>
      <c r="AS223" s="234"/>
      <c r="AT223" s="234"/>
      <c r="AU223" s="234"/>
      <c r="AV223" s="234"/>
      <c r="AW223" s="234"/>
      <c r="AX223" s="234"/>
      <c r="AY223" s="234"/>
      <c r="AZ223" s="234"/>
      <c r="BA223" s="234"/>
      <c r="BB223" s="234"/>
    </row>
    <row r="224" spans="1:54" s="1098" customFormat="1" ht="16.899999999999999" customHeight="1">
      <c r="A224" s="1065"/>
      <c r="B224" s="1065"/>
      <c r="C224" s="1638"/>
      <c r="D224" s="1639"/>
      <c r="E224" s="968" t="s">
        <v>137</v>
      </c>
      <c r="F224" s="110"/>
      <c r="G224" s="1342"/>
      <c r="H224" s="1342"/>
      <c r="I224" s="1340"/>
      <c r="J224" s="1342"/>
      <c r="K224" s="1342"/>
      <c r="L224" s="1340"/>
      <c r="M224" s="1342"/>
      <c r="N224" s="1342"/>
      <c r="O224" s="1340"/>
      <c r="P224" s="1342"/>
      <c r="Q224" s="1342"/>
      <c r="R224" s="110"/>
      <c r="S224" s="993"/>
      <c r="T224" s="993"/>
      <c r="U224" s="993"/>
      <c r="V224" s="1119"/>
      <c r="W224" s="1119"/>
      <c r="X224" s="1119"/>
      <c r="Y224" s="1119"/>
      <c r="Z224" s="1119"/>
      <c r="AA224" s="1119"/>
      <c r="AB224" s="1119"/>
      <c r="AC224" s="1119"/>
      <c r="AD224" s="1119"/>
      <c r="AE224" s="1119"/>
      <c r="AF224" s="1119"/>
      <c r="AG224" s="1119"/>
      <c r="AH224" s="1119"/>
      <c r="AI224" s="1119"/>
      <c r="AJ224" s="1119"/>
      <c r="AK224" s="1119"/>
      <c r="AL224" s="1119"/>
      <c r="AM224" s="1119"/>
      <c r="AN224" s="1119"/>
      <c r="AO224" s="1119"/>
      <c r="AP224" s="1119"/>
      <c r="AQ224" s="1119"/>
      <c r="AR224" s="1119"/>
      <c r="AS224" s="1119"/>
      <c r="AT224" s="1119"/>
      <c r="AU224" s="1119"/>
      <c r="AV224" s="1119"/>
      <c r="AW224" s="1119"/>
      <c r="AX224" s="1119"/>
      <c r="AY224" s="1119"/>
      <c r="AZ224" s="1119"/>
      <c r="BA224" s="1119"/>
      <c r="BB224" s="1119"/>
    </row>
    <row r="225" spans="1:62" s="1098" customFormat="1" ht="16.899999999999999" customHeight="1">
      <c r="A225" s="1065"/>
      <c r="B225" s="1065"/>
      <c r="C225" s="1139" t="s">
        <v>303</v>
      </c>
      <c r="D225" s="1140"/>
      <c r="E225" s="1141"/>
      <c r="F225" s="988"/>
      <c r="G225" s="1349"/>
      <c r="H225" s="1349"/>
      <c r="I225" s="1349"/>
      <c r="J225" s="1349"/>
      <c r="K225" s="1349"/>
      <c r="L225" s="1349"/>
      <c r="M225" s="1349"/>
      <c r="N225" s="1349"/>
      <c r="O225" s="1349"/>
      <c r="P225" s="1349"/>
      <c r="Q225" s="1349"/>
      <c r="R225" s="988"/>
      <c r="S225" s="988"/>
      <c r="T225" s="988"/>
      <c r="U225" s="988"/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/>
      <c r="AF225" s="110"/>
      <c r="AG225" s="110"/>
      <c r="AH225" s="110"/>
      <c r="AI225" s="110"/>
      <c r="AJ225" s="110"/>
      <c r="AK225" s="110"/>
      <c r="AL225" s="110"/>
      <c r="AM225" s="110"/>
      <c r="AN225" s="110"/>
      <c r="AO225" s="110"/>
      <c r="AP225" s="110"/>
      <c r="AQ225" s="110"/>
      <c r="AR225" s="110"/>
      <c r="AS225" s="110"/>
      <c r="AT225" s="110"/>
      <c r="AU225" s="110"/>
      <c r="AV225" s="110"/>
      <c r="AW225" s="110"/>
      <c r="AX225" s="110"/>
      <c r="AY225" s="110"/>
      <c r="AZ225" s="110"/>
      <c r="BA225" s="110"/>
      <c r="BB225" s="110"/>
    </row>
    <row r="226" spans="1:62" s="1098" customFormat="1" ht="16.899999999999999" customHeight="1">
      <c r="A226" s="1065"/>
      <c r="B226" s="1065"/>
      <c r="C226" s="1138" t="s">
        <v>158</v>
      </c>
      <c r="D226" s="987"/>
      <c r="E226" s="1141"/>
      <c r="F226" s="988"/>
      <c r="G226" s="1349"/>
      <c r="H226" s="1349"/>
      <c r="I226" s="1349"/>
      <c r="J226" s="1349"/>
      <c r="K226" s="1349"/>
      <c r="L226" s="1349"/>
      <c r="M226" s="1349"/>
      <c r="N226" s="1349"/>
      <c r="O226" s="1349"/>
      <c r="P226" s="1349"/>
      <c r="Q226" s="1349"/>
      <c r="R226" s="988"/>
      <c r="S226" s="988"/>
      <c r="T226" s="988"/>
      <c r="U226" s="988"/>
      <c r="V226" s="988"/>
      <c r="W226" s="988"/>
      <c r="X226" s="988"/>
      <c r="Y226" s="988"/>
      <c r="Z226" s="988"/>
      <c r="AA226" s="988"/>
      <c r="AB226" s="988"/>
      <c r="AC226" s="988"/>
      <c r="AD226" s="988"/>
      <c r="AE226" s="988"/>
      <c r="AF226" s="988"/>
      <c r="AG226" s="988"/>
      <c r="AH226" s="988"/>
      <c r="AI226" s="988"/>
      <c r="AJ226" s="988"/>
      <c r="AK226" s="988"/>
      <c r="AL226" s="988"/>
      <c r="AM226" s="988"/>
      <c r="AN226" s="988"/>
      <c r="AO226" s="988"/>
      <c r="AP226" s="988"/>
      <c r="AQ226" s="988"/>
      <c r="AR226" s="988"/>
      <c r="AS226" s="988"/>
      <c r="AT226" s="988"/>
      <c r="AU226" s="988"/>
      <c r="AV226" s="988"/>
      <c r="AW226" s="988"/>
      <c r="AX226" s="988"/>
      <c r="AY226" s="988"/>
      <c r="AZ226" s="988"/>
      <c r="BA226" s="988"/>
      <c r="BB226" s="988"/>
    </row>
    <row r="227" spans="1:62" s="1098" customFormat="1" ht="16.899999999999999" customHeight="1">
      <c r="A227" s="1065"/>
      <c r="B227" s="1065"/>
      <c r="C227" s="1640" t="s">
        <v>639</v>
      </c>
      <c r="D227" s="989"/>
      <c r="E227" s="990" t="s">
        <v>130</v>
      </c>
      <c r="F227" s="988"/>
      <c r="G227" s="1342"/>
      <c r="H227" s="1342"/>
      <c r="I227" s="1349"/>
      <c r="J227" s="1342"/>
      <c r="K227" s="1342"/>
      <c r="L227" s="1349"/>
      <c r="M227" s="1342"/>
      <c r="N227" s="1342"/>
      <c r="O227" s="1349"/>
      <c r="P227" s="1342"/>
      <c r="Q227" s="1342"/>
      <c r="R227" s="988"/>
      <c r="S227" s="993"/>
      <c r="T227" s="993"/>
      <c r="U227" s="993"/>
      <c r="V227" s="988"/>
      <c r="W227" s="988"/>
      <c r="X227" s="988"/>
      <c r="Y227" s="988"/>
      <c r="Z227" s="988"/>
      <c r="AA227" s="988"/>
      <c r="AB227" s="988"/>
      <c r="AC227" s="988"/>
      <c r="AD227" s="988"/>
      <c r="AE227" s="988"/>
      <c r="AF227" s="988"/>
      <c r="AG227" s="988"/>
      <c r="AH227" s="988"/>
      <c r="AI227" s="988"/>
      <c r="AJ227" s="988"/>
      <c r="AK227" s="988"/>
      <c r="AL227" s="988"/>
      <c r="AM227" s="988"/>
      <c r="AN227" s="988"/>
      <c r="AO227" s="988"/>
      <c r="AP227" s="988"/>
      <c r="AQ227" s="988"/>
      <c r="AR227" s="988"/>
      <c r="AS227" s="988"/>
      <c r="AT227" s="988"/>
      <c r="AU227" s="988"/>
      <c r="AV227" s="988"/>
      <c r="AW227" s="988"/>
      <c r="AX227" s="988"/>
      <c r="AY227" s="988"/>
      <c r="AZ227" s="988"/>
      <c r="BA227" s="988"/>
      <c r="BB227" s="988"/>
    </row>
    <row r="228" spans="1:62" s="1098" customFormat="1" ht="16.899999999999999" customHeight="1">
      <c r="A228" s="1065"/>
      <c r="B228" s="1065"/>
      <c r="C228" s="1641"/>
      <c r="D228" s="992"/>
      <c r="E228" s="990" t="s">
        <v>119</v>
      </c>
      <c r="F228" s="988"/>
      <c r="G228" s="1342"/>
      <c r="H228" s="1342"/>
      <c r="I228" s="1349"/>
      <c r="J228" s="1342"/>
      <c r="K228" s="1342"/>
      <c r="L228" s="1349"/>
      <c r="M228" s="1342"/>
      <c r="N228" s="1342"/>
      <c r="O228" s="1349"/>
      <c r="P228" s="1342"/>
      <c r="Q228" s="1342"/>
      <c r="R228" s="988"/>
      <c r="S228" s="993"/>
      <c r="T228" s="993"/>
      <c r="U228" s="993"/>
      <c r="V228" s="988"/>
      <c r="W228" s="988"/>
      <c r="X228" s="988"/>
      <c r="Y228" s="988"/>
      <c r="Z228" s="988"/>
      <c r="AA228" s="988"/>
      <c r="AB228" s="988"/>
      <c r="AC228" s="988"/>
      <c r="AD228" s="988"/>
      <c r="AE228" s="988"/>
      <c r="AF228" s="988"/>
      <c r="AG228" s="988"/>
      <c r="AH228" s="988"/>
      <c r="AI228" s="988"/>
      <c r="AJ228" s="988"/>
      <c r="AK228" s="988"/>
      <c r="AL228" s="988"/>
      <c r="AM228" s="988"/>
      <c r="AN228" s="988"/>
      <c r="AO228" s="988"/>
      <c r="AP228" s="988"/>
      <c r="AQ228" s="988"/>
      <c r="AR228" s="988"/>
      <c r="AS228" s="988"/>
      <c r="AT228" s="988"/>
      <c r="AU228" s="988"/>
      <c r="AV228" s="988"/>
      <c r="AW228" s="988"/>
      <c r="AX228" s="988"/>
      <c r="AY228" s="988"/>
      <c r="AZ228" s="988"/>
      <c r="BA228" s="988"/>
      <c r="BB228" s="988"/>
    </row>
    <row r="229" spans="1:62" s="1098" customFormat="1" ht="16.899999999999999" customHeight="1">
      <c r="A229" s="1065"/>
      <c r="B229" s="1065"/>
      <c r="C229" s="1626" t="s">
        <v>143</v>
      </c>
      <c r="D229" s="1627"/>
      <c r="E229" s="745" t="s">
        <v>117</v>
      </c>
      <c r="F229" s="110"/>
      <c r="G229" s="1342"/>
      <c r="H229" s="1342"/>
      <c r="I229" s="1340"/>
      <c r="J229" s="1342"/>
      <c r="K229" s="1342"/>
      <c r="L229" s="1340"/>
      <c r="M229" s="1342"/>
      <c r="N229" s="1342"/>
      <c r="O229" s="1340"/>
      <c r="P229" s="1342"/>
      <c r="Q229" s="1342"/>
      <c r="R229" s="110"/>
      <c r="S229" s="993"/>
      <c r="T229" s="993"/>
      <c r="U229" s="993"/>
      <c r="V229" s="988"/>
      <c r="W229" s="988"/>
      <c r="X229" s="988"/>
      <c r="Y229" s="988"/>
      <c r="Z229" s="988"/>
      <c r="AA229" s="988"/>
      <c r="AB229" s="988"/>
      <c r="AC229" s="988"/>
      <c r="AD229" s="988"/>
      <c r="AE229" s="988"/>
      <c r="AF229" s="988"/>
      <c r="AG229" s="988"/>
      <c r="AH229" s="988"/>
      <c r="AI229" s="988"/>
      <c r="AJ229" s="988"/>
      <c r="AK229" s="988"/>
      <c r="AL229" s="988"/>
      <c r="AM229" s="988"/>
      <c r="AN229" s="988"/>
      <c r="AO229" s="988"/>
      <c r="AP229" s="988"/>
      <c r="AQ229" s="988"/>
      <c r="AR229" s="988"/>
      <c r="AS229" s="988"/>
      <c r="AT229" s="988"/>
      <c r="AU229" s="988"/>
      <c r="AV229" s="988"/>
      <c r="AW229" s="988"/>
      <c r="AX229" s="988"/>
      <c r="AY229" s="988"/>
      <c r="AZ229" s="988"/>
      <c r="BA229" s="988"/>
      <c r="BB229" s="988"/>
    </row>
    <row r="230" spans="1:62" s="1098" customFormat="1" ht="16.899999999999999" customHeight="1">
      <c r="A230" s="1065"/>
      <c r="B230" s="1065"/>
      <c r="C230" s="1628"/>
      <c r="D230" s="1629"/>
      <c r="E230" s="745" t="s">
        <v>118</v>
      </c>
      <c r="F230" s="110"/>
      <c r="G230" s="1342"/>
      <c r="H230" s="1342"/>
      <c r="I230" s="1340"/>
      <c r="J230" s="1342"/>
      <c r="K230" s="1342"/>
      <c r="L230" s="1340"/>
      <c r="M230" s="1342"/>
      <c r="N230" s="1342"/>
      <c r="O230" s="1340"/>
      <c r="P230" s="1342"/>
      <c r="Q230" s="1342"/>
      <c r="R230" s="110"/>
      <c r="S230" s="993"/>
      <c r="T230" s="993"/>
      <c r="U230" s="993"/>
      <c r="V230" s="110"/>
      <c r="W230" s="110"/>
      <c r="X230" s="110"/>
      <c r="Y230" s="110"/>
      <c r="Z230" s="110"/>
      <c r="AA230" s="110"/>
      <c r="AB230" s="110"/>
      <c r="AC230" s="110"/>
      <c r="AD230" s="110"/>
      <c r="AE230" s="110"/>
      <c r="AF230" s="110"/>
      <c r="AG230" s="110"/>
      <c r="AH230" s="110"/>
      <c r="AI230" s="110"/>
      <c r="AJ230" s="110"/>
      <c r="AK230" s="110"/>
      <c r="AL230" s="110"/>
      <c r="AM230" s="110"/>
      <c r="AN230" s="110"/>
      <c r="AO230" s="110"/>
      <c r="AP230" s="110"/>
      <c r="AQ230" s="110"/>
      <c r="AR230" s="110"/>
      <c r="AS230" s="110"/>
      <c r="AT230" s="110"/>
      <c r="AU230" s="110"/>
      <c r="AV230" s="110"/>
      <c r="AW230" s="110"/>
      <c r="AX230" s="110"/>
      <c r="AY230" s="110"/>
      <c r="AZ230" s="110"/>
      <c r="BA230" s="110"/>
      <c r="BB230" s="110"/>
    </row>
    <row r="231" spans="1:62" s="1098" customFormat="1" ht="16.899999999999999" customHeight="1">
      <c r="A231" s="1065"/>
      <c r="B231" s="1065"/>
      <c r="C231" s="1630"/>
      <c r="D231" s="1631"/>
      <c r="E231" s="745" t="s">
        <v>119</v>
      </c>
      <c r="F231" s="110"/>
      <c r="G231" s="1342"/>
      <c r="H231" s="1342"/>
      <c r="I231" s="1340"/>
      <c r="J231" s="1342"/>
      <c r="K231" s="1342"/>
      <c r="L231" s="1340"/>
      <c r="M231" s="1342"/>
      <c r="N231" s="1342"/>
      <c r="O231" s="1340"/>
      <c r="P231" s="1342"/>
      <c r="Q231" s="1342"/>
      <c r="R231" s="110"/>
      <c r="S231" s="993"/>
      <c r="T231" s="993"/>
      <c r="U231" s="993"/>
      <c r="V231" s="110"/>
      <c r="W231" s="110"/>
      <c r="X231" s="110"/>
      <c r="Y231" s="110"/>
      <c r="Z231" s="110"/>
      <c r="AA231" s="110"/>
      <c r="AB231" s="110"/>
      <c r="AC231" s="110"/>
      <c r="AD231" s="110"/>
      <c r="AE231" s="110"/>
      <c r="AF231" s="110"/>
      <c r="AG231" s="110"/>
      <c r="AH231" s="110"/>
      <c r="AI231" s="110"/>
      <c r="AJ231" s="110"/>
      <c r="AK231" s="110"/>
      <c r="AL231" s="110"/>
      <c r="AM231" s="110"/>
      <c r="AN231" s="110"/>
      <c r="AO231" s="110"/>
      <c r="AP231" s="110"/>
      <c r="AQ231" s="110"/>
      <c r="AR231" s="110"/>
      <c r="AS231" s="110"/>
      <c r="AT231" s="110"/>
      <c r="AU231" s="110"/>
      <c r="AV231" s="110"/>
      <c r="AW231" s="110"/>
      <c r="AX231" s="110"/>
      <c r="AY231" s="110"/>
      <c r="AZ231" s="110"/>
      <c r="BA231" s="110"/>
      <c r="BB231" s="110"/>
    </row>
    <row r="232" spans="1:62" s="1098" customFormat="1" ht="16.899999999999999" customHeight="1">
      <c r="A232" s="1065"/>
      <c r="B232" s="1065"/>
      <c r="G232" s="1353"/>
      <c r="H232" s="1353"/>
      <c r="I232" s="1344"/>
      <c r="J232" s="1353"/>
      <c r="K232" s="1353"/>
      <c r="L232" s="1344"/>
      <c r="M232" s="1353"/>
      <c r="N232" s="1353"/>
      <c r="O232" s="1344"/>
      <c r="P232" s="1353"/>
      <c r="Q232" s="1353"/>
      <c r="V232" s="110"/>
      <c r="W232" s="110"/>
      <c r="X232" s="110"/>
      <c r="Y232" s="110"/>
      <c r="Z232" s="110"/>
      <c r="AA232" s="110"/>
      <c r="AB232" s="110"/>
      <c r="AC232" s="110"/>
      <c r="AD232" s="110"/>
      <c r="AE232" s="110"/>
      <c r="AF232" s="110"/>
      <c r="AG232" s="110"/>
      <c r="AH232" s="110"/>
      <c r="AI232" s="110"/>
      <c r="AJ232" s="110"/>
      <c r="AK232" s="110"/>
      <c r="AL232" s="110"/>
      <c r="AM232" s="110"/>
      <c r="AN232" s="110"/>
      <c r="AO232" s="110"/>
      <c r="AP232" s="110"/>
      <c r="AQ232" s="110"/>
      <c r="AR232" s="110"/>
      <c r="AS232" s="110"/>
      <c r="AT232" s="110"/>
      <c r="AU232" s="110"/>
      <c r="AV232" s="110"/>
      <c r="AW232" s="110"/>
      <c r="AX232" s="110"/>
      <c r="AY232" s="110"/>
      <c r="AZ232" s="110"/>
      <c r="BA232" s="110"/>
      <c r="BB232" s="110"/>
    </row>
    <row r="233" spans="1:62" s="1098" customFormat="1" ht="16.899999999999999" customHeight="1">
      <c r="A233" s="1065"/>
      <c r="B233" s="1065"/>
      <c r="G233" s="1353"/>
      <c r="H233" s="1353"/>
      <c r="I233" s="1344"/>
      <c r="J233" s="1353"/>
      <c r="K233" s="1353"/>
      <c r="L233" s="1344"/>
      <c r="M233" s="1353"/>
      <c r="N233" s="1353"/>
      <c r="O233" s="1344"/>
      <c r="P233" s="1353"/>
      <c r="Q233" s="1353"/>
    </row>
    <row r="234" spans="1:62" s="1098" customFormat="1" ht="16.899999999999999" customHeight="1">
      <c r="A234" s="1065"/>
      <c r="B234" s="1065"/>
      <c r="G234" s="1105"/>
      <c r="H234" s="1105"/>
      <c r="I234" s="1112"/>
      <c r="J234" s="1105"/>
      <c r="K234" s="1105"/>
      <c r="L234" s="1112"/>
      <c r="M234" s="1105"/>
      <c r="N234" s="1105"/>
      <c r="O234" s="1112"/>
      <c r="P234" s="1105"/>
      <c r="Q234" s="1105"/>
    </row>
    <row r="235" spans="1:62" s="1098" customFormat="1" ht="19.5" customHeight="1">
      <c r="A235" s="1065"/>
      <c r="B235" s="1065"/>
      <c r="G235" s="1105"/>
      <c r="H235" s="1105"/>
      <c r="I235" s="1112"/>
      <c r="J235" s="1105"/>
      <c r="K235" s="1105"/>
      <c r="L235" s="1112"/>
      <c r="M235" s="1105"/>
      <c r="N235" s="1105"/>
      <c r="O235" s="1112"/>
      <c r="P235" s="1105"/>
      <c r="Q235" s="1105"/>
      <c r="BJ235" s="1111"/>
    </row>
    <row r="236" spans="1:62" s="1098" customFormat="1" ht="19.5" customHeight="1">
      <c r="A236" s="1065"/>
      <c r="B236" s="1065"/>
      <c r="G236" s="1105"/>
      <c r="H236" s="1105"/>
      <c r="I236" s="1112"/>
      <c r="J236" s="1105"/>
      <c r="K236" s="1105"/>
      <c r="L236" s="1112"/>
      <c r="M236" s="1105"/>
      <c r="N236" s="1105"/>
      <c r="O236" s="1112"/>
      <c r="P236" s="1105"/>
      <c r="Q236" s="1105"/>
      <c r="BJ236" s="1111"/>
    </row>
    <row r="237" spans="1:62" s="1098" customFormat="1" ht="19.5" customHeight="1">
      <c r="A237" s="1065"/>
      <c r="B237" s="1065"/>
      <c r="G237" s="1105"/>
      <c r="H237" s="1105"/>
      <c r="I237" s="1112"/>
      <c r="J237" s="1105"/>
      <c r="K237" s="1105"/>
      <c r="L237" s="1112"/>
      <c r="M237" s="1105"/>
      <c r="N237" s="1105"/>
      <c r="O237" s="1112"/>
      <c r="P237" s="1105"/>
      <c r="Q237" s="1105"/>
      <c r="BJ237" s="1111"/>
    </row>
    <row r="238" spans="1:62" s="1098" customFormat="1" ht="19.5" customHeight="1">
      <c r="A238" s="1065"/>
      <c r="B238" s="1065"/>
      <c r="G238" s="1105"/>
      <c r="H238" s="1105"/>
      <c r="I238" s="1112"/>
      <c r="J238" s="1105"/>
      <c r="K238" s="1105"/>
      <c r="L238" s="1112"/>
      <c r="M238" s="1105"/>
      <c r="N238" s="1105"/>
      <c r="O238" s="1112"/>
      <c r="P238" s="1105"/>
      <c r="Q238" s="1105"/>
      <c r="BJ238" s="1111"/>
    </row>
    <row r="239" spans="1:62" s="1098" customFormat="1" ht="19.5" customHeight="1">
      <c r="A239" s="1065"/>
      <c r="B239" s="1065"/>
      <c r="G239" s="1105"/>
      <c r="H239" s="1105"/>
      <c r="I239" s="1112"/>
      <c r="J239" s="1105"/>
      <c r="K239" s="1105"/>
      <c r="L239" s="1112"/>
      <c r="M239" s="1105"/>
      <c r="N239" s="1105"/>
      <c r="O239" s="1112"/>
      <c r="P239" s="1105"/>
      <c r="Q239" s="1105"/>
      <c r="BJ239" s="1111"/>
    </row>
    <row r="240" spans="1:62" s="1098" customFormat="1" ht="19.5" customHeight="1">
      <c r="A240" s="1065"/>
      <c r="B240" s="1065"/>
      <c r="G240" s="1105"/>
      <c r="H240" s="1105"/>
      <c r="I240" s="1112"/>
      <c r="J240" s="1105"/>
      <c r="K240" s="1105"/>
      <c r="L240" s="1112"/>
      <c r="M240" s="1105"/>
      <c r="N240" s="1105"/>
      <c r="O240" s="1112"/>
      <c r="P240" s="1105"/>
      <c r="Q240" s="1105"/>
      <c r="BJ240" s="1111"/>
    </row>
    <row r="241" spans="1:62" s="1098" customFormat="1" ht="19.5" customHeight="1">
      <c r="A241" s="1065"/>
      <c r="B241" s="1065"/>
      <c r="G241" s="1105"/>
      <c r="H241" s="1105"/>
      <c r="I241" s="1112"/>
      <c r="J241" s="1105"/>
      <c r="K241" s="1105"/>
      <c r="L241" s="1112"/>
      <c r="M241" s="1105"/>
      <c r="N241" s="1105"/>
      <c r="O241" s="1112"/>
      <c r="P241" s="1105"/>
      <c r="Q241" s="1105"/>
      <c r="BJ241" s="1111"/>
    </row>
    <row r="242" spans="1:62" s="1098" customFormat="1" ht="19.5" customHeight="1">
      <c r="A242" s="1065"/>
      <c r="B242" s="1065"/>
      <c r="G242" s="1105"/>
      <c r="H242" s="1105"/>
      <c r="I242" s="1112"/>
      <c r="J242" s="1105"/>
      <c r="K242" s="1105"/>
      <c r="L242" s="1112"/>
      <c r="M242" s="1105"/>
      <c r="N242" s="1105"/>
      <c r="O242" s="1112"/>
      <c r="P242" s="1105"/>
      <c r="Q242" s="1105"/>
      <c r="BJ242" s="1111"/>
    </row>
    <row r="243" spans="1:62" s="1098" customFormat="1" ht="19.5" customHeight="1">
      <c r="A243" s="1065"/>
      <c r="B243" s="1065"/>
      <c r="G243" s="1105"/>
      <c r="H243" s="1105"/>
      <c r="I243" s="1112"/>
      <c r="J243" s="1105"/>
      <c r="K243" s="1105"/>
      <c r="L243" s="1112"/>
      <c r="M243" s="1105"/>
      <c r="N243" s="1105"/>
      <c r="O243" s="1112"/>
      <c r="P243" s="1105"/>
      <c r="Q243" s="1105"/>
      <c r="BJ243" s="1111"/>
    </row>
    <row r="244" spans="1:62" s="1098" customFormat="1" ht="19.5" customHeight="1">
      <c r="A244" s="1065"/>
      <c r="B244" s="1065"/>
      <c r="G244" s="1105"/>
      <c r="H244" s="1105"/>
      <c r="I244" s="1112"/>
      <c r="J244" s="1105"/>
      <c r="K244" s="1105"/>
      <c r="L244" s="1112"/>
      <c r="M244" s="1105"/>
      <c r="N244" s="1105"/>
      <c r="O244" s="1112"/>
      <c r="P244" s="1105"/>
      <c r="Q244" s="1105"/>
      <c r="BJ244" s="1111"/>
    </row>
    <row r="245" spans="1:62" s="1098" customFormat="1" ht="19.5" customHeight="1">
      <c r="A245" s="1065"/>
      <c r="B245" s="1065"/>
      <c r="G245" s="1105"/>
      <c r="H245" s="1105"/>
      <c r="I245" s="1112"/>
      <c r="J245" s="1105"/>
      <c r="K245" s="1105"/>
      <c r="L245" s="1112"/>
      <c r="M245" s="1105"/>
      <c r="N245" s="1105"/>
      <c r="O245" s="1112"/>
      <c r="P245" s="1105"/>
      <c r="Q245" s="1105"/>
      <c r="BJ245" s="1111"/>
    </row>
    <row r="246" spans="1:62" s="1098" customFormat="1" ht="19.5" customHeight="1">
      <c r="A246" s="1065"/>
      <c r="B246" s="1065"/>
      <c r="G246" s="1105"/>
      <c r="H246" s="1105"/>
      <c r="I246" s="1112"/>
      <c r="J246" s="1105"/>
      <c r="K246" s="1105"/>
      <c r="L246" s="1112"/>
      <c r="M246" s="1105"/>
      <c r="N246" s="1105"/>
      <c r="O246" s="1112"/>
      <c r="P246" s="1105"/>
      <c r="Q246" s="1105"/>
      <c r="BJ246" s="1111"/>
    </row>
    <row r="247" spans="1:62" s="1098" customFormat="1" ht="19.5" customHeight="1">
      <c r="A247" s="1065"/>
      <c r="B247" s="1065"/>
      <c r="G247" s="1105"/>
      <c r="H247" s="1105"/>
      <c r="I247" s="1112"/>
      <c r="J247" s="1105"/>
      <c r="K247" s="1105"/>
      <c r="L247" s="1112"/>
      <c r="M247" s="1105"/>
      <c r="N247" s="1105"/>
      <c r="O247" s="1112"/>
      <c r="P247" s="1105"/>
      <c r="Q247" s="1105"/>
      <c r="BJ247" s="1111"/>
    </row>
    <row r="248" spans="1:62" s="1098" customFormat="1" ht="19.5" customHeight="1">
      <c r="A248" s="1065"/>
      <c r="B248" s="1065"/>
      <c r="G248" s="1105"/>
      <c r="H248" s="1105"/>
      <c r="I248" s="1112"/>
      <c r="J248" s="1105"/>
      <c r="K248" s="1105"/>
      <c r="L248" s="1112"/>
      <c r="M248" s="1105"/>
      <c r="N248" s="1105"/>
      <c r="O248" s="1112"/>
      <c r="P248" s="1105"/>
      <c r="Q248" s="1105"/>
      <c r="BJ248" s="1111"/>
    </row>
    <row r="249" spans="1:62" s="1098" customFormat="1" ht="19.5" customHeight="1">
      <c r="A249" s="1065"/>
      <c r="B249" s="1065"/>
      <c r="G249" s="1105"/>
      <c r="H249" s="1105"/>
      <c r="I249" s="1112"/>
      <c r="J249" s="1105"/>
      <c r="K249" s="1105"/>
      <c r="L249" s="1112"/>
      <c r="M249" s="1105"/>
      <c r="N249" s="1105"/>
      <c r="O249" s="1112"/>
      <c r="P249" s="1105"/>
      <c r="Q249" s="1105"/>
      <c r="BJ249" s="1111"/>
    </row>
    <row r="250" spans="1:62" s="1098" customFormat="1" ht="19.5" customHeight="1">
      <c r="A250" s="1065"/>
      <c r="B250" s="1065"/>
      <c r="G250" s="1105"/>
      <c r="H250" s="1105"/>
      <c r="I250" s="1112"/>
      <c r="J250" s="1105"/>
      <c r="K250" s="1105"/>
      <c r="L250" s="1112"/>
      <c r="M250" s="1105"/>
      <c r="N250" s="1105"/>
      <c r="O250" s="1112"/>
      <c r="P250" s="1105"/>
      <c r="Q250" s="1105"/>
      <c r="BJ250" s="1111"/>
    </row>
    <row r="251" spans="1:62" s="1098" customFormat="1" ht="19.5" customHeight="1">
      <c r="A251" s="1065"/>
      <c r="B251" s="1065"/>
      <c r="G251" s="1105"/>
      <c r="H251" s="1105"/>
      <c r="I251" s="1112"/>
      <c r="J251" s="1105"/>
      <c r="K251" s="1105"/>
      <c r="L251" s="1112"/>
      <c r="M251" s="1105"/>
      <c r="N251" s="1105"/>
      <c r="O251" s="1112"/>
      <c r="P251" s="1105"/>
      <c r="Q251" s="1105"/>
      <c r="BJ251" s="1111"/>
    </row>
    <row r="252" spans="1:62" s="1098" customFormat="1" ht="19.5" customHeight="1">
      <c r="A252" s="1065"/>
      <c r="B252" s="1065"/>
      <c r="G252" s="1105"/>
      <c r="H252" s="1105"/>
      <c r="I252" s="1112"/>
      <c r="J252" s="1105"/>
      <c r="K252" s="1105"/>
      <c r="L252" s="1112"/>
      <c r="M252" s="1105"/>
      <c r="N252" s="1105"/>
      <c r="O252" s="1112"/>
      <c r="P252" s="1105"/>
      <c r="Q252" s="1105"/>
      <c r="BJ252" s="1111"/>
    </row>
    <row r="253" spans="1:62" s="1098" customFormat="1" ht="19.5" customHeight="1">
      <c r="A253" s="1065"/>
      <c r="B253" s="1065"/>
      <c r="G253" s="1105"/>
      <c r="H253" s="1105"/>
      <c r="I253" s="1112"/>
      <c r="J253" s="1105"/>
      <c r="K253" s="1105"/>
      <c r="L253" s="1112"/>
      <c r="M253" s="1105"/>
      <c r="N253" s="1105"/>
      <c r="O253" s="1112"/>
      <c r="P253" s="1105"/>
      <c r="Q253" s="1105"/>
      <c r="BJ253" s="1111"/>
    </row>
    <row r="254" spans="1:62" s="1098" customFormat="1" ht="19.5" customHeight="1">
      <c r="A254" s="1065"/>
      <c r="B254" s="1065"/>
      <c r="G254" s="1105"/>
      <c r="H254" s="1105"/>
      <c r="I254" s="1112"/>
      <c r="J254" s="1105"/>
      <c r="K254" s="1105"/>
      <c r="L254" s="1112"/>
      <c r="M254" s="1105"/>
      <c r="N254" s="1105"/>
      <c r="O254" s="1112"/>
      <c r="P254" s="1105"/>
      <c r="Q254" s="1105"/>
      <c r="BJ254" s="1111"/>
    </row>
    <row r="255" spans="1:62" s="1098" customFormat="1" ht="19.5" customHeight="1">
      <c r="A255" s="1065"/>
      <c r="B255" s="1065"/>
      <c r="G255" s="1105"/>
      <c r="H255" s="1105"/>
      <c r="I255" s="1112"/>
      <c r="J255" s="1105"/>
      <c r="K255" s="1105"/>
      <c r="L255" s="1112"/>
      <c r="M255" s="1105"/>
      <c r="N255" s="1105"/>
      <c r="O255" s="1112"/>
      <c r="P255" s="1105"/>
      <c r="Q255" s="1105"/>
      <c r="BJ255" s="1111"/>
    </row>
    <row r="256" spans="1:62" s="1098" customFormat="1" ht="19.5" customHeight="1">
      <c r="A256" s="1065"/>
      <c r="B256" s="1065"/>
      <c r="G256" s="1105"/>
      <c r="H256" s="1105"/>
      <c r="I256" s="1112"/>
      <c r="J256" s="1105"/>
      <c r="K256" s="1105"/>
      <c r="L256" s="1112"/>
      <c r="M256" s="1105"/>
      <c r="N256" s="1105"/>
      <c r="O256" s="1112"/>
      <c r="P256" s="1105"/>
      <c r="Q256" s="1105"/>
      <c r="BJ256" s="1111"/>
    </row>
    <row r="257" spans="1:62" s="1098" customFormat="1" ht="19.5" customHeight="1">
      <c r="A257" s="1065"/>
      <c r="B257" s="1065"/>
      <c r="G257" s="1105"/>
      <c r="H257" s="1105"/>
      <c r="I257" s="1112"/>
      <c r="J257" s="1105"/>
      <c r="K257" s="1105"/>
      <c r="L257" s="1112"/>
      <c r="M257" s="1105"/>
      <c r="N257" s="1105"/>
      <c r="O257" s="1112"/>
      <c r="P257" s="1105"/>
      <c r="Q257" s="1105"/>
      <c r="BJ257" s="1111"/>
    </row>
    <row r="258" spans="1:62" s="1098" customFormat="1" ht="19.5" customHeight="1">
      <c r="A258" s="1065"/>
      <c r="B258" s="1065"/>
      <c r="G258" s="1105"/>
      <c r="H258" s="1105"/>
      <c r="I258" s="1112"/>
      <c r="J258" s="1105"/>
      <c r="K258" s="1105"/>
      <c r="L258" s="1112"/>
      <c r="M258" s="1105"/>
      <c r="N258" s="1105"/>
      <c r="O258" s="1112"/>
      <c r="P258" s="1105"/>
      <c r="Q258" s="1105"/>
      <c r="BJ258" s="1111"/>
    </row>
    <row r="259" spans="1:62" s="1098" customFormat="1" ht="19.5" customHeight="1">
      <c r="A259" s="1065"/>
      <c r="B259" s="1065"/>
      <c r="G259" s="1105"/>
      <c r="H259" s="1105"/>
      <c r="I259" s="1112"/>
      <c r="J259" s="1105"/>
      <c r="K259" s="1105"/>
      <c r="L259" s="1112"/>
      <c r="M259" s="1105"/>
      <c r="N259" s="1105"/>
      <c r="O259" s="1112"/>
      <c r="P259" s="1105"/>
      <c r="Q259" s="1105"/>
      <c r="BJ259" s="1111"/>
    </row>
    <row r="260" spans="1:62" s="1098" customFormat="1" ht="19.5" customHeight="1">
      <c r="A260" s="1065"/>
      <c r="B260" s="1065"/>
      <c r="G260" s="1105"/>
      <c r="H260" s="1105"/>
      <c r="I260" s="1112"/>
      <c r="J260" s="1105"/>
      <c r="K260" s="1105"/>
      <c r="L260" s="1112"/>
      <c r="M260" s="1105"/>
      <c r="N260" s="1105"/>
      <c r="O260" s="1112"/>
      <c r="P260" s="1105"/>
      <c r="Q260" s="1105"/>
      <c r="BJ260" s="1111"/>
    </row>
    <row r="261" spans="1:62" s="1098" customFormat="1" ht="19.5" customHeight="1">
      <c r="A261" s="1065"/>
      <c r="B261" s="1065"/>
      <c r="G261" s="1105"/>
      <c r="H261" s="1105"/>
      <c r="I261" s="1112"/>
      <c r="J261" s="1105"/>
      <c r="K261" s="1105"/>
      <c r="L261" s="1112"/>
      <c r="M261" s="1105"/>
      <c r="N261" s="1105"/>
      <c r="O261" s="1112"/>
      <c r="P261" s="1105"/>
      <c r="Q261" s="1105"/>
      <c r="BJ261" s="1111"/>
    </row>
    <row r="262" spans="1:62" s="1098" customFormat="1" ht="19.5" customHeight="1">
      <c r="A262" s="1065"/>
      <c r="B262" s="1065"/>
      <c r="G262" s="1105"/>
      <c r="H262" s="1105"/>
      <c r="I262" s="1112"/>
      <c r="J262" s="1105"/>
      <c r="K262" s="1105"/>
      <c r="L262" s="1112"/>
      <c r="M262" s="1105"/>
      <c r="N262" s="1105"/>
      <c r="O262" s="1112"/>
      <c r="P262" s="1105"/>
      <c r="Q262" s="1105"/>
      <c r="BJ262" s="1111"/>
    </row>
    <row r="263" spans="1:62" s="1098" customFormat="1" ht="19.5" customHeight="1">
      <c r="A263" s="1065"/>
      <c r="B263" s="1065"/>
      <c r="G263" s="1105"/>
      <c r="H263" s="1105"/>
      <c r="I263" s="1112"/>
      <c r="J263" s="1105"/>
      <c r="K263" s="1105"/>
      <c r="L263" s="1112"/>
      <c r="M263" s="1105"/>
      <c r="N263" s="1105"/>
      <c r="O263" s="1112"/>
      <c r="P263" s="1105"/>
      <c r="Q263" s="1105"/>
      <c r="BJ263" s="1111"/>
    </row>
    <row r="264" spans="1:62" s="1098" customFormat="1" ht="19.5" customHeight="1">
      <c r="A264" s="1065"/>
      <c r="B264" s="1065"/>
      <c r="G264" s="1105"/>
      <c r="H264" s="1105"/>
      <c r="I264" s="1112"/>
      <c r="J264" s="1105"/>
      <c r="K264" s="1105"/>
      <c r="L264" s="1112"/>
      <c r="M264" s="1105"/>
      <c r="N264" s="1105"/>
      <c r="O264" s="1112"/>
      <c r="P264" s="1105"/>
      <c r="Q264" s="1105"/>
      <c r="BJ264" s="1111"/>
    </row>
    <row r="265" spans="1:62" s="1098" customFormat="1" ht="19.5" customHeight="1">
      <c r="A265" s="1065"/>
      <c r="B265" s="1065"/>
      <c r="G265" s="1105"/>
      <c r="H265" s="1105"/>
      <c r="I265" s="1112"/>
      <c r="J265" s="1105"/>
      <c r="K265" s="1105"/>
      <c r="L265" s="1112"/>
      <c r="M265" s="1105"/>
      <c r="N265" s="1105"/>
      <c r="O265" s="1112"/>
      <c r="P265" s="1105"/>
      <c r="Q265" s="1105"/>
      <c r="BJ265" s="1111"/>
    </row>
    <row r="266" spans="1:62" s="1098" customFormat="1" ht="19.5" customHeight="1">
      <c r="A266" s="1065"/>
      <c r="B266" s="1065"/>
      <c r="G266" s="1105"/>
      <c r="H266" s="1105"/>
      <c r="I266" s="1112"/>
      <c r="J266" s="1105"/>
      <c r="K266" s="1105"/>
      <c r="L266" s="1112"/>
      <c r="M266" s="1105"/>
      <c r="N266" s="1105"/>
      <c r="O266" s="1112"/>
      <c r="P266" s="1105"/>
      <c r="Q266" s="1105"/>
      <c r="BJ266" s="1111"/>
    </row>
    <row r="267" spans="1:62" s="1098" customFormat="1" ht="19.5" customHeight="1">
      <c r="A267" s="1065"/>
      <c r="B267" s="1065"/>
      <c r="G267" s="1105"/>
      <c r="H267" s="1105"/>
      <c r="I267" s="1112"/>
      <c r="J267" s="1105"/>
      <c r="K267" s="1105"/>
      <c r="L267" s="1112"/>
      <c r="M267" s="1105"/>
      <c r="N267" s="1105"/>
      <c r="O267" s="1112"/>
      <c r="P267" s="1105"/>
      <c r="Q267" s="1105"/>
      <c r="BJ267" s="1111"/>
    </row>
    <row r="268" spans="1:62" s="1098" customFormat="1" ht="19.5" customHeight="1">
      <c r="A268" s="1065"/>
      <c r="B268" s="1065"/>
      <c r="G268" s="1105"/>
      <c r="H268" s="1105"/>
      <c r="I268" s="1112"/>
      <c r="J268" s="1105"/>
      <c r="K268" s="1105"/>
      <c r="L268" s="1112"/>
      <c r="M268" s="1105"/>
      <c r="N268" s="1105"/>
      <c r="O268" s="1112"/>
      <c r="P268" s="1105"/>
      <c r="Q268" s="1105"/>
      <c r="BJ268" s="1111"/>
    </row>
    <row r="269" spans="1:62" s="1098" customFormat="1" ht="19.5" customHeight="1">
      <c r="A269" s="1065"/>
      <c r="B269" s="1065"/>
      <c r="G269" s="1105"/>
      <c r="H269" s="1105"/>
      <c r="I269" s="1112"/>
      <c r="J269" s="1105"/>
      <c r="K269" s="1105"/>
      <c r="L269" s="1112"/>
      <c r="M269" s="1105"/>
      <c r="N269" s="1105"/>
      <c r="O269" s="1112"/>
      <c r="P269" s="1105"/>
      <c r="Q269" s="1105"/>
      <c r="BJ269" s="1111"/>
    </row>
    <row r="270" spans="1:62" s="1098" customFormat="1" ht="19.5" customHeight="1">
      <c r="A270" s="1065"/>
      <c r="B270" s="1065"/>
      <c r="G270" s="1105"/>
      <c r="H270" s="1105"/>
      <c r="I270" s="1112"/>
      <c r="J270" s="1105"/>
      <c r="K270" s="1105"/>
      <c r="L270" s="1112"/>
      <c r="M270" s="1105"/>
      <c r="N270" s="1105"/>
      <c r="O270" s="1112"/>
      <c r="P270" s="1105"/>
      <c r="Q270" s="1105"/>
      <c r="BJ270" s="1111"/>
    </row>
    <row r="271" spans="1:62" s="1098" customFormat="1" ht="19.5" customHeight="1">
      <c r="A271" s="1065"/>
      <c r="B271" s="1065"/>
      <c r="G271" s="1105"/>
      <c r="H271" s="1105"/>
      <c r="I271" s="1112"/>
      <c r="J271" s="1105"/>
      <c r="K271" s="1105"/>
      <c r="L271" s="1112"/>
      <c r="M271" s="1105"/>
      <c r="N271" s="1105"/>
      <c r="O271" s="1112"/>
      <c r="P271" s="1105"/>
      <c r="Q271" s="1105"/>
      <c r="BJ271" s="1111"/>
    </row>
    <row r="272" spans="1:62" s="1098" customFormat="1" ht="19.5" customHeight="1">
      <c r="A272" s="1065"/>
      <c r="B272" s="1065"/>
      <c r="G272" s="1105"/>
      <c r="H272" s="1105"/>
      <c r="I272" s="1112"/>
      <c r="J272" s="1105"/>
      <c r="K272" s="1105"/>
      <c r="L272" s="1112"/>
      <c r="M272" s="1105"/>
      <c r="N272" s="1105"/>
      <c r="O272" s="1112"/>
      <c r="P272" s="1105"/>
      <c r="Q272" s="1105"/>
      <c r="BJ272" s="1111"/>
    </row>
    <row r="273" spans="1:62" s="1098" customFormat="1" ht="19.5" customHeight="1">
      <c r="A273" s="1065"/>
      <c r="B273" s="1065"/>
      <c r="G273" s="1105"/>
      <c r="H273" s="1105"/>
      <c r="I273" s="1112"/>
      <c r="J273" s="1105"/>
      <c r="K273" s="1105"/>
      <c r="L273" s="1112"/>
      <c r="M273" s="1105"/>
      <c r="N273" s="1105"/>
      <c r="O273" s="1112"/>
      <c r="P273" s="1105"/>
      <c r="Q273" s="1105"/>
      <c r="BJ273" s="1111"/>
    </row>
    <row r="274" spans="1:62" s="1098" customFormat="1" ht="19.5" customHeight="1">
      <c r="A274" s="1065"/>
      <c r="B274" s="1065"/>
      <c r="G274" s="1105"/>
      <c r="H274" s="1105"/>
      <c r="I274" s="1112"/>
      <c r="J274" s="1105"/>
      <c r="K274" s="1105"/>
      <c r="L274" s="1112"/>
      <c r="M274" s="1105"/>
      <c r="N274" s="1105"/>
      <c r="O274" s="1112"/>
      <c r="P274" s="1105"/>
      <c r="Q274" s="1105"/>
      <c r="BJ274" s="1111"/>
    </row>
    <row r="275" spans="1:62" s="1098" customFormat="1" ht="19.5" customHeight="1">
      <c r="A275" s="1065"/>
      <c r="B275" s="1065"/>
      <c r="G275" s="1105"/>
      <c r="H275" s="1105"/>
      <c r="I275" s="1112"/>
      <c r="J275" s="1105"/>
      <c r="K275" s="1105"/>
      <c r="L275" s="1112"/>
      <c r="M275" s="1105"/>
      <c r="N275" s="1105"/>
      <c r="O275" s="1112"/>
      <c r="P275" s="1105"/>
      <c r="Q275" s="1105"/>
      <c r="BJ275" s="1111"/>
    </row>
    <row r="276" spans="1:62" s="1098" customFormat="1" ht="19.5" customHeight="1">
      <c r="A276" s="1065"/>
      <c r="B276" s="1065"/>
      <c r="G276" s="1105"/>
      <c r="H276" s="1105"/>
      <c r="I276" s="1112"/>
      <c r="J276" s="1105"/>
      <c r="K276" s="1105"/>
      <c r="L276" s="1112"/>
      <c r="M276" s="1105"/>
      <c r="N276" s="1105"/>
      <c r="O276" s="1112"/>
      <c r="P276" s="1105"/>
      <c r="Q276" s="1105"/>
      <c r="BJ276" s="1111"/>
    </row>
    <row r="277" spans="1:62" s="1098" customFormat="1" ht="19.5" customHeight="1">
      <c r="A277" s="1065"/>
      <c r="B277" s="1065"/>
      <c r="G277" s="1105"/>
      <c r="H277" s="1105"/>
      <c r="I277" s="1112"/>
      <c r="J277" s="1105"/>
      <c r="K277" s="1105"/>
      <c r="L277" s="1112"/>
      <c r="M277" s="1105"/>
      <c r="N277" s="1105"/>
      <c r="O277" s="1112"/>
      <c r="P277" s="1105"/>
      <c r="Q277" s="1105"/>
      <c r="BJ277" s="1111"/>
    </row>
    <row r="278" spans="1:62" s="1098" customFormat="1" ht="19.5" customHeight="1">
      <c r="A278" s="1065"/>
      <c r="B278" s="1065"/>
      <c r="G278" s="1105"/>
      <c r="H278" s="1105"/>
      <c r="I278" s="1112"/>
      <c r="J278" s="1105"/>
      <c r="K278" s="1105"/>
      <c r="L278" s="1112"/>
      <c r="M278" s="1105"/>
      <c r="N278" s="1105"/>
      <c r="O278" s="1112"/>
      <c r="P278" s="1105"/>
      <c r="Q278" s="1105"/>
      <c r="BJ278" s="1111"/>
    </row>
    <row r="279" spans="1:62" s="1098" customFormat="1" ht="19.5" customHeight="1">
      <c r="A279" s="1065"/>
      <c r="B279" s="1065"/>
      <c r="G279" s="1105"/>
      <c r="H279" s="1105"/>
      <c r="I279" s="1112"/>
      <c r="J279" s="1105"/>
      <c r="K279" s="1105"/>
      <c r="L279" s="1112"/>
      <c r="M279" s="1105"/>
      <c r="N279" s="1105"/>
      <c r="O279" s="1112"/>
      <c r="P279" s="1105"/>
      <c r="Q279" s="1105"/>
      <c r="BJ279" s="1111"/>
    </row>
    <row r="280" spans="1:62" s="1098" customFormat="1" ht="19.5" customHeight="1">
      <c r="A280" s="1065"/>
      <c r="B280" s="1065"/>
      <c r="G280" s="1105"/>
      <c r="H280" s="1105"/>
      <c r="I280" s="1112"/>
      <c r="J280" s="1105"/>
      <c r="K280" s="1105"/>
      <c r="L280" s="1112"/>
      <c r="M280" s="1105"/>
      <c r="N280" s="1105"/>
      <c r="O280" s="1112"/>
      <c r="P280" s="1105"/>
      <c r="Q280" s="1105"/>
      <c r="BJ280" s="1111"/>
    </row>
    <row r="281" spans="1:62" s="1098" customFormat="1" ht="19.5" customHeight="1">
      <c r="A281" s="1065"/>
      <c r="B281" s="1065"/>
      <c r="G281" s="1105"/>
      <c r="H281" s="1105"/>
      <c r="I281" s="1112"/>
      <c r="J281" s="1105"/>
      <c r="K281" s="1105"/>
      <c r="L281" s="1112"/>
      <c r="M281" s="1105"/>
      <c r="N281" s="1105"/>
      <c r="O281" s="1112"/>
      <c r="P281" s="1105"/>
      <c r="Q281" s="1105"/>
      <c r="BJ281" s="1111"/>
    </row>
    <row r="282" spans="1:62" s="1098" customFormat="1" ht="19.5" customHeight="1">
      <c r="A282" s="1065"/>
      <c r="B282" s="1065"/>
      <c r="G282" s="1105"/>
      <c r="H282" s="1105"/>
      <c r="I282" s="1112"/>
      <c r="J282" s="1105"/>
      <c r="K282" s="1105"/>
      <c r="L282" s="1112"/>
      <c r="M282" s="1105"/>
      <c r="N282" s="1105"/>
      <c r="O282" s="1112"/>
      <c r="P282" s="1105"/>
      <c r="Q282" s="1105"/>
      <c r="BJ282" s="1111"/>
    </row>
    <row r="283" spans="1:62" s="1098" customFormat="1" ht="19.5" customHeight="1">
      <c r="A283" s="1065"/>
      <c r="B283" s="1065"/>
      <c r="G283" s="1105"/>
      <c r="H283" s="1105"/>
      <c r="I283" s="1112"/>
      <c r="J283" s="1105"/>
      <c r="K283" s="1105"/>
      <c r="L283" s="1112"/>
      <c r="M283" s="1105"/>
      <c r="N283" s="1105"/>
      <c r="O283" s="1112"/>
      <c r="P283" s="1105"/>
      <c r="Q283" s="1105"/>
      <c r="BJ283" s="1111"/>
    </row>
    <row r="284" spans="1:62" s="1098" customFormat="1" ht="19.5" customHeight="1">
      <c r="A284" s="1065"/>
      <c r="B284" s="1065"/>
      <c r="G284" s="1105"/>
      <c r="H284" s="1105"/>
      <c r="I284" s="1112"/>
      <c r="J284" s="1105"/>
      <c r="K284" s="1105"/>
      <c r="L284" s="1112"/>
      <c r="M284" s="1105"/>
      <c r="N284" s="1105"/>
      <c r="O284" s="1112"/>
      <c r="P284" s="1105"/>
      <c r="Q284" s="1105"/>
      <c r="BJ284" s="1111"/>
    </row>
    <row r="285" spans="1:62" s="1098" customFormat="1" ht="19.5" customHeight="1">
      <c r="A285" s="1065"/>
      <c r="B285" s="1065"/>
      <c r="G285" s="1105"/>
      <c r="H285" s="1105"/>
      <c r="I285" s="1112"/>
      <c r="J285" s="1105"/>
      <c r="K285" s="1105"/>
      <c r="L285" s="1112"/>
      <c r="M285" s="1105"/>
      <c r="N285" s="1105"/>
      <c r="O285" s="1112"/>
      <c r="P285" s="1105"/>
      <c r="Q285" s="1105"/>
      <c r="BJ285" s="1111"/>
    </row>
    <row r="286" spans="1:62" s="1098" customFormat="1" ht="19.5" customHeight="1">
      <c r="A286" s="1065"/>
      <c r="B286" s="1065"/>
      <c r="G286" s="1105"/>
      <c r="H286" s="1105"/>
      <c r="I286" s="1112"/>
      <c r="J286" s="1105"/>
      <c r="K286" s="1105"/>
      <c r="L286" s="1112"/>
      <c r="M286" s="1105"/>
      <c r="N286" s="1105"/>
      <c r="O286" s="1112"/>
      <c r="P286" s="1105"/>
      <c r="Q286" s="1105"/>
      <c r="BJ286" s="1111"/>
    </row>
    <row r="287" spans="1:62" s="1098" customFormat="1" ht="19.5" customHeight="1">
      <c r="A287" s="1065"/>
      <c r="B287" s="1065"/>
      <c r="G287" s="1105"/>
      <c r="H287" s="1105"/>
      <c r="I287" s="1112"/>
      <c r="J287" s="1105"/>
      <c r="K287" s="1105"/>
      <c r="L287" s="1112"/>
      <c r="M287" s="1105"/>
      <c r="N287" s="1105"/>
      <c r="O287" s="1112"/>
      <c r="P287" s="1105"/>
      <c r="Q287" s="1105"/>
      <c r="BJ287" s="1111"/>
    </row>
    <row r="288" spans="1:62" s="1098" customFormat="1" ht="19.5" customHeight="1">
      <c r="A288" s="1065"/>
      <c r="B288" s="1065"/>
      <c r="G288" s="1105"/>
      <c r="H288" s="1105"/>
      <c r="I288" s="1112"/>
      <c r="J288" s="1105"/>
      <c r="K288" s="1105"/>
      <c r="L288" s="1112"/>
      <c r="M288" s="1105"/>
      <c r="N288" s="1105"/>
      <c r="O288" s="1112"/>
      <c r="P288" s="1105"/>
      <c r="Q288" s="1105"/>
      <c r="BJ288" s="1111"/>
    </row>
    <row r="289" spans="1:62" s="1098" customFormat="1" ht="19.5" customHeight="1">
      <c r="A289" s="1065"/>
      <c r="B289" s="1065"/>
      <c r="G289" s="1105"/>
      <c r="H289" s="1105"/>
      <c r="I289" s="1112"/>
      <c r="J289" s="1105"/>
      <c r="K289" s="1105"/>
      <c r="L289" s="1112"/>
      <c r="M289" s="1105"/>
      <c r="N289" s="1105"/>
      <c r="O289" s="1112"/>
      <c r="P289" s="1105"/>
      <c r="Q289" s="1105"/>
      <c r="BJ289" s="1111"/>
    </row>
    <row r="290" spans="1:62" s="1098" customFormat="1" ht="19.5" customHeight="1">
      <c r="A290" s="1065"/>
      <c r="B290" s="1065"/>
      <c r="G290" s="1105"/>
      <c r="H290" s="1105"/>
      <c r="I290" s="1112"/>
      <c r="J290" s="1105"/>
      <c r="K290" s="1105"/>
      <c r="L290" s="1112"/>
      <c r="M290" s="1105"/>
      <c r="N290" s="1105"/>
      <c r="O290" s="1112"/>
      <c r="P290" s="1105"/>
      <c r="Q290" s="1105"/>
      <c r="BJ290" s="1111"/>
    </row>
    <row r="291" spans="1:62" s="1098" customFormat="1" ht="19.5" customHeight="1">
      <c r="A291" s="1065"/>
      <c r="B291" s="1065"/>
      <c r="G291" s="1105"/>
      <c r="H291" s="1105"/>
      <c r="I291" s="1112"/>
      <c r="J291" s="1105"/>
      <c r="K291" s="1105"/>
      <c r="L291" s="1112"/>
      <c r="M291" s="1105"/>
      <c r="N291" s="1105"/>
      <c r="O291" s="1112"/>
      <c r="P291" s="1105"/>
      <c r="Q291" s="1105"/>
      <c r="BJ291" s="1111"/>
    </row>
    <row r="292" spans="1:62" s="1098" customFormat="1" ht="19.5" customHeight="1">
      <c r="A292" s="1065"/>
      <c r="B292" s="1065"/>
      <c r="G292" s="1105"/>
      <c r="H292" s="1105"/>
      <c r="I292" s="1112"/>
      <c r="J292" s="1105"/>
      <c r="K292" s="1105"/>
      <c r="L292" s="1112"/>
      <c r="M292" s="1105"/>
      <c r="N292" s="1105"/>
      <c r="O292" s="1112"/>
      <c r="P292" s="1105"/>
      <c r="Q292" s="1105"/>
      <c r="BJ292" s="1111"/>
    </row>
    <row r="293" spans="1:62" s="1098" customFormat="1" ht="19.5" customHeight="1">
      <c r="A293" s="1065"/>
      <c r="B293" s="1065"/>
      <c r="G293" s="1105"/>
      <c r="H293" s="1105"/>
      <c r="I293" s="1112"/>
      <c r="J293" s="1105"/>
      <c r="K293" s="1105"/>
      <c r="L293" s="1112"/>
      <c r="M293" s="1105"/>
      <c r="N293" s="1105"/>
      <c r="O293" s="1112"/>
      <c r="P293" s="1105"/>
      <c r="Q293" s="1105"/>
      <c r="BJ293" s="1111"/>
    </row>
    <row r="294" spans="1:62" s="1098" customFormat="1" ht="19.5" customHeight="1">
      <c r="A294" s="1065"/>
      <c r="B294" s="1065"/>
      <c r="G294" s="1105"/>
      <c r="H294" s="1105"/>
      <c r="I294" s="1112"/>
      <c r="J294" s="1105"/>
      <c r="K294" s="1105"/>
      <c r="L294" s="1112"/>
      <c r="M294" s="1105"/>
      <c r="N294" s="1105"/>
      <c r="O294" s="1112"/>
      <c r="P294" s="1105"/>
      <c r="Q294" s="1105"/>
      <c r="BJ294" s="1111"/>
    </row>
    <row r="295" spans="1:62" s="1098" customFormat="1" ht="19.5" customHeight="1">
      <c r="A295" s="1065"/>
      <c r="B295" s="1065"/>
      <c r="G295" s="1105"/>
      <c r="H295" s="1105"/>
      <c r="I295" s="1112"/>
      <c r="J295" s="1105"/>
      <c r="K295" s="1105"/>
      <c r="L295" s="1112"/>
      <c r="M295" s="1105"/>
      <c r="N295" s="1105"/>
      <c r="O295" s="1112"/>
      <c r="P295" s="1105"/>
      <c r="Q295" s="1105"/>
      <c r="BJ295" s="1111"/>
    </row>
    <row r="296" spans="1:62" s="1098" customFormat="1" ht="19.5" customHeight="1">
      <c r="A296" s="1065"/>
      <c r="B296" s="1065"/>
      <c r="G296" s="1105"/>
      <c r="H296" s="1105"/>
      <c r="I296" s="1112"/>
      <c r="J296" s="1105"/>
      <c r="K296" s="1105"/>
      <c r="L296" s="1112"/>
      <c r="M296" s="1105"/>
      <c r="N296" s="1105"/>
      <c r="O296" s="1112"/>
      <c r="P296" s="1105"/>
      <c r="Q296" s="1105"/>
      <c r="BJ296" s="1111"/>
    </row>
    <row r="297" spans="1:62" s="1098" customFormat="1" ht="19.5" customHeight="1">
      <c r="A297" s="1065"/>
      <c r="B297" s="1065"/>
      <c r="G297" s="1105"/>
      <c r="H297" s="1105"/>
      <c r="I297" s="1112"/>
      <c r="J297" s="1105"/>
      <c r="K297" s="1105"/>
      <c r="L297" s="1112"/>
      <c r="M297" s="1105"/>
      <c r="N297" s="1105"/>
      <c r="O297" s="1112"/>
      <c r="P297" s="1105"/>
      <c r="Q297" s="1105"/>
      <c r="BJ297" s="1111"/>
    </row>
    <row r="298" spans="1:62" s="1098" customFormat="1" ht="19.5" customHeight="1">
      <c r="A298" s="1065"/>
      <c r="B298" s="1065"/>
      <c r="G298" s="1105"/>
      <c r="H298" s="1105"/>
      <c r="I298" s="1112"/>
      <c r="J298" s="1105"/>
      <c r="K298" s="1105"/>
      <c r="L298" s="1112"/>
      <c r="M298" s="1105"/>
      <c r="N298" s="1105"/>
      <c r="O298" s="1112"/>
      <c r="P298" s="1105"/>
      <c r="Q298" s="1105"/>
      <c r="BJ298" s="1111"/>
    </row>
    <row r="299" spans="1:62" s="1098" customFormat="1" ht="19.5" customHeight="1">
      <c r="A299" s="1065"/>
      <c r="B299" s="1065"/>
      <c r="G299" s="1105"/>
      <c r="H299" s="1105"/>
      <c r="I299" s="1112"/>
      <c r="J299" s="1105"/>
      <c r="K299" s="1105"/>
      <c r="L299" s="1112"/>
      <c r="M299" s="1105"/>
      <c r="N299" s="1105"/>
      <c r="O299" s="1112"/>
      <c r="P299" s="1105"/>
      <c r="Q299" s="1105"/>
      <c r="BJ299" s="1111"/>
    </row>
    <row r="300" spans="1:62" s="1098" customFormat="1" ht="19.5" customHeight="1">
      <c r="A300" s="1065"/>
      <c r="B300" s="1065"/>
      <c r="G300" s="1105"/>
      <c r="H300" s="1105"/>
      <c r="I300" s="1112"/>
      <c r="J300" s="1105"/>
      <c r="K300" s="1105"/>
      <c r="L300" s="1112"/>
      <c r="M300" s="1105"/>
      <c r="N300" s="1105"/>
      <c r="O300" s="1112"/>
      <c r="P300" s="1105"/>
      <c r="Q300" s="1105"/>
      <c r="BJ300" s="1111"/>
    </row>
    <row r="301" spans="1:62" s="1098" customFormat="1" ht="19.5" customHeight="1">
      <c r="A301" s="1065"/>
      <c r="B301" s="1065"/>
      <c r="G301" s="1105"/>
      <c r="H301" s="1105"/>
      <c r="I301" s="1112"/>
      <c r="J301" s="1105"/>
      <c r="K301" s="1105"/>
      <c r="L301" s="1112"/>
      <c r="M301" s="1105"/>
      <c r="N301" s="1105"/>
      <c r="O301" s="1112"/>
      <c r="P301" s="1105"/>
      <c r="Q301" s="1105"/>
      <c r="BJ301" s="1111"/>
    </row>
    <row r="302" spans="1:62" s="1098" customFormat="1" ht="19.5" customHeight="1">
      <c r="A302" s="1065"/>
      <c r="B302" s="1065"/>
      <c r="G302" s="1105"/>
      <c r="H302" s="1105"/>
      <c r="I302" s="1112"/>
      <c r="J302" s="1105"/>
      <c r="K302" s="1105"/>
      <c r="L302" s="1112"/>
      <c r="M302" s="1105"/>
      <c r="N302" s="1105"/>
      <c r="O302" s="1112"/>
      <c r="P302" s="1105"/>
      <c r="Q302" s="1105"/>
      <c r="BJ302" s="1111"/>
    </row>
    <row r="303" spans="1:62" s="1098" customFormat="1" ht="19.5" customHeight="1">
      <c r="A303" s="1065"/>
      <c r="B303" s="1065"/>
      <c r="G303" s="1105"/>
      <c r="H303" s="1105"/>
      <c r="I303" s="1112"/>
      <c r="J303" s="1105"/>
      <c r="K303" s="1105"/>
      <c r="L303" s="1112"/>
      <c r="M303" s="1105"/>
      <c r="N303" s="1105"/>
      <c r="O303" s="1112"/>
      <c r="P303" s="1105"/>
      <c r="Q303" s="1105"/>
      <c r="BJ303" s="1111"/>
    </row>
    <row r="304" spans="1:62" s="1098" customFormat="1" ht="19.5" customHeight="1">
      <c r="A304" s="1065"/>
      <c r="B304" s="1065"/>
      <c r="G304" s="1105"/>
      <c r="H304" s="1105"/>
      <c r="I304" s="1112"/>
      <c r="J304" s="1105"/>
      <c r="K304" s="1105"/>
      <c r="L304" s="1112"/>
      <c r="M304" s="1105"/>
      <c r="N304" s="1105"/>
      <c r="O304" s="1112"/>
      <c r="P304" s="1105"/>
      <c r="Q304" s="1105"/>
      <c r="BJ304" s="1111"/>
    </row>
    <row r="305" spans="1:62" s="1098" customFormat="1" ht="19.5" customHeight="1">
      <c r="A305" s="1065"/>
      <c r="B305" s="1065"/>
      <c r="G305" s="1105"/>
      <c r="H305" s="1105"/>
      <c r="I305" s="1112"/>
      <c r="J305" s="1105"/>
      <c r="K305" s="1105"/>
      <c r="L305" s="1112"/>
      <c r="M305" s="1105"/>
      <c r="N305" s="1105"/>
      <c r="O305" s="1112"/>
      <c r="P305" s="1105"/>
      <c r="Q305" s="1105"/>
      <c r="BJ305" s="1111"/>
    </row>
    <row r="306" spans="1:62" s="1098" customFormat="1" ht="19.5" customHeight="1">
      <c r="A306" s="1065"/>
      <c r="B306" s="1065"/>
      <c r="G306" s="1105"/>
      <c r="H306" s="1105"/>
      <c r="I306" s="1112"/>
      <c r="J306" s="1105"/>
      <c r="K306" s="1105"/>
      <c r="L306" s="1112"/>
      <c r="M306" s="1105"/>
      <c r="N306" s="1105"/>
      <c r="O306" s="1112"/>
      <c r="P306" s="1105"/>
      <c r="Q306" s="1105"/>
      <c r="BJ306" s="1111"/>
    </row>
    <row r="307" spans="1:62" s="1098" customFormat="1" ht="19.5" customHeight="1">
      <c r="A307" s="1065"/>
      <c r="B307" s="1065"/>
      <c r="G307" s="1105"/>
      <c r="H307" s="1105"/>
      <c r="I307" s="1112"/>
      <c r="J307" s="1105"/>
      <c r="K307" s="1105"/>
      <c r="L307" s="1112"/>
      <c r="M307" s="1105"/>
      <c r="N307" s="1105"/>
      <c r="O307" s="1112"/>
      <c r="P307" s="1105"/>
      <c r="Q307" s="1105"/>
      <c r="BJ307" s="1111"/>
    </row>
    <row r="308" spans="1:62" s="1098" customFormat="1" ht="19.5" customHeight="1">
      <c r="A308" s="1065"/>
      <c r="B308" s="1065"/>
      <c r="G308" s="1105"/>
      <c r="H308" s="1105"/>
      <c r="I308" s="1112"/>
      <c r="J308" s="1105"/>
      <c r="K308" s="1105"/>
      <c r="L308" s="1112"/>
      <c r="M308" s="1105"/>
      <c r="N308" s="1105"/>
      <c r="O308" s="1112"/>
      <c r="P308" s="1105"/>
      <c r="Q308" s="1105"/>
      <c r="BJ308" s="1111"/>
    </row>
    <row r="309" spans="1:62" s="1098" customFormat="1" ht="19.5" customHeight="1">
      <c r="A309" s="1065"/>
      <c r="B309" s="1065"/>
      <c r="G309" s="1105"/>
      <c r="H309" s="1105"/>
      <c r="I309" s="1112"/>
      <c r="J309" s="1105"/>
      <c r="K309" s="1105"/>
      <c r="L309" s="1112"/>
      <c r="M309" s="1105"/>
      <c r="N309" s="1105"/>
      <c r="O309" s="1112"/>
      <c r="P309" s="1105"/>
      <c r="Q309" s="1105"/>
      <c r="BJ309" s="1111"/>
    </row>
    <row r="310" spans="1:62" s="1098" customFormat="1" ht="19.5" customHeight="1">
      <c r="A310" s="1065"/>
      <c r="B310" s="1065"/>
      <c r="G310" s="1105"/>
      <c r="H310" s="1105"/>
      <c r="I310" s="1112"/>
      <c r="J310" s="1105"/>
      <c r="K310" s="1105"/>
      <c r="L310" s="1112"/>
      <c r="M310" s="1105"/>
      <c r="N310" s="1105"/>
      <c r="O310" s="1112"/>
      <c r="P310" s="1105"/>
      <c r="Q310" s="1105"/>
      <c r="BJ310" s="1111"/>
    </row>
    <row r="311" spans="1:62" s="1098" customFormat="1" ht="19.5" customHeight="1">
      <c r="A311" s="1065"/>
      <c r="B311" s="1065"/>
      <c r="G311" s="1105"/>
      <c r="H311" s="1105"/>
      <c r="I311" s="1112"/>
      <c r="J311" s="1105"/>
      <c r="K311" s="1105"/>
      <c r="L311" s="1112"/>
      <c r="M311" s="1105"/>
      <c r="N311" s="1105"/>
      <c r="O311" s="1112"/>
      <c r="P311" s="1105"/>
      <c r="Q311" s="1105"/>
      <c r="BJ311" s="1111"/>
    </row>
    <row r="312" spans="1:62" s="1098" customFormat="1" ht="19.5" customHeight="1">
      <c r="A312" s="1065"/>
      <c r="B312" s="1065"/>
      <c r="G312" s="1105"/>
      <c r="H312" s="1105"/>
      <c r="I312" s="1112"/>
      <c r="J312" s="1105"/>
      <c r="K312" s="1105"/>
      <c r="L312" s="1112"/>
      <c r="M312" s="1105"/>
      <c r="N312" s="1105"/>
      <c r="O312" s="1112"/>
      <c r="P312" s="1105"/>
      <c r="Q312" s="1105"/>
      <c r="BJ312" s="1111"/>
    </row>
    <row r="313" spans="1:62" s="1098" customFormat="1" ht="19.5" customHeight="1">
      <c r="A313" s="1065"/>
      <c r="B313" s="1065"/>
      <c r="G313" s="1105"/>
      <c r="H313" s="1105"/>
      <c r="I313" s="1112"/>
      <c r="J313" s="1105"/>
      <c r="K313" s="1105"/>
      <c r="L313" s="1112"/>
      <c r="M313" s="1105"/>
      <c r="N313" s="1105"/>
      <c r="O313" s="1112"/>
      <c r="P313" s="1105"/>
      <c r="Q313" s="1105"/>
      <c r="BJ313" s="1111"/>
    </row>
    <row r="314" spans="1:62" s="1098" customFormat="1" ht="19.5" customHeight="1">
      <c r="A314" s="1065"/>
      <c r="B314" s="1065"/>
      <c r="G314" s="1105"/>
      <c r="H314" s="1105"/>
      <c r="I314" s="1112"/>
      <c r="J314" s="1105"/>
      <c r="K314" s="1105"/>
      <c r="L314" s="1112"/>
      <c r="M314" s="1105"/>
      <c r="N314" s="1105"/>
      <c r="O314" s="1112"/>
      <c r="P314" s="1105"/>
      <c r="Q314" s="1105"/>
      <c r="BJ314" s="1111"/>
    </row>
    <row r="315" spans="1:62" s="1098" customFormat="1" ht="19.5" customHeight="1">
      <c r="A315" s="1065"/>
      <c r="B315" s="1065"/>
      <c r="G315" s="1105"/>
      <c r="H315" s="1105"/>
      <c r="I315" s="1112"/>
      <c r="J315" s="1105"/>
      <c r="K315" s="1105"/>
      <c r="L315" s="1112"/>
      <c r="M315" s="1105"/>
      <c r="N315" s="1105"/>
      <c r="O315" s="1112"/>
      <c r="P315" s="1105"/>
      <c r="Q315" s="1105"/>
      <c r="BJ315" s="1111"/>
    </row>
    <row r="316" spans="1:62" s="1098" customFormat="1" ht="19.5" customHeight="1">
      <c r="A316" s="1065"/>
      <c r="B316" s="1065"/>
      <c r="G316" s="1105"/>
      <c r="H316" s="1105"/>
      <c r="I316" s="1112"/>
      <c r="J316" s="1105"/>
      <c r="K316" s="1105"/>
      <c r="L316" s="1112"/>
      <c r="M316" s="1105"/>
      <c r="N316" s="1105"/>
      <c r="O316" s="1112"/>
      <c r="P316" s="1105"/>
      <c r="Q316" s="1105"/>
      <c r="BJ316" s="1111"/>
    </row>
    <row r="317" spans="1:62" s="1098" customFormat="1" ht="19.5" customHeight="1">
      <c r="A317" s="1065"/>
      <c r="B317" s="1065"/>
      <c r="G317" s="1105"/>
      <c r="H317" s="1105"/>
      <c r="I317" s="1112"/>
      <c r="J317" s="1105"/>
      <c r="K317" s="1105"/>
      <c r="L317" s="1112"/>
      <c r="M317" s="1105"/>
      <c r="N317" s="1105"/>
      <c r="O317" s="1112"/>
      <c r="P317" s="1105"/>
      <c r="Q317" s="1105"/>
      <c r="BJ317" s="1111"/>
    </row>
    <row r="318" spans="1:62" s="1098" customFormat="1" ht="19.5" customHeight="1">
      <c r="A318" s="1065"/>
      <c r="B318" s="1065"/>
      <c r="G318" s="1105"/>
      <c r="H318" s="1105"/>
      <c r="I318" s="1112"/>
      <c r="J318" s="1105"/>
      <c r="K318" s="1105"/>
      <c r="L318" s="1112"/>
      <c r="M318" s="1105"/>
      <c r="N318" s="1105"/>
      <c r="O318" s="1112"/>
      <c r="P318" s="1105"/>
      <c r="Q318" s="1105"/>
      <c r="BJ318" s="1111"/>
    </row>
    <row r="319" spans="1:62" s="1098" customFormat="1" ht="19.5" customHeight="1">
      <c r="A319" s="1065"/>
      <c r="B319" s="1065"/>
      <c r="G319" s="1105"/>
      <c r="H319" s="1105"/>
      <c r="I319" s="1112"/>
      <c r="J319" s="1105"/>
      <c r="K319" s="1105"/>
      <c r="L319" s="1112"/>
      <c r="M319" s="1105"/>
      <c r="N319" s="1105"/>
      <c r="O319" s="1112"/>
      <c r="P319" s="1105"/>
      <c r="Q319" s="1105"/>
      <c r="BJ319" s="1111"/>
    </row>
    <row r="320" spans="1:62" s="1098" customFormat="1" ht="19.5" customHeight="1">
      <c r="A320" s="1065"/>
      <c r="B320" s="1065"/>
      <c r="G320" s="1105"/>
      <c r="H320" s="1105"/>
      <c r="I320" s="1112"/>
      <c r="J320" s="1105"/>
      <c r="K320" s="1105"/>
      <c r="L320" s="1112"/>
      <c r="M320" s="1105"/>
      <c r="N320" s="1105"/>
      <c r="O320" s="1112"/>
      <c r="P320" s="1105"/>
      <c r="Q320" s="1105"/>
      <c r="BJ320" s="1111"/>
    </row>
    <row r="321" spans="1:62" s="1098" customFormat="1" ht="19.5" customHeight="1">
      <c r="A321" s="1065"/>
      <c r="B321" s="1065"/>
      <c r="G321" s="1105"/>
      <c r="H321" s="1105"/>
      <c r="I321" s="1112"/>
      <c r="J321" s="1105"/>
      <c r="K321" s="1105"/>
      <c r="L321" s="1112"/>
      <c r="M321" s="1105"/>
      <c r="N321" s="1105"/>
      <c r="O321" s="1112"/>
      <c r="P321" s="1105"/>
      <c r="Q321" s="1105"/>
      <c r="BJ321" s="1111"/>
    </row>
    <row r="322" spans="1:62" s="1098" customFormat="1" ht="19.5" customHeight="1">
      <c r="A322" s="1065"/>
      <c r="B322" s="1065"/>
      <c r="G322" s="1105"/>
      <c r="H322" s="1105"/>
      <c r="I322" s="1112"/>
      <c r="J322" s="1105"/>
      <c r="K322" s="1105"/>
      <c r="L322" s="1112"/>
      <c r="M322" s="1105"/>
      <c r="N322" s="1105"/>
      <c r="O322" s="1112"/>
      <c r="P322" s="1105"/>
      <c r="Q322" s="1105"/>
      <c r="BJ322" s="1111"/>
    </row>
    <row r="323" spans="1:62" s="1098" customFormat="1" ht="19.5" customHeight="1">
      <c r="A323" s="1065"/>
      <c r="B323" s="1065"/>
      <c r="G323" s="1105"/>
      <c r="H323" s="1105"/>
      <c r="I323" s="1112"/>
      <c r="J323" s="1105"/>
      <c r="K323" s="1105"/>
      <c r="L323" s="1112"/>
      <c r="M323" s="1105"/>
      <c r="N323" s="1105"/>
      <c r="O323" s="1112"/>
      <c r="P323" s="1105"/>
      <c r="Q323" s="1105"/>
      <c r="BJ323" s="1111"/>
    </row>
    <row r="324" spans="1:62" s="1098" customFormat="1" ht="19.5" customHeight="1">
      <c r="A324" s="1065"/>
      <c r="B324" s="1065"/>
      <c r="G324" s="1105"/>
      <c r="H324" s="1105"/>
      <c r="I324" s="1112"/>
      <c r="J324" s="1105"/>
      <c r="K324" s="1105"/>
      <c r="L324" s="1112"/>
      <c r="M324" s="1105"/>
      <c r="N324" s="1105"/>
      <c r="O324" s="1112"/>
      <c r="P324" s="1105"/>
      <c r="Q324" s="1105"/>
      <c r="BJ324" s="1111"/>
    </row>
    <row r="325" spans="1:62" s="1098" customFormat="1" ht="19.5" customHeight="1">
      <c r="A325" s="1065"/>
      <c r="B325" s="1065"/>
      <c r="G325" s="1105"/>
      <c r="H325" s="1105"/>
      <c r="I325" s="1112"/>
      <c r="J325" s="1105"/>
      <c r="K325" s="1105"/>
      <c r="L325" s="1112"/>
      <c r="M325" s="1105"/>
      <c r="N325" s="1105"/>
      <c r="O325" s="1112"/>
      <c r="P325" s="1105"/>
      <c r="Q325" s="1105"/>
      <c r="BJ325" s="1111"/>
    </row>
    <row r="326" spans="1:62" s="1098" customFormat="1" ht="19.5" customHeight="1">
      <c r="A326" s="1065"/>
      <c r="B326" s="1065"/>
      <c r="G326" s="1105"/>
      <c r="H326" s="1105"/>
      <c r="I326" s="1112"/>
      <c r="J326" s="1105"/>
      <c r="K326" s="1105"/>
      <c r="L326" s="1112"/>
      <c r="M326" s="1105"/>
      <c r="N326" s="1105"/>
      <c r="O326" s="1112"/>
      <c r="P326" s="1105"/>
      <c r="Q326" s="1105"/>
      <c r="BJ326" s="1111"/>
    </row>
    <row r="327" spans="1:62" s="1098" customFormat="1" ht="19.5" customHeight="1">
      <c r="A327" s="1065"/>
      <c r="B327" s="1065"/>
      <c r="G327" s="1105"/>
      <c r="H327" s="1105"/>
      <c r="I327" s="1112"/>
      <c r="J327" s="1105"/>
      <c r="K327" s="1105"/>
      <c r="L327" s="1112"/>
      <c r="M327" s="1105"/>
      <c r="N327" s="1105"/>
      <c r="O327" s="1112"/>
      <c r="P327" s="1105"/>
      <c r="Q327" s="1105"/>
      <c r="BJ327" s="1111"/>
    </row>
    <row r="328" spans="1:62" s="1098" customFormat="1" ht="19.5" customHeight="1">
      <c r="A328" s="1065"/>
      <c r="B328" s="1065"/>
      <c r="G328" s="1105"/>
      <c r="H328" s="1105"/>
      <c r="I328" s="1112"/>
      <c r="J328" s="1105"/>
      <c r="K328" s="1105"/>
      <c r="L328" s="1112"/>
      <c r="M328" s="1105"/>
      <c r="N328" s="1105"/>
      <c r="O328" s="1112"/>
      <c r="P328" s="1105"/>
      <c r="Q328" s="1105"/>
      <c r="BJ328" s="1111"/>
    </row>
    <row r="329" spans="1:62" s="1098" customFormat="1" ht="19.5" customHeight="1">
      <c r="A329" s="1065"/>
      <c r="B329" s="1065"/>
      <c r="G329" s="1105"/>
      <c r="H329" s="1105"/>
      <c r="I329" s="1112"/>
      <c r="J329" s="1105"/>
      <c r="K329" s="1105"/>
      <c r="L329" s="1112"/>
      <c r="M329" s="1105"/>
      <c r="N329" s="1105"/>
      <c r="O329" s="1112"/>
      <c r="P329" s="1105"/>
      <c r="Q329" s="1105"/>
      <c r="BJ329" s="1111"/>
    </row>
    <row r="330" spans="1:62" s="1098" customFormat="1" ht="19.5" customHeight="1">
      <c r="A330" s="1065"/>
      <c r="B330" s="1065"/>
      <c r="G330" s="1105"/>
      <c r="H330" s="1105"/>
      <c r="I330" s="1112"/>
      <c r="J330" s="1105"/>
      <c r="K330" s="1105"/>
      <c r="L330" s="1112"/>
      <c r="M330" s="1105"/>
      <c r="N330" s="1105"/>
      <c r="O330" s="1112"/>
      <c r="P330" s="1105"/>
      <c r="Q330" s="1105"/>
      <c r="BJ330" s="1111"/>
    </row>
    <row r="331" spans="1:62" s="1098" customFormat="1" ht="19.5" customHeight="1">
      <c r="A331" s="1065"/>
      <c r="B331" s="1065"/>
      <c r="G331" s="1105"/>
      <c r="H331" s="1105"/>
      <c r="I331" s="1112"/>
      <c r="J331" s="1105"/>
      <c r="K331" s="1105"/>
      <c r="L331" s="1112"/>
      <c r="M331" s="1105"/>
      <c r="N331" s="1105"/>
      <c r="O331" s="1112"/>
      <c r="P331" s="1105"/>
      <c r="Q331" s="1105"/>
      <c r="BJ331" s="1111"/>
    </row>
    <row r="332" spans="1:62" s="1098" customFormat="1" ht="19.5" customHeight="1">
      <c r="A332" s="1065"/>
      <c r="B332" s="1065"/>
      <c r="G332" s="1105"/>
      <c r="H332" s="1105"/>
      <c r="I332" s="1112"/>
      <c r="J332" s="1105"/>
      <c r="K332" s="1105"/>
      <c r="L332" s="1112"/>
      <c r="M332" s="1105"/>
      <c r="N332" s="1105"/>
      <c r="O332" s="1112"/>
      <c r="P332" s="1105"/>
      <c r="Q332" s="1105"/>
      <c r="BJ332" s="1111"/>
    </row>
    <row r="333" spans="1:62" s="1098" customFormat="1" ht="19.5" customHeight="1">
      <c r="A333" s="1065"/>
      <c r="B333" s="1065"/>
      <c r="G333" s="1105"/>
      <c r="H333" s="1105"/>
      <c r="I333" s="1112"/>
      <c r="J333" s="1105"/>
      <c r="K333" s="1105"/>
      <c r="L333" s="1112"/>
      <c r="M333" s="1105"/>
      <c r="N333" s="1105"/>
      <c r="O333" s="1112"/>
      <c r="P333" s="1105"/>
      <c r="Q333" s="1105"/>
      <c r="BJ333" s="1111"/>
    </row>
    <row r="334" spans="1:62" s="1098" customFormat="1" ht="19.5" customHeight="1">
      <c r="A334" s="1065"/>
      <c r="B334" s="1065"/>
      <c r="G334" s="1105"/>
      <c r="H334" s="1105"/>
      <c r="I334" s="1112"/>
      <c r="J334" s="1105"/>
      <c r="K334" s="1105"/>
      <c r="L334" s="1112"/>
      <c r="M334" s="1105"/>
      <c r="N334" s="1105"/>
      <c r="O334" s="1112"/>
      <c r="P334" s="1105"/>
      <c r="Q334" s="1105"/>
      <c r="BJ334" s="1111"/>
    </row>
    <row r="335" spans="1:62" s="1098" customFormat="1" ht="19.5" customHeight="1">
      <c r="A335" s="1065"/>
      <c r="B335" s="1065"/>
      <c r="G335" s="1105"/>
      <c r="H335" s="1105"/>
      <c r="I335" s="1112"/>
      <c r="J335" s="1105"/>
      <c r="K335" s="1105"/>
      <c r="L335" s="1112"/>
      <c r="M335" s="1105"/>
      <c r="N335" s="1105"/>
      <c r="O335" s="1112"/>
      <c r="P335" s="1105"/>
      <c r="Q335" s="1105"/>
      <c r="BJ335" s="1111"/>
    </row>
    <row r="336" spans="1:62" s="1098" customFormat="1" ht="19.5" customHeight="1">
      <c r="A336" s="1065"/>
      <c r="B336" s="1065"/>
      <c r="G336" s="1105"/>
      <c r="H336" s="1105"/>
      <c r="I336" s="1112"/>
      <c r="J336" s="1105"/>
      <c r="K336" s="1105"/>
      <c r="L336" s="1112"/>
      <c r="M336" s="1105"/>
      <c r="N336" s="1105"/>
      <c r="O336" s="1112"/>
      <c r="P336" s="1105"/>
      <c r="Q336" s="1105"/>
      <c r="BJ336" s="1111"/>
    </row>
    <row r="337" spans="1:62" s="1098" customFormat="1" ht="19.5" customHeight="1">
      <c r="A337" s="1065"/>
      <c r="B337" s="1065"/>
      <c r="G337" s="1105"/>
      <c r="H337" s="1105"/>
      <c r="I337" s="1112"/>
      <c r="J337" s="1105"/>
      <c r="K337" s="1105"/>
      <c r="L337" s="1112"/>
      <c r="M337" s="1105"/>
      <c r="N337" s="1105"/>
      <c r="O337" s="1112"/>
      <c r="P337" s="1105"/>
      <c r="Q337" s="1105"/>
      <c r="BJ337" s="1111"/>
    </row>
    <row r="338" spans="1:62" s="1098" customFormat="1" ht="19.5" customHeight="1">
      <c r="A338" s="1065"/>
      <c r="B338" s="1065"/>
      <c r="G338" s="1105"/>
      <c r="H338" s="1105"/>
      <c r="I338" s="1112"/>
      <c r="J338" s="1105"/>
      <c r="K338" s="1105"/>
      <c r="L338" s="1112"/>
      <c r="M338" s="1105"/>
      <c r="N338" s="1105"/>
      <c r="O338" s="1112"/>
      <c r="P338" s="1105"/>
      <c r="Q338" s="1105"/>
      <c r="BJ338" s="1111"/>
    </row>
    <row r="339" spans="1:62" s="1098" customFormat="1" ht="19.5" customHeight="1">
      <c r="A339" s="1065"/>
      <c r="B339" s="1065"/>
      <c r="G339" s="1105"/>
      <c r="H339" s="1105"/>
      <c r="I339" s="1112"/>
      <c r="J339" s="1105"/>
      <c r="K339" s="1105"/>
      <c r="L339" s="1112"/>
      <c r="M339" s="1105"/>
      <c r="N339" s="1105"/>
      <c r="O339" s="1112"/>
      <c r="P339" s="1105"/>
      <c r="Q339" s="1105"/>
      <c r="BJ339" s="1111"/>
    </row>
    <row r="340" spans="1:62" s="1098" customFormat="1" ht="19.5" customHeight="1">
      <c r="A340" s="1065"/>
      <c r="B340" s="1065"/>
      <c r="G340" s="1105"/>
      <c r="H340" s="1105"/>
      <c r="I340" s="1112"/>
      <c r="J340" s="1105"/>
      <c r="K340" s="1105"/>
      <c r="L340" s="1112"/>
      <c r="M340" s="1105"/>
      <c r="N340" s="1105"/>
      <c r="O340" s="1112"/>
      <c r="P340" s="1105"/>
      <c r="Q340" s="1105"/>
      <c r="BJ340" s="1111"/>
    </row>
    <row r="341" spans="1:62" s="1098" customFormat="1" ht="19.5" customHeight="1">
      <c r="A341" s="1065"/>
      <c r="B341" s="1065"/>
      <c r="G341" s="1105"/>
      <c r="H341" s="1105"/>
      <c r="I341" s="1112"/>
      <c r="J341" s="1105"/>
      <c r="K341" s="1105"/>
      <c r="L341" s="1112"/>
      <c r="M341" s="1105"/>
      <c r="N341" s="1105"/>
      <c r="O341" s="1112"/>
      <c r="P341" s="1105"/>
      <c r="Q341" s="1105"/>
      <c r="BJ341" s="1111"/>
    </row>
    <row r="342" spans="1:62" s="1098" customFormat="1" ht="19.5" customHeight="1">
      <c r="A342" s="1065"/>
      <c r="B342" s="1065"/>
      <c r="G342" s="1105"/>
      <c r="H342" s="1105"/>
      <c r="I342" s="1112"/>
      <c r="J342" s="1105"/>
      <c r="K342" s="1105"/>
      <c r="L342" s="1112"/>
      <c r="M342" s="1105"/>
      <c r="N342" s="1105"/>
      <c r="O342" s="1112"/>
      <c r="P342" s="1105"/>
      <c r="Q342" s="1105"/>
      <c r="BJ342" s="1111"/>
    </row>
    <row r="343" spans="1:62" s="1098" customFormat="1" ht="19.5" customHeight="1">
      <c r="A343" s="1065"/>
      <c r="B343" s="1065"/>
      <c r="G343" s="1105"/>
      <c r="H343" s="1105"/>
      <c r="I343" s="1112"/>
      <c r="J343" s="1105"/>
      <c r="K343" s="1105"/>
      <c r="L343" s="1112"/>
      <c r="M343" s="1105"/>
      <c r="N343" s="1105"/>
      <c r="O343" s="1112"/>
      <c r="P343" s="1105"/>
      <c r="Q343" s="1105"/>
      <c r="BJ343" s="1111"/>
    </row>
    <row r="344" spans="1:62" s="1098" customFormat="1" ht="19.5" customHeight="1">
      <c r="A344" s="1065"/>
      <c r="B344" s="1065"/>
      <c r="G344" s="1105"/>
      <c r="H344" s="1105"/>
      <c r="I344" s="1112"/>
      <c r="J344" s="1105"/>
      <c r="K344" s="1105"/>
      <c r="L344" s="1112"/>
      <c r="M344" s="1105"/>
      <c r="N344" s="1105"/>
      <c r="O344" s="1112"/>
      <c r="P344" s="1105"/>
      <c r="Q344" s="1105"/>
      <c r="BJ344" s="1111"/>
    </row>
    <row r="345" spans="1:62" s="1098" customFormat="1" ht="19.5" customHeight="1">
      <c r="A345" s="1065"/>
      <c r="B345" s="1065"/>
      <c r="G345" s="1105"/>
      <c r="H345" s="1105"/>
      <c r="I345" s="1112"/>
      <c r="J345" s="1105"/>
      <c r="K345" s="1105"/>
      <c r="L345" s="1112"/>
      <c r="M345" s="1105"/>
      <c r="N345" s="1105"/>
      <c r="O345" s="1112"/>
      <c r="P345" s="1105"/>
      <c r="Q345" s="1105"/>
      <c r="BJ345" s="1111"/>
    </row>
    <row r="346" spans="1:62" s="1098" customFormat="1" ht="19.5" customHeight="1">
      <c r="A346" s="1065"/>
      <c r="B346" s="1065"/>
      <c r="G346" s="1105"/>
      <c r="H346" s="1105"/>
      <c r="I346" s="1112"/>
      <c r="J346" s="1105"/>
      <c r="K346" s="1105"/>
      <c r="L346" s="1112"/>
      <c r="M346" s="1105"/>
      <c r="N346" s="1105"/>
      <c r="O346" s="1112"/>
      <c r="P346" s="1105"/>
      <c r="Q346" s="1105"/>
      <c r="BJ346" s="1111"/>
    </row>
    <row r="347" spans="1:62" s="1098" customFormat="1" ht="19.5" customHeight="1">
      <c r="A347" s="1065"/>
      <c r="B347" s="1065"/>
      <c r="G347" s="1105"/>
      <c r="H347" s="1105"/>
      <c r="I347" s="1112"/>
      <c r="J347" s="1105"/>
      <c r="K347" s="1105"/>
      <c r="L347" s="1112"/>
      <c r="M347" s="1105"/>
      <c r="N347" s="1105"/>
      <c r="O347" s="1112"/>
      <c r="P347" s="1105"/>
      <c r="Q347" s="1105"/>
      <c r="BJ347" s="1111"/>
    </row>
    <row r="348" spans="1:62" s="1098" customFormat="1" ht="19.5" customHeight="1">
      <c r="A348" s="1065"/>
      <c r="B348" s="1065"/>
      <c r="G348" s="1105"/>
      <c r="H348" s="1105"/>
      <c r="I348" s="1112"/>
      <c r="J348" s="1105"/>
      <c r="K348" s="1105"/>
      <c r="L348" s="1112"/>
      <c r="M348" s="1105"/>
      <c r="N348" s="1105"/>
      <c r="O348" s="1112"/>
      <c r="P348" s="1105"/>
      <c r="Q348" s="1105"/>
      <c r="BJ348" s="1111"/>
    </row>
    <row r="349" spans="1:62" s="1098" customFormat="1" ht="19.5" customHeight="1">
      <c r="A349" s="1065"/>
      <c r="B349" s="1065"/>
      <c r="G349" s="1105"/>
      <c r="H349" s="1105"/>
      <c r="I349" s="1112"/>
      <c r="J349" s="1105"/>
      <c r="K349" s="1105"/>
      <c r="L349" s="1112"/>
      <c r="M349" s="1105"/>
      <c r="N349" s="1105"/>
      <c r="O349" s="1112"/>
      <c r="P349" s="1105"/>
      <c r="Q349" s="1105"/>
      <c r="BJ349" s="1111"/>
    </row>
    <row r="350" spans="1:62" s="1098" customFormat="1" ht="19.5" customHeight="1">
      <c r="A350" s="1065"/>
      <c r="B350" s="1065"/>
      <c r="G350" s="1105"/>
      <c r="H350" s="1105"/>
      <c r="I350" s="1112"/>
      <c r="J350" s="1105"/>
      <c r="K350" s="1105"/>
      <c r="L350" s="1112"/>
      <c r="M350" s="1105"/>
      <c r="N350" s="1105"/>
      <c r="O350" s="1112"/>
      <c r="P350" s="1105"/>
      <c r="Q350" s="1105"/>
      <c r="BJ350" s="1111"/>
    </row>
    <row r="351" spans="1:62" s="1098" customFormat="1" ht="19.5" customHeight="1">
      <c r="A351" s="1065"/>
      <c r="B351" s="1065"/>
      <c r="G351" s="1105"/>
      <c r="H351" s="1105"/>
      <c r="I351" s="1112"/>
      <c r="J351" s="1105"/>
      <c r="K351" s="1105"/>
      <c r="L351" s="1112"/>
      <c r="M351" s="1105"/>
      <c r="N351" s="1105"/>
      <c r="O351" s="1112"/>
      <c r="P351" s="1105"/>
      <c r="Q351" s="1105"/>
      <c r="BJ351" s="1111"/>
    </row>
    <row r="352" spans="1:62" s="1098" customFormat="1" ht="19.5" customHeight="1">
      <c r="A352" s="1065"/>
      <c r="B352" s="1065"/>
      <c r="G352" s="1105"/>
      <c r="H352" s="1105"/>
      <c r="I352" s="1112"/>
      <c r="J352" s="1105"/>
      <c r="K352" s="1105"/>
      <c r="L352" s="1112"/>
      <c r="M352" s="1105"/>
      <c r="N352" s="1105"/>
      <c r="O352" s="1112"/>
      <c r="P352" s="1105"/>
      <c r="Q352" s="1105"/>
      <c r="BJ352" s="1111"/>
    </row>
    <row r="353" spans="1:62" s="1098" customFormat="1" ht="19.5" customHeight="1">
      <c r="A353" s="1065"/>
      <c r="B353" s="1065"/>
      <c r="G353" s="1105"/>
      <c r="H353" s="1105"/>
      <c r="I353" s="1112"/>
      <c r="J353" s="1105"/>
      <c r="K353" s="1105"/>
      <c r="L353" s="1112"/>
      <c r="M353" s="1105"/>
      <c r="N353" s="1105"/>
      <c r="O353" s="1112"/>
      <c r="P353" s="1105"/>
      <c r="Q353" s="1105"/>
      <c r="BJ353" s="1111"/>
    </row>
    <row r="354" spans="1:62" s="1098" customFormat="1" ht="19.5" customHeight="1">
      <c r="A354" s="1065"/>
      <c r="B354" s="1065"/>
      <c r="G354" s="1105"/>
      <c r="H354" s="1105"/>
      <c r="I354" s="1112"/>
      <c r="J354" s="1105"/>
      <c r="K354" s="1105"/>
      <c r="L354" s="1112"/>
      <c r="M354" s="1105"/>
      <c r="N354" s="1105"/>
      <c r="O354" s="1112"/>
      <c r="P354" s="1105"/>
      <c r="Q354" s="1105"/>
      <c r="BJ354" s="1111"/>
    </row>
    <row r="355" spans="1:62" s="1098" customFormat="1" ht="19.5" customHeight="1">
      <c r="A355" s="1065"/>
      <c r="B355" s="1065"/>
      <c r="G355" s="1105"/>
      <c r="H355" s="1105"/>
      <c r="I355" s="1112"/>
      <c r="J355" s="1105"/>
      <c r="K355" s="1105"/>
      <c r="L355" s="1112"/>
      <c r="M355" s="1105"/>
      <c r="N355" s="1105"/>
      <c r="O355" s="1112"/>
      <c r="P355" s="1105"/>
      <c r="Q355" s="1105"/>
      <c r="BJ355" s="1111"/>
    </row>
    <row r="356" spans="1:62" s="1098" customFormat="1" ht="19.5" customHeight="1">
      <c r="A356" s="1065"/>
      <c r="B356" s="1065"/>
      <c r="G356" s="1105"/>
      <c r="H356" s="1105"/>
      <c r="I356" s="1112"/>
      <c r="J356" s="1105"/>
      <c r="K356" s="1105"/>
      <c r="L356" s="1112"/>
      <c r="M356" s="1105"/>
      <c r="N356" s="1105"/>
      <c r="O356" s="1112"/>
      <c r="P356" s="1105"/>
      <c r="Q356" s="1105"/>
      <c r="BJ356" s="1111"/>
    </row>
    <row r="357" spans="1:62" s="1098" customFormat="1" ht="19.5" customHeight="1">
      <c r="A357" s="1065"/>
      <c r="B357" s="1065"/>
      <c r="G357" s="1105"/>
      <c r="H357" s="1105"/>
      <c r="I357" s="1112"/>
      <c r="J357" s="1105"/>
      <c r="K357" s="1105"/>
      <c r="L357" s="1112"/>
      <c r="M357" s="1105"/>
      <c r="N357" s="1105"/>
      <c r="O357" s="1112"/>
      <c r="P357" s="1105"/>
      <c r="Q357" s="1105"/>
      <c r="BJ357" s="1111"/>
    </row>
    <row r="358" spans="1:62" s="1098" customFormat="1" ht="19.5" customHeight="1">
      <c r="A358" s="1065"/>
      <c r="B358" s="1065"/>
      <c r="G358" s="1105"/>
      <c r="H358" s="1105"/>
      <c r="I358" s="1112"/>
      <c r="J358" s="1105"/>
      <c r="K358" s="1105"/>
      <c r="L358" s="1112"/>
      <c r="M358" s="1105"/>
      <c r="N358" s="1105"/>
      <c r="O358" s="1112"/>
      <c r="P358" s="1105"/>
      <c r="Q358" s="1105"/>
      <c r="BJ358" s="1111"/>
    </row>
    <row r="359" spans="1:62" s="1098" customFormat="1" ht="19.5" customHeight="1">
      <c r="A359" s="1065"/>
      <c r="B359" s="1065"/>
      <c r="G359" s="1105"/>
      <c r="H359" s="1105"/>
      <c r="I359" s="1112"/>
      <c r="J359" s="1105"/>
      <c r="K359" s="1105"/>
      <c r="L359" s="1112"/>
      <c r="M359" s="1105"/>
      <c r="N359" s="1105"/>
      <c r="O359" s="1112"/>
      <c r="P359" s="1105"/>
      <c r="Q359" s="1105"/>
      <c r="BJ359" s="1111"/>
    </row>
    <row r="360" spans="1:62" s="1098" customFormat="1" ht="19.5" customHeight="1">
      <c r="A360" s="1065"/>
      <c r="B360" s="1065"/>
      <c r="G360" s="1105"/>
      <c r="H360" s="1105"/>
      <c r="I360" s="1112"/>
      <c r="J360" s="1105"/>
      <c r="K360" s="1105"/>
      <c r="L360" s="1112"/>
      <c r="M360" s="1105"/>
      <c r="N360" s="1105"/>
      <c r="O360" s="1112"/>
      <c r="P360" s="1105"/>
      <c r="Q360" s="1105"/>
      <c r="BJ360" s="1111"/>
    </row>
    <row r="361" spans="1:62" s="1098" customFormat="1" ht="19.5" customHeight="1">
      <c r="A361" s="1065"/>
      <c r="B361" s="1065"/>
      <c r="G361" s="1105"/>
      <c r="H361" s="1105"/>
      <c r="I361" s="1112"/>
      <c r="J361" s="1105"/>
      <c r="K361" s="1105"/>
      <c r="L361" s="1112"/>
      <c r="M361" s="1105"/>
      <c r="N361" s="1105"/>
      <c r="O361" s="1112"/>
      <c r="P361" s="1105"/>
      <c r="Q361" s="1105"/>
      <c r="BJ361" s="1111"/>
    </row>
    <row r="362" spans="1:62" s="1098" customFormat="1" ht="19.5" customHeight="1">
      <c r="A362" s="1065"/>
      <c r="B362" s="1065"/>
      <c r="G362" s="1105"/>
      <c r="H362" s="1105"/>
      <c r="I362" s="1112"/>
      <c r="J362" s="1105"/>
      <c r="K362" s="1105"/>
      <c r="L362" s="1112"/>
      <c r="M362" s="1105"/>
      <c r="N362" s="1105"/>
      <c r="O362" s="1112"/>
      <c r="P362" s="1105"/>
      <c r="Q362" s="1105"/>
      <c r="BJ362" s="1111"/>
    </row>
    <row r="363" spans="1:62" s="1098" customFormat="1" ht="19.5" customHeight="1">
      <c r="A363" s="1065"/>
      <c r="B363" s="1065"/>
      <c r="G363" s="1105"/>
      <c r="H363" s="1105"/>
      <c r="I363" s="1112"/>
      <c r="J363" s="1105"/>
      <c r="K363" s="1105"/>
      <c r="L363" s="1112"/>
      <c r="M363" s="1105"/>
      <c r="N363" s="1105"/>
      <c r="O363" s="1112"/>
      <c r="P363" s="1105"/>
      <c r="Q363" s="1105"/>
      <c r="BJ363" s="1111"/>
    </row>
    <row r="364" spans="1:62" s="1098" customFormat="1" ht="19.5" customHeight="1">
      <c r="A364" s="1065"/>
      <c r="B364" s="1065"/>
      <c r="G364" s="1105"/>
      <c r="H364" s="1105"/>
      <c r="I364" s="1112"/>
      <c r="J364" s="1105"/>
      <c r="K364" s="1105"/>
      <c r="L364" s="1112"/>
      <c r="M364" s="1105"/>
      <c r="N364" s="1105"/>
      <c r="O364" s="1112"/>
      <c r="P364" s="1105"/>
      <c r="Q364" s="1105"/>
      <c r="BJ364" s="1111"/>
    </row>
    <row r="365" spans="1:62" s="1098" customFormat="1" ht="19.5" customHeight="1">
      <c r="A365" s="1065"/>
      <c r="B365" s="1065"/>
      <c r="G365" s="1105"/>
      <c r="H365" s="1105"/>
      <c r="I365" s="1112"/>
      <c r="J365" s="1105"/>
      <c r="K365" s="1105"/>
      <c r="L365" s="1112"/>
      <c r="M365" s="1105"/>
      <c r="N365" s="1105"/>
      <c r="O365" s="1112"/>
      <c r="P365" s="1105"/>
      <c r="Q365" s="1105"/>
      <c r="BJ365" s="1111"/>
    </row>
    <row r="366" spans="1:62" s="1098" customFormat="1" ht="19.5" customHeight="1">
      <c r="A366" s="1065"/>
      <c r="B366" s="1065"/>
      <c r="G366" s="1105"/>
      <c r="H366" s="1105"/>
      <c r="I366" s="1112"/>
      <c r="J366" s="1105"/>
      <c r="K366" s="1105"/>
      <c r="L366" s="1112"/>
      <c r="M366" s="1105"/>
      <c r="N366" s="1105"/>
      <c r="O366" s="1112"/>
      <c r="P366" s="1105"/>
      <c r="Q366" s="1105"/>
      <c r="BJ366" s="1111"/>
    </row>
    <row r="367" spans="1:62" s="1098" customFormat="1" ht="19.5" customHeight="1">
      <c r="A367" s="1065"/>
      <c r="B367" s="1065"/>
      <c r="G367" s="1105"/>
      <c r="H367" s="1105"/>
      <c r="I367" s="1112"/>
      <c r="J367" s="1105"/>
      <c r="K367" s="1105"/>
      <c r="L367" s="1112"/>
      <c r="M367" s="1105"/>
      <c r="N367" s="1105"/>
      <c r="O367" s="1112"/>
      <c r="P367" s="1105"/>
      <c r="Q367" s="1105"/>
      <c r="BJ367" s="1111"/>
    </row>
    <row r="368" spans="1:62" s="1098" customFormat="1" ht="19.5" customHeight="1">
      <c r="A368" s="1065"/>
      <c r="B368" s="1065"/>
      <c r="G368" s="1105"/>
      <c r="H368" s="1105"/>
      <c r="I368" s="1112"/>
      <c r="J368" s="1105"/>
      <c r="K368" s="1105"/>
      <c r="L368" s="1112"/>
      <c r="M368" s="1105"/>
      <c r="N368" s="1105"/>
      <c r="O368" s="1112"/>
      <c r="P368" s="1105"/>
      <c r="Q368" s="1105"/>
      <c r="BJ368" s="1111"/>
    </row>
    <row r="369" spans="1:62" s="1098" customFormat="1" ht="19.5" customHeight="1">
      <c r="A369" s="1065"/>
      <c r="B369" s="1065"/>
      <c r="G369" s="1105"/>
      <c r="H369" s="1105"/>
      <c r="I369" s="1112"/>
      <c r="J369" s="1105"/>
      <c r="K369" s="1105"/>
      <c r="L369" s="1112"/>
      <c r="M369" s="1105"/>
      <c r="N369" s="1105"/>
      <c r="O369" s="1112"/>
      <c r="P369" s="1105"/>
      <c r="Q369" s="1105"/>
      <c r="BJ369" s="1111"/>
    </row>
    <row r="370" spans="1:62" s="1098" customFormat="1" ht="19.5" customHeight="1">
      <c r="A370" s="1065"/>
      <c r="B370" s="1065"/>
      <c r="G370" s="1105"/>
      <c r="H370" s="1105"/>
      <c r="I370" s="1112"/>
      <c r="J370" s="1105"/>
      <c r="K370" s="1105"/>
      <c r="L370" s="1112"/>
      <c r="M370" s="1105"/>
      <c r="N370" s="1105"/>
      <c r="O370" s="1112"/>
      <c r="P370" s="1105"/>
      <c r="Q370" s="1105"/>
      <c r="BJ370" s="1111"/>
    </row>
    <row r="371" spans="1:62" s="1098" customFormat="1" ht="19.5" customHeight="1">
      <c r="A371" s="1065"/>
      <c r="B371" s="1065"/>
      <c r="G371" s="1105"/>
      <c r="H371" s="1105"/>
      <c r="I371" s="1112"/>
      <c r="J371" s="1105"/>
      <c r="K371" s="1105"/>
      <c r="L371" s="1112"/>
      <c r="M371" s="1105"/>
      <c r="N371" s="1105"/>
      <c r="O371" s="1112"/>
      <c r="P371" s="1105"/>
      <c r="Q371" s="1105"/>
      <c r="BJ371" s="1111"/>
    </row>
    <row r="372" spans="1:62" s="1098" customFormat="1" ht="19.5" customHeight="1">
      <c r="A372" s="1065"/>
      <c r="B372" s="1065"/>
      <c r="G372" s="1105"/>
      <c r="H372" s="1105"/>
      <c r="I372" s="1112"/>
      <c r="J372" s="1105"/>
      <c r="K372" s="1105"/>
      <c r="L372" s="1112"/>
      <c r="M372" s="1105"/>
      <c r="N372" s="1105"/>
      <c r="O372" s="1112"/>
      <c r="P372" s="1105"/>
      <c r="Q372" s="1105"/>
      <c r="BJ372" s="1111"/>
    </row>
    <row r="373" spans="1:62" s="1098" customFormat="1" ht="19.5" customHeight="1">
      <c r="A373" s="1065"/>
      <c r="B373" s="1065"/>
      <c r="G373" s="1105"/>
      <c r="H373" s="1105"/>
      <c r="I373" s="1112"/>
      <c r="J373" s="1105"/>
      <c r="K373" s="1105"/>
      <c r="L373" s="1112"/>
      <c r="M373" s="1105"/>
      <c r="N373" s="1105"/>
      <c r="O373" s="1112"/>
      <c r="P373" s="1105"/>
      <c r="Q373" s="1105"/>
      <c r="BJ373" s="1111"/>
    </row>
    <row r="374" spans="1:62" s="1098" customFormat="1" ht="19.5" customHeight="1">
      <c r="A374" s="1065"/>
      <c r="B374" s="1065"/>
      <c r="G374" s="1105"/>
      <c r="H374" s="1105"/>
      <c r="I374" s="1112"/>
      <c r="J374" s="1105"/>
      <c r="K374" s="1105"/>
      <c r="L374" s="1112"/>
      <c r="M374" s="1105"/>
      <c r="N374" s="1105"/>
      <c r="O374" s="1112"/>
      <c r="P374" s="1105"/>
      <c r="Q374" s="1105"/>
      <c r="BJ374" s="1111"/>
    </row>
    <row r="375" spans="1:62" s="1098" customFormat="1" ht="19.5" customHeight="1">
      <c r="A375" s="1065"/>
      <c r="B375" s="1065"/>
      <c r="G375" s="1105"/>
      <c r="H375" s="1105"/>
      <c r="I375" s="1112"/>
      <c r="J375" s="1105"/>
      <c r="K375" s="1105"/>
      <c r="L375" s="1112"/>
      <c r="M375" s="1105"/>
      <c r="N375" s="1105"/>
      <c r="O375" s="1112"/>
      <c r="P375" s="1105"/>
      <c r="Q375" s="1105"/>
      <c r="BJ375" s="1111"/>
    </row>
    <row r="376" spans="1:62" s="1098" customFormat="1" ht="19.5" customHeight="1">
      <c r="A376" s="1065"/>
      <c r="B376" s="1065"/>
      <c r="G376" s="1105"/>
      <c r="H376" s="1105"/>
      <c r="I376" s="1112"/>
      <c r="J376" s="1105"/>
      <c r="K376" s="1105"/>
      <c r="L376" s="1112"/>
      <c r="M376" s="1105"/>
      <c r="N376" s="1105"/>
      <c r="O376" s="1112"/>
      <c r="P376" s="1105"/>
      <c r="Q376" s="1105"/>
      <c r="BJ376" s="1111"/>
    </row>
    <row r="377" spans="1:62" s="1098" customFormat="1" ht="19.5" customHeight="1">
      <c r="A377" s="1065"/>
      <c r="B377" s="1065"/>
      <c r="G377" s="1105"/>
      <c r="H377" s="1105"/>
      <c r="I377" s="1112"/>
      <c r="J377" s="1105"/>
      <c r="K377" s="1105"/>
      <c r="L377" s="1112"/>
      <c r="M377" s="1105"/>
      <c r="N377" s="1105"/>
      <c r="O377" s="1112"/>
      <c r="P377" s="1105"/>
      <c r="Q377" s="1105"/>
      <c r="BJ377" s="1111"/>
    </row>
    <row r="378" spans="1:62" s="1098" customFormat="1" ht="19.5" customHeight="1">
      <c r="A378" s="1065"/>
      <c r="B378" s="1065"/>
      <c r="G378" s="1105"/>
      <c r="H378" s="1105"/>
      <c r="I378" s="1112"/>
      <c r="J378" s="1105"/>
      <c r="K378" s="1105"/>
      <c r="L378" s="1112"/>
      <c r="M378" s="1105"/>
      <c r="N378" s="1105"/>
      <c r="O378" s="1112"/>
      <c r="P378" s="1105"/>
      <c r="Q378" s="1105"/>
      <c r="BJ378" s="1111"/>
    </row>
    <row r="379" spans="1:62" s="1098" customFormat="1" ht="19.5" customHeight="1">
      <c r="A379" s="1065"/>
      <c r="B379" s="1065"/>
      <c r="G379" s="1105"/>
      <c r="H379" s="1105"/>
      <c r="I379" s="1112"/>
      <c r="J379" s="1105"/>
      <c r="K379" s="1105"/>
      <c r="L379" s="1112"/>
      <c r="M379" s="1105"/>
      <c r="N379" s="1105"/>
      <c r="O379" s="1112"/>
      <c r="P379" s="1105"/>
      <c r="Q379" s="1105"/>
      <c r="BJ379" s="1111"/>
    </row>
    <row r="380" spans="1:62" s="1098" customFormat="1" ht="19.5" customHeight="1">
      <c r="A380" s="1065"/>
      <c r="B380" s="1065"/>
      <c r="G380" s="1105"/>
      <c r="H380" s="1105"/>
      <c r="I380" s="1112"/>
      <c r="J380" s="1105"/>
      <c r="K380" s="1105"/>
      <c r="L380" s="1112"/>
      <c r="M380" s="1105"/>
      <c r="N380" s="1105"/>
      <c r="O380" s="1112"/>
      <c r="P380" s="1105"/>
      <c r="Q380" s="1105"/>
      <c r="BJ380" s="1111"/>
    </row>
    <row r="381" spans="1:62" s="1098" customFormat="1" ht="19.5" customHeight="1">
      <c r="A381" s="1065"/>
      <c r="B381" s="1065"/>
      <c r="G381" s="1105"/>
      <c r="H381" s="1105"/>
      <c r="I381" s="1112"/>
      <c r="J381" s="1105"/>
      <c r="K381" s="1105"/>
      <c r="L381" s="1112"/>
      <c r="M381" s="1105"/>
      <c r="N381" s="1105"/>
      <c r="O381" s="1112"/>
      <c r="P381" s="1105"/>
      <c r="Q381" s="1105"/>
      <c r="BJ381" s="1111"/>
    </row>
    <row r="382" spans="1:62" s="1098" customFormat="1" ht="19.5" customHeight="1">
      <c r="A382" s="1065"/>
      <c r="B382" s="1065"/>
      <c r="G382" s="1105"/>
      <c r="H382" s="1105"/>
      <c r="I382" s="1112"/>
      <c r="J382" s="1105"/>
      <c r="K382" s="1105"/>
      <c r="L382" s="1112"/>
      <c r="M382" s="1105"/>
      <c r="N382" s="1105"/>
      <c r="O382" s="1112"/>
      <c r="P382" s="1105"/>
      <c r="Q382" s="1105"/>
      <c r="BJ382" s="1111"/>
    </row>
    <row r="383" spans="1:62" s="1098" customFormat="1" ht="19.5" customHeight="1">
      <c r="A383" s="1065"/>
      <c r="B383" s="1065"/>
      <c r="G383" s="1105"/>
      <c r="H383" s="1105"/>
      <c r="I383" s="1112"/>
      <c r="J383" s="1105"/>
      <c r="K383" s="1105"/>
      <c r="L383" s="1112"/>
      <c r="M383" s="1105"/>
      <c r="N383" s="1105"/>
      <c r="O383" s="1112"/>
      <c r="P383" s="1105"/>
      <c r="Q383" s="1105"/>
      <c r="BJ383" s="1111"/>
    </row>
    <row r="384" spans="1:62" s="1098" customFormat="1" ht="19.5" customHeight="1">
      <c r="A384" s="1065"/>
      <c r="B384" s="1065"/>
      <c r="G384" s="1105"/>
      <c r="H384" s="1105"/>
      <c r="I384" s="1112"/>
      <c r="J384" s="1105"/>
      <c r="K384" s="1105"/>
      <c r="L384" s="1112"/>
      <c r="M384" s="1105"/>
      <c r="N384" s="1105"/>
      <c r="O384" s="1112"/>
      <c r="P384" s="1105"/>
      <c r="Q384" s="1105"/>
      <c r="BJ384" s="1111"/>
    </row>
    <row r="385" spans="1:62" s="1098" customFormat="1" ht="19.5" customHeight="1">
      <c r="A385" s="1065"/>
      <c r="B385" s="1065"/>
      <c r="G385" s="1105"/>
      <c r="H385" s="1105"/>
      <c r="I385" s="1112"/>
      <c r="J385" s="1105"/>
      <c r="K385" s="1105"/>
      <c r="L385" s="1112"/>
      <c r="M385" s="1105"/>
      <c r="N385" s="1105"/>
      <c r="O385" s="1112"/>
      <c r="P385" s="1105"/>
      <c r="Q385" s="1105"/>
      <c r="BJ385" s="1111"/>
    </row>
    <row r="386" spans="1:62" s="1098" customFormat="1" ht="19.5" customHeight="1">
      <c r="A386" s="1065"/>
      <c r="B386" s="1065"/>
      <c r="G386" s="1105"/>
      <c r="H386" s="1105"/>
      <c r="I386" s="1112"/>
      <c r="J386" s="1105"/>
      <c r="K386" s="1105"/>
      <c r="L386" s="1112"/>
      <c r="M386" s="1105"/>
      <c r="N386" s="1105"/>
      <c r="O386" s="1112"/>
      <c r="P386" s="1105"/>
      <c r="Q386" s="1105"/>
      <c r="BJ386" s="1111"/>
    </row>
    <row r="387" spans="1:62" s="1098" customFormat="1" ht="19.5" customHeight="1">
      <c r="A387" s="1065"/>
      <c r="B387" s="1065"/>
      <c r="G387" s="1105"/>
      <c r="H387" s="1105"/>
      <c r="I387" s="1112"/>
      <c r="J387" s="1105"/>
      <c r="K387" s="1105"/>
      <c r="L387" s="1112"/>
      <c r="M387" s="1105"/>
      <c r="N387" s="1105"/>
      <c r="O387" s="1112"/>
      <c r="P387" s="1105"/>
      <c r="Q387" s="1105"/>
      <c r="BJ387" s="1111"/>
    </row>
    <row r="388" spans="1:62" s="1098" customFormat="1" ht="19.5" customHeight="1">
      <c r="A388" s="1065"/>
      <c r="B388" s="1065"/>
      <c r="G388" s="1105"/>
      <c r="H388" s="1105"/>
      <c r="I388" s="1112"/>
      <c r="J388" s="1105"/>
      <c r="K388" s="1105"/>
      <c r="L388" s="1112"/>
      <c r="M388" s="1105"/>
      <c r="N388" s="1105"/>
      <c r="O388" s="1112"/>
      <c r="P388" s="1105"/>
      <c r="Q388" s="1105"/>
      <c r="BJ388" s="1111"/>
    </row>
    <row r="389" spans="1:62" s="1098" customFormat="1" ht="19.5" customHeight="1">
      <c r="A389" s="1065"/>
      <c r="B389" s="1065"/>
      <c r="G389" s="1105"/>
      <c r="H389" s="1105"/>
      <c r="I389" s="1112"/>
      <c r="J389" s="1105"/>
      <c r="K389" s="1105"/>
      <c r="L389" s="1112"/>
      <c r="M389" s="1105"/>
      <c r="N389" s="1105"/>
      <c r="O389" s="1112"/>
      <c r="P389" s="1105"/>
      <c r="Q389" s="1105"/>
      <c r="BJ389" s="1111"/>
    </row>
    <row r="390" spans="1:62" s="1098" customFormat="1" ht="19.5" customHeight="1">
      <c r="A390" s="1065"/>
      <c r="B390" s="1065"/>
      <c r="G390" s="1105"/>
      <c r="H390" s="1105"/>
      <c r="I390" s="1112"/>
      <c r="J390" s="1105"/>
      <c r="K390" s="1105"/>
      <c r="L390" s="1112"/>
      <c r="M390" s="1105"/>
      <c r="N390" s="1105"/>
      <c r="O390" s="1112"/>
      <c r="P390" s="1105"/>
      <c r="Q390" s="1105"/>
      <c r="BJ390" s="1111"/>
    </row>
    <row r="391" spans="1:62" s="1098" customFormat="1" ht="19.5" customHeight="1">
      <c r="A391" s="1065"/>
      <c r="B391" s="1065"/>
      <c r="G391" s="1105"/>
      <c r="H391" s="1105"/>
      <c r="I391" s="1112"/>
      <c r="J391" s="1105"/>
      <c r="K391" s="1105"/>
      <c r="L391" s="1112"/>
      <c r="M391" s="1105"/>
      <c r="N391" s="1105"/>
      <c r="O391" s="1112"/>
      <c r="P391" s="1105"/>
      <c r="Q391" s="1105"/>
      <c r="BJ391" s="1111"/>
    </row>
    <row r="392" spans="1:62" s="1098" customFormat="1" ht="19.5" customHeight="1">
      <c r="A392" s="1065"/>
      <c r="B392" s="1065"/>
      <c r="G392" s="1105"/>
      <c r="H392" s="1105"/>
      <c r="I392" s="1112"/>
      <c r="J392" s="1105"/>
      <c r="K392" s="1105"/>
      <c r="L392" s="1112"/>
      <c r="M392" s="1105"/>
      <c r="N392" s="1105"/>
      <c r="O392" s="1112"/>
      <c r="P392" s="1105"/>
      <c r="Q392" s="1105"/>
      <c r="BJ392" s="1111"/>
    </row>
    <row r="393" spans="1:62" s="1098" customFormat="1" ht="19.5" customHeight="1">
      <c r="A393" s="1065"/>
      <c r="B393" s="1065"/>
      <c r="G393" s="1105"/>
      <c r="H393" s="1105"/>
      <c r="I393" s="1112"/>
      <c r="J393" s="1105"/>
      <c r="K393" s="1105"/>
      <c r="L393" s="1112"/>
      <c r="M393" s="1105"/>
      <c r="N393" s="1105"/>
      <c r="O393" s="1112"/>
      <c r="P393" s="1105"/>
      <c r="Q393" s="1105"/>
      <c r="BJ393" s="1111"/>
    </row>
    <row r="394" spans="1:62" s="1098" customFormat="1" ht="19.5" customHeight="1">
      <c r="A394" s="1065"/>
      <c r="B394" s="1065"/>
      <c r="G394" s="1105"/>
      <c r="H394" s="1105"/>
      <c r="I394" s="1112"/>
      <c r="J394" s="1105"/>
      <c r="K394" s="1105"/>
      <c r="L394" s="1112"/>
      <c r="M394" s="1105"/>
      <c r="N394" s="1105"/>
      <c r="O394" s="1112"/>
      <c r="P394" s="1105"/>
      <c r="Q394" s="1105"/>
      <c r="BJ394" s="1111"/>
    </row>
    <row r="395" spans="1:62" s="1098" customFormat="1" ht="19.5" customHeight="1">
      <c r="A395" s="1065"/>
      <c r="B395" s="1065"/>
      <c r="G395" s="1105"/>
      <c r="H395" s="1105"/>
      <c r="I395" s="1112"/>
      <c r="J395" s="1105"/>
      <c r="K395" s="1105"/>
      <c r="L395" s="1112"/>
      <c r="M395" s="1105"/>
      <c r="N395" s="1105"/>
      <c r="O395" s="1112"/>
      <c r="P395" s="1105"/>
      <c r="Q395" s="1105"/>
      <c r="BJ395" s="1111"/>
    </row>
    <row r="396" spans="1:62" s="1098" customFormat="1" ht="19.5" customHeight="1">
      <c r="A396" s="1065"/>
      <c r="B396" s="1065"/>
      <c r="G396" s="1105"/>
      <c r="H396" s="1105"/>
      <c r="I396" s="1112"/>
      <c r="J396" s="1105"/>
      <c r="K396" s="1105"/>
      <c r="L396" s="1112"/>
      <c r="M396" s="1105"/>
      <c r="N396" s="1105"/>
      <c r="O396" s="1112"/>
      <c r="P396" s="1105"/>
      <c r="Q396" s="1105"/>
      <c r="BJ396" s="1111"/>
    </row>
    <row r="397" spans="1:62" s="1098" customFormat="1" ht="19.5" customHeight="1">
      <c r="A397" s="1065"/>
      <c r="B397" s="1065"/>
      <c r="G397" s="1105"/>
      <c r="H397" s="1105"/>
      <c r="I397" s="1112"/>
      <c r="J397" s="1105"/>
      <c r="K397" s="1105"/>
      <c r="L397" s="1112"/>
      <c r="M397" s="1105"/>
      <c r="N397" s="1105"/>
      <c r="O397" s="1112"/>
      <c r="P397" s="1105"/>
      <c r="Q397" s="1105"/>
      <c r="BJ397" s="1111"/>
    </row>
    <row r="398" spans="1:62" s="1098" customFormat="1" ht="19.5" customHeight="1">
      <c r="A398" s="1065"/>
      <c r="B398" s="1065"/>
      <c r="G398" s="1105"/>
      <c r="H398" s="1105"/>
      <c r="I398" s="1112"/>
      <c r="J398" s="1105"/>
      <c r="K398" s="1105"/>
      <c r="L398" s="1112"/>
      <c r="M398" s="1105"/>
      <c r="N398" s="1105"/>
      <c r="O398" s="1112"/>
      <c r="P398" s="1105"/>
      <c r="Q398" s="1105"/>
      <c r="BJ398" s="1111"/>
    </row>
    <row r="399" spans="1:62" s="1098" customFormat="1" ht="19.5" customHeight="1">
      <c r="A399" s="1065"/>
      <c r="B399" s="1065"/>
      <c r="G399" s="1105"/>
      <c r="H399" s="1105"/>
      <c r="I399" s="1112"/>
      <c r="J399" s="1105"/>
      <c r="K399" s="1105"/>
      <c r="L399" s="1112"/>
      <c r="M399" s="1105"/>
      <c r="N399" s="1105"/>
      <c r="O399" s="1112"/>
      <c r="P399" s="1105"/>
      <c r="Q399" s="1105"/>
      <c r="BJ399" s="1111"/>
    </row>
    <row r="400" spans="1:62" s="1098" customFormat="1" ht="19.5" customHeight="1">
      <c r="A400" s="1065"/>
      <c r="B400" s="1065"/>
      <c r="G400" s="1105"/>
      <c r="H400" s="1105"/>
      <c r="I400" s="1112"/>
      <c r="J400" s="1105"/>
      <c r="K400" s="1105"/>
      <c r="L400" s="1112"/>
      <c r="M400" s="1105"/>
      <c r="N400" s="1105"/>
      <c r="O400" s="1112"/>
      <c r="P400" s="1105"/>
      <c r="Q400" s="1105"/>
      <c r="BJ400" s="1111"/>
    </row>
    <row r="401" spans="1:62" s="1098" customFormat="1" ht="19.5" customHeight="1">
      <c r="A401" s="1065"/>
      <c r="B401" s="1065"/>
      <c r="G401" s="1105"/>
      <c r="H401" s="1105"/>
      <c r="I401" s="1112"/>
      <c r="J401" s="1105"/>
      <c r="K401" s="1105"/>
      <c r="L401" s="1112"/>
      <c r="M401" s="1105"/>
      <c r="N401" s="1105"/>
      <c r="O401" s="1112"/>
      <c r="P401" s="1105"/>
      <c r="Q401" s="1105"/>
      <c r="BJ401" s="1111"/>
    </row>
    <row r="402" spans="1:62" s="1098" customFormat="1" ht="19.5" customHeight="1">
      <c r="A402" s="1065"/>
      <c r="B402" s="1065"/>
      <c r="G402" s="1105"/>
      <c r="H402" s="1105"/>
      <c r="I402" s="1112"/>
      <c r="J402" s="1105"/>
      <c r="K402" s="1105"/>
      <c r="L402" s="1112"/>
      <c r="M402" s="1105"/>
      <c r="N402" s="1105"/>
      <c r="O402" s="1112"/>
      <c r="P402" s="1105"/>
      <c r="Q402" s="1105"/>
      <c r="BJ402" s="1111"/>
    </row>
    <row r="403" spans="1:62" s="1098" customFormat="1" ht="19.5" customHeight="1">
      <c r="A403" s="1065"/>
      <c r="B403" s="1065"/>
      <c r="G403" s="1105"/>
      <c r="H403" s="1105"/>
      <c r="I403" s="1112"/>
      <c r="J403" s="1105"/>
      <c r="K403" s="1105"/>
      <c r="L403" s="1112"/>
      <c r="M403" s="1105"/>
      <c r="N403" s="1105"/>
      <c r="O403" s="1112"/>
      <c r="P403" s="1105"/>
      <c r="Q403" s="1105"/>
      <c r="BJ403" s="1111"/>
    </row>
    <row r="404" spans="1:62" s="1098" customFormat="1" ht="19.5" customHeight="1">
      <c r="A404" s="1065"/>
      <c r="B404" s="1065"/>
      <c r="G404" s="1105"/>
      <c r="H404" s="1105"/>
      <c r="I404" s="1112"/>
      <c r="J404" s="1105"/>
      <c r="K404" s="1105"/>
      <c r="L404" s="1112"/>
      <c r="M404" s="1105"/>
      <c r="N404" s="1105"/>
      <c r="O404" s="1112"/>
      <c r="P404" s="1105"/>
      <c r="Q404" s="1105"/>
      <c r="BJ404" s="1111"/>
    </row>
    <row r="405" spans="1:62" s="1098" customFormat="1" ht="19.5" customHeight="1">
      <c r="A405" s="1065"/>
      <c r="B405" s="1065"/>
      <c r="G405" s="1105"/>
      <c r="H405" s="1105"/>
      <c r="I405" s="1112"/>
      <c r="J405" s="1105"/>
      <c r="K405" s="1105"/>
      <c r="L405" s="1112"/>
      <c r="M405" s="1105"/>
      <c r="N405" s="1105"/>
      <c r="O405" s="1112"/>
      <c r="P405" s="1105"/>
      <c r="Q405" s="1105"/>
      <c r="BJ405" s="1111"/>
    </row>
    <row r="406" spans="1:62" s="1098" customFormat="1" ht="19.5" customHeight="1">
      <c r="A406" s="1065"/>
      <c r="B406" s="1065"/>
      <c r="G406" s="1105"/>
      <c r="H406" s="1105"/>
      <c r="I406" s="1112"/>
      <c r="J406" s="1105"/>
      <c r="K406" s="1105"/>
      <c r="L406" s="1112"/>
      <c r="M406" s="1105"/>
      <c r="N406" s="1105"/>
      <c r="O406" s="1112"/>
      <c r="P406" s="1105"/>
      <c r="Q406" s="1105"/>
      <c r="BJ406" s="1111"/>
    </row>
    <row r="407" spans="1:62" s="1098" customFormat="1" ht="19.5" customHeight="1">
      <c r="A407" s="1065"/>
      <c r="B407" s="1065"/>
      <c r="G407" s="1105"/>
      <c r="H407" s="1105"/>
      <c r="I407" s="1112"/>
      <c r="J407" s="1105"/>
      <c r="K407" s="1105"/>
      <c r="L407" s="1112"/>
      <c r="M407" s="1105"/>
      <c r="N407" s="1105"/>
      <c r="O407" s="1112"/>
      <c r="P407" s="1105"/>
      <c r="Q407" s="1105"/>
      <c r="BJ407" s="1111"/>
    </row>
    <row r="408" spans="1:62" s="1098" customFormat="1" ht="19.5" customHeight="1">
      <c r="A408" s="1065"/>
      <c r="B408" s="1065"/>
      <c r="G408" s="1105"/>
      <c r="H408" s="1105"/>
      <c r="I408" s="1112"/>
      <c r="J408" s="1105"/>
      <c r="K408" s="1105"/>
      <c r="L408" s="1112"/>
      <c r="M408" s="1105"/>
      <c r="N408" s="1105"/>
      <c r="O408" s="1112"/>
      <c r="P408" s="1105"/>
      <c r="Q408" s="1105"/>
      <c r="BJ408" s="1111"/>
    </row>
    <row r="409" spans="1:62" s="1098" customFormat="1" ht="19.5" customHeight="1">
      <c r="A409" s="1065"/>
      <c r="B409" s="1065"/>
      <c r="G409" s="1105"/>
      <c r="H409" s="1105"/>
      <c r="I409" s="1112"/>
      <c r="J409" s="1105"/>
      <c r="K409" s="1105"/>
      <c r="L409" s="1112"/>
      <c r="M409" s="1105"/>
      <c r="N409" s="1105"/>
      <c r="O409" s="1112"/>
      <c r="P409" s="1105"/>
      <c r="Q409" s="1105"/>
      <c r="BJ409" s="1111"/>
    </row>
    <row r="410" spans="1:62" s="1098" customFormat="1" ht="19.5" customHeight="1">
      <c r="A410" s="1065"/>
      <c r="B410" s="1065"/>
      <c r="G410" s="1105"/>
      <c r="H410" s="1105"/>
      <c r="I410" s="1112"/>
      <c r="J410" s="1105"/>
      <c r="K410" s="1105"/>
      <c r="L410" s="1112"/>
      <c r="M410" s="1105"/>
      <c r="N410" s="1105"/>
      <c r="O410" s="1112"/>
      <c r="P410" s="1105"/>
      <c r="Q410" s="1105"/>
      <c r="BJ410" s="1111"/>
    </row>
    <row r="411" spans="1:62" s="1098" customFormat="1" ht="19.5" customHeight="1">
      <c r="A411" s="1065"/>
      <c r="B411" s="1065"/>
      <c r="G411" s="1105"/>
      <c r="H411" s="1105"/>
      <c r="I411" s="1112"/>
      <c r="J411" s="1105"/>
      <c r="K411" s="1105"/>
      <c r="L411" s="1112"/>
      <c r="M411" s="1105"/>
      <c r="N411" s="1105"/>
      <c r="O411" s="1112"/>
      <c r="P411" s="1105"/>
      <c r="Q411" s="1105"/>
      <c r="BJ411" s="1111"/>
    </row>
    <row r="412" spans="1:62" s="1098" customFormat="1" ht="19.5" customHeight="1">
      <c r="A412" s="1065"/>
      <c r="B412" s="1065"/>
      <c r="G412" s="1105"/>
      <c r="H412" s="1105"/>
      <c r="I412" s="1112"/>
      <c r="J412" s="1105"/>
      <c r="K412" s="1105"/>
      <c r="L412" s="1112"/>
      <c r="M412" s="1105"/>
      <c r="N412" s="1105"/>
      <c r="O412" s="1112"/>
      <c r="P412" s="1105"/>
      <c r="Q412" s="1105"/>
      <c r="BJ412" s="1111"/>
    </row>
    <row r="413" spans="1:62" s="1098" customFormat="1" ht="19.5" customHeight="1">
      <c r="A413" s="1065"/>
      <c r="B413" s="1065"/>
      <c r="G413" s="1105"/>
      <c r="H413" s="1105"/>
      <c r="I413" s="1112"/>
      <c r="J413" s="1105"/>
      <c r="K413" s="1105"/>
      <c r="L413" s="1112"/>
      <c r="M413" s="1105"/>
      <c r="N413" s="1105"/>
      <c r="O413" s="1112"/>
      <c r="P413" s="1105"/>
      <c r="Q413" s="1105"/>
      <c r="BJ413" s="1111"/>
    </row>
    <row r="414" spans="1:62" s="1098" customFormat="1" ht="19.5" customHeight="1">
      <c r="A414" s="1065"/>
      <c r="B414" s="1065"/>
      <c r="G414" s="1105"/>
      <c r="H414" s="1105"/>
      <c r="I414" s="1112"/>
      <c r="J414" s="1105"/>
      <c r="K414" s="1105"/>
      <c r="L414" s="1112"/>
      <c r="M414" s="1105"/>
      <c r="N414" s="1105"/>
      <c r="O414" s="1112"/>
      <c r="P414" s="1105"/>
      <c r="Q414" s="1105"/>
      <c r="BJ414" s="1111"/>
    </row>
    <row r="415" spans="1:62" s="1098" customFormat="1" ht="19.5" customHeight="1">
      <c r="A415" s="1065"/>
      <c r="B415" s="1065"/>
      <c r="G415" s="1105"/>
      <c r="H415" s="1105"/>
      <c r="I415" s="1112"/>
      <c r="J415" s="1105"/>
      <c r="K415" s="1105"/>
      <c r="L415" s="1112"/>
      <c r="M415" s="1105"/>
      <c r="N415" s="1105"/>
      <c r="O415" s="1112"/>
      <c r="P415" s="1105"/>
      <c r="Q415" s="1105"/>
      <c r="BJ415" s="1111"/>
    </row>
    <row r="416" spans="1:62" s="1098" customFormat="1" ht="19.5" customHeight="1">
      <c r="A416" s="1065"/>
      <c r="B416" s="1065"/>
      <c r="G416" s="1105"/>
      <c r="H416" s="1105"/>
      <c r="I416" s="1112"/>
      <c r="J416" s="1105"/>
      <c r="K416" s="1105"/>
      <c r="L416" s="1112"/>
      <c r="M416" s="1105"/>
      <c r="N416" s="1105"/>
      <c r="O416" s="1112"/>
      <c r="P416" s="1105"/>
      <c r="Q416" s="1105"/>
      <c r="BJ416" s="1111"/>
    </row>
    <row r="417" spans="1:62" s="1098" customFormat="1" ht="19.5" customHeight="1">
      <c r="A417" s="1065"/>
      <c r="B417" s="1065"/>
      <c r="G417" s="1105"/>
      <c r="H417" s="1105"/>
      <c r="I417" s="1112"/>
      <c r="J417" s="1105"/>
      <c r="K417" s="1105"/>
      <c r="L417" s="1112"/>
      <c r="M417" s="1105"/>
      <c r="N417" s="1105"/>
      <c r="O417" s="1112"/>
      <c r="P417" s="1105"/>
      <c r="Q417" s="1105"/>
      <c r="BJ417" s="1111"/>
    </row>
    <row r="418" spans="1:62" s="1098" customFormat="1" ht="19.5" customHeight="1">
      <c r="A418" s="1065"/>
      <c r="B418" s="1065"/>
      <c r="G418" s="1105"/>
      <c r="H418" s="1105"/>
      <c r="I418" s="1112"/>
      <c r="J418" s="1105"/>
      <c r="K418" s="1105"/>
      <c r="L418" s="1112"/>
      <c r="M418" s="1105"/>
      <c r="N418" s="1105"/>
      <c r="O418" s="1112"/>
      <c r="P418" s="1105"/>
      <c r="Q418" s="1105"/>
      <c r="BJ418" s="1111"/>
    </row>
    <row r="419" spans="1:62" s="1098" customFormat="1" ht="19.5" customHeight="1">
      <c r="A419" s="1065"/>
      <c r="B419" s="1065"/>
      <c r="G419" s="1105"/>
      <c r="H419" s="1105"/>
      <c r="I419" s="1112"/>
      <c r="J419" s="1105"/>
      <c r="K419" s="1105"/>
      <c r="L419" s="1112"/>
      <c r="M419" s="1105"/>
      <c r="N419" s="1105"/>
      <c r="O419" s="1112"/>
      <c r="P419" s="1105"/>
      <c r="Q419" s="1105"/>
      <c r="BJ419" s="1111"/>
    </row>
    <row r="420" spans="1:62" s="1098" customFormat="1" ht="19.5" customHeight="1">
      <c r="A420" s="1065"/>
      <c r="B420" s="1065"/>
      <c r="G420" s="1105"/>
      <c r="H420" s="1105"/>
      <c r="I420" s="1112"/>
      <c r="J420" s="1105"/>
      <c r="K420" s="1105"/>
      <c r="L420" s="1112"/>
      <c r="M420" s="1105"/>
      <c r="N420" s="1105"/>
      <c r="O420" s="1112"/>
      <c r="P420" s="1105"/>
      <c r="Q420" s="1105"/>
      <c r="BJ420" s="1111"/>
    </row>
    <row r="421" spans="1:62" s="1098" customFormat="1" ht="19.5" customHeight="1">
      <c r="A421" s="1065"/>
      <c r="B421" s="1065"/>
      <c r="G421" s="1105"/>
      <c r="H421" s="1105"/>
      <c r="I421" s="1112"/>
      <c r="J421" s="1105"/>
      <c r="K421" s="1105"/>
      <c r="L421" s="1112"/>
      <c r="M421" s="1105"/>
      <c r="N421" s="1105"/>
      <c r="O421" s="1112"/>
      <c r="P421" s="1105"/>
      <c r="Q421" s="1105"/>
      <c r="BJ421" s="1111"/>
    </row>
    <row r="422" spans="1:62" s="1098" customFormat="1" ht="19.5" customHeight="1">
      <c r="A422" s="1065"/>
      <c r="B422" s="1065"/>
      <c r="G422" s="1105"/>
      <c r="H422" s="1105"/>
      <c r="I422" s="1112"/>
      <c r="J422" s="1105"/>
      <c r="K422" s="1105"/>
      <c r="L422" s="1112"/>
      <c r="M422" s="1105"/>
      <c r="N422" s="1105"/>
      <c r="O422" s="1112"/>
      <c r="P422" s="1105"/>
      <c r="Q422" s="1105"/>
      <c r="BJ422" s="1111"/>
    </row>
    <row r="423" spans="1:62" s="1098" customFormat="1" ht="19.5" customHeight="1">
      <c r="A423" s="1065"/>
      <c r="B423" s="1065"/>
      <c r="G423" s="1105"/>
      <c r="H423" s="1105"/>
      <c r="I423" s="1112"/>
      <c r="J423" s="1105"/>
      <c r="K423" s="1105"/>
      <c r="L423" s="1112"/>
      <c r="M423" s="1105"/>
      <c r="N423" s="1105"/>
      <c r="O423" s="1112"/>
      <c r="P423" s="1105"/>
      <c r="Q423" s="1105"/>
      <c r="BJ423" s="1111"/>
    </row>
    <row r="424" spans="1:62" s="1098" customFormat="1" ht="19.5" customHeight="1">
      <c r="A424" s="1065"/>
      <c r="B424" s="1065"/>
      <c r="G424" s="1105"/>
      <c r="H424" s="1105"/>
      <c r="I424" s="1112"/>
      <c r="J424" s="1105"/>
      <c r="K424" s="1105"/>
      <c r="L424" s="1112"/>
      <c r="M424" s="1105"/>
      <c r="N424" s="1105"/>
      <c r="O424" s="1112"/>
      <c r="P424" s="1105"/>
      <c r="Q424" s="1105"/>
      <c r="BJ424" s="1111"/>
    </row>
    <row r="425" spans="1:62" s="1098" customFormat="1" ht="19.5" customHeight="1">
      <c r="A425" s="1065"/>
      <c r="B425" s="1065"/>
      <c r="G425" s="1105"/>
      <c r="H425" s="1105"/>
      <c r="I425" s="1112"/>
      <c r="J425" s="1105"/>
      <c r="K425" s="1105"/>
      <c r="L425" s="1112"/>
      <c r="M425" s="1105"/>
      <c r="N425" s="1105"/>
      <c r="O425" s="1112"/>
      <c r="P425" s="1105"/>
      <c r="Q425" s="1105"/>
      <c r="BJ425" s="1111"/>
    </row>
    <row r="426" spans="1:62" s="1098" customFormat="1" ht="19.5" customHeight="1">
      <c r="A426" s="1065"/>
      <c r="B426" s="1065"/>
      <c r="G426" s="1105"/>
      <c r="H426" s="1105"/>
      <c r="I426" s="1112"/>
      <c r="J426" s="1105"/>
      <c r="K426" s="1105"/>
      <c r="L426" s="1112"/>
      <c r="M426" s="1105"/>
      <c r="N426" s="1105"/>
      <c r="O426" s="1112"/>
      <c r="P426" s="1105"/>
      <c r="Q426" s="1105"/>
      <c r="BJ426" s="1111"/>
    </row>
    <row r="427" spans="1:62" s="1098" customFormat="1" ht="19.5" customHeight="1">
      <c r="A427" s="1065"/>
      <c r="B427" s="1065"/>
      <c r="G427" s="1105"/>
      <c r="H427" s="1105"/>
      <c r="I427" s="1112"/>
      <c r="J427" s="1105"/>
      <c r="K427" s="1105"/>
      <c r="L427" s="1112"/>
      <c r="M427" s="1105"/>
      <c r="N427" s="1105"/>
      <c r="O427" s="1112"/>
      <c r="P427" s="1105"/>
      <c r="Q427" s="1105"/>
      <c r="BJ427" s="1111"/>
    </row>
    <row r="428" spans="1:62" s="1098" customFormat="1" ht="19.5" customHeight="1">
      <c r="A428" s="1065"/>
      <c r="B428" s="1065"/>
      <c r="G428" s="1105"/>
      <c r="H428" s="1105"/>
      <c r="I428" s="1112"/>
      <c r="J428" s="1105"/>
      <c r="K428" s="1105"/>
      <c r="L428" s="1112"/>
      <c r="M428" s="1105"/>
      <c r="N428" s="1105"/>
      <c r="O428" s="1112"/>
      <c r="P428" s="1105"/>
      <c r="Q428" s="1105"/>
      <c r="BJ428" s="1111"/>
    </row>
    <row r="429" spans="1:62" s="1098" customFormat="1" ht="19.5" customHeight="1">
      <c r="A429" s="1065"/>
      <c r="B429" s="1065"/>
      <c r="G429" s="1105"/>
      <c r="H429" s="1105"/>
      <c r="I429" s="1112"/>
      <c r="J429" s="1105"/>
      <c r="K429" s="1105"/>
      <c r="L429" s="1112"/>
      <c r="M429" s="1105"/>
      <c r="N429" s="1105"/>
      <c r="O429" s="1112"/>
      <c r="P429" s="1105"/>
      <c r="Q429" s="1105"/>
      <c r="BJ429" s="1111"/>
    </row>
    <row r="430" spans="1:62" s="1098" customFormat="1" ht="19.5" customHeight="1">
      <c r="A430" s="1065"/>
      <c r="B430" s="1065"/>
      <c r="G430" s="1105"/>
      <c r="H430" s="1105"/>
      <c r="I430" s="1112"/>
      <c r="J430" s="1105"/>
      <c r="K430" s="1105"/>
      <c r="L430" s="1112"/>
      <c r="M430" s="1105"/>
      <c r="N430" s="1105"/>
      <c r="O430" s="1112"/>
      <c r="P430" s="1105"/>
      <c r="Q430" s="1105"/>
      <c r="BJ430" s="1111"/>
    </row>
    <row r="431" spans="1:62" s="1098" customFormat="1" ht="19.5" customHeight="1">
      <c r="A431" s="1065"/>
      <c r="B431" s="1065"/>
      <c r="G431" s="1105"/>
      <c r="H431" s="1105"/>
      <c r="I431" s="1112"/>
      <c r="J431" s="1105"/>
      <c r="K431" s="1105"/>
      <c r="L431" s="1112"/>
      <c r="M431" s="1105"/>
      <c r="N431" s="1105"/>
      <c r="O431" s="1112"/>
      <c r="P431" s="1105"/>
      <c r="Q431" s="1105"/>
      <c r="BJ431" s="1111"/>
    </row>
    <row r="432" spans="1:62" s="1098" customFormat="1" ht="19.5" customHeight="1">
      <c r="A432" s="1065"/>
      <c r="B432" s="1065"/>
      <c r="G432" s="1105"/>
      <c r="H432" s="1105"/>
      <c r="I432" s="1112"/>
      <c r="J432" s="1105"/>
      <c r="K432" s="1105"/>
      <c r="L432" s="1112"/>
      <c r="M432" s="1105"/>
      <c r="N432" s="1105"/>
      <c r="O432" s="1112"/>
      <c r="P432" s="1105"/>
      <c r="Q432" s="1105"/>
      <c r="BJ432" s="1111"/>
    </row>
    <row r="433" spans="1:62" s="1098" customFormat="1" ht="19.5" customHeight="1">
      <c r="A433" s="1065"/>
      <c r="B433" s="1065"/>
      <c r="G433" s="1105"/>
      <c r="H433" s="1105"/>
      <c r="I433" s="1112"/>
      <c r="J433" s="1105"/>
      <c r="K433" s="1105"/>
      <c r="L433" s="1112"/>
      <c r="M433" s="1105"/>
      <c r="N433" s="1105"/>
      <c r="O433" s="1112"/>
      <c r="P433" s="1105"/>
      <c r="Q433" s="1105"/>
      <c r="BJ433" s="1111"/>
    </row>
    <row r="434" spans="1:62" s="1098" customFormat="1" ht="19.5" customHeight="1">
      <c r="A434" s="1065"/>
      <c r="B434" s="1065"/>
      <c r="G434" s="1105"/>
      <c r="H434" s="1105"/>
      <c r="I434" s="1112"/>
      <c r="J434" s="1105"/>
      <c r="K434" s="1105"/>
      <c r="L434" s="1112"/>
      <c r="M434" s="1105"/>
      <c r="N434" s="1105"/>
      <c r="O434" s="1112"/>
      <c r="P434" s="1105"/>
      <c r="Q434" s="1105"/>
      <c r="BJ434" s="1111"/>
    </row>
    <row r="435" spans="1:62" s="1098" customFormat="1" ht="19.5" customHeight="1">
      <c r="A435" s="1065"/>
      <c r="B435" s="1065"/>
      <c r="G435" s="1105"/>
      <c r="H435" s="1105"/>
      <c r="I435" s="1112"/>
      <c r="J435" s="1105"/>
      <c r="K435" s="1105"/>
      <c r="L435" s="1112"/>
      <c r="M435" s="1105"/>
      <c r="N435" s="1105"/>
      <c r="O435" s="1112"/>
      <c r="P435" s="1105"/>
      <c r="Q435" s="1105"/>
      <c r="BJ435" s="1111"/>
    </row>
    <row r="436" spans="1:62" s="1098" customFormat="1" ht="19.5" customHeight="1">
      <c r="A436" s="1065"/>
      <c r="B436" s="1065"/>
      <c r="G436" s="1105"/>
      <c r="H436" s="1105"/>
      <c r="I436" s="1112"/>
      <c r="J436" s="1105"/>
      <c r="K436" s="1105"/>
      <c r="L436" s="1112"/>
      <c r="M436" s="1105"/>
      <c r="N436" s="1105"/>
      <c r="O436" s="1112"/>
      <c r="P436" s="1105"/>
      <c r="Q436" s="1105"/>
      <c r="BJ436" s="1111"/>
    </row>
    <row r="437" spans="1:62" s="1098" customFormat="1" ht="19.5" customHeight="1">
      <c r="A437" s="1065"/>
      <c r="B437" s="1065"/>
      <c r="G437" s="1105"/>
      <c r="H437" s="1105"/>
      <c r="I437" s="1112"/>
      <c r="J437" s="1105"/>
      <c r="K437" s="1105"/>
      <c r="L437" s="1112"/>
      <c r="M437" s="1105"/>
      <c r="N437" s="1105"/>
      <c r="O437" s="1112"/>
      <c r="P437" s="1105"/>
      <c r="Q437" s="1105"/>
      <c r="BJ437" s="1111"/>
    </row>
    <row r="438" spans="1:62" s="1098" customFormat="1" ht="19.5" customHeight="1">
      <c r="A438" s="1065"/>
      <c r="B438" s="1065"/>
      <c r="G438" s="1105"/>
      <c r="H438" s="1105"/>
      <c r="I438" s="1112"/>
      <c r="J438" s="1105"/>
      <c r="K438" s="1105"/>
      <c r="L438" s="1112"/>
      <c r="M438" s="1105"/>
      <c r="N438" s="1105"/>
      <c r="O438" s="1112"/>
      <c r="P438" s="1105"/>
      <c r="Q438" s="1105"/>
      <c r="BJ438" s="1111"/>
    </row>
    <row r="439" spans="1:62" s="1098" customFormat="1" ht="19.5" customHeight="1">
      <c r="A439" s="1065"/>
      <c r="B439" s="1065"/>
      <c r="G439" s="1105"/>
      <c r="H439" s="1105"/>
      <c r="I439" s="1112"/>
      <c r="J439" s="1105"/>
      <c r="K439" s="1105"/>
      <c r="L439" s="1112"/>
      <c r="M439" s="1105"/>
      <c r="N439" s="1105"/>
      <c r="O439" s="1112"/>
      <c r="P439" s="1105"/>
      <c r="Q439" s="1105"/>
      <c r="BJ439" s="1111"/>
    </row>
    <row r="440" spans="1:62" s="1098" customFormat="1" ht="19.5" customHeight="1">
      <c r="A440" s="1065"/>
      <c r="B440" s="1065"/>
      <c r="G440" s="1105"/>
      <c r="H440" s="1105"/>
      <c r="I440" s="1112"/>
      <c r="J440" s="1105"/>
      <c r="K440" s="1105"/>
      <c r="L440" s="1112"/>
      <c r="M440" s="1105"/>
      <c r="N440" s="1105"/>
      <c r="O440" s="1112"/>
      <c r="P440" s="1105"/>
      <c r="Q440" s="1105"/>
      <c r="BJ440" s="1111"/>
    </row>
    <row r="441" spans="1:62" s="1098" customFormat="1" ht="19.5" customHeight="1">
      <c r="A441" s="1065"/>
      <c r="B441" s="1065"/>
      <c r="G441" s="1105"/>
      <c r="H441" s="1105"/>
      <c r="I441" s="1112"/>
      <c r="J441" s="1105"/>
      <c r="K441" s="1105"/>
      <c r="L441" s="1112"/>
      <c r="M441" s="1105"/>
      <c r="N441" s="1105"/>
      <c r="O441" s="1112"/>
      <c r="P441" s="1105"/>
      <c r="Q441" s="1105"/>
      <c r="BJ441" s="1111"/>
    </row>
    <row r="442" spans="1:62" s="1098" customFormat="1" ht="19.5" customHeight="1">
      <c r="A442" s="1065"/>
      <c r="B442" s="1065"/>
      <c r="G442" s="1105"/>
      <c r="H442" s="1105"/>
      <c r="I442" s="1112"/>
      <c r="J442" s="1105"/>
      <c r="K442" s="1105"/>
      <c r="L442" s="1112"/>
      <c r="M442" s="1105"/>
      <c r="N442" s="1105"/>
      <c r="O442" s="1112"/>
      <c r="P442" s="1105"/>
      <c r="Q442" s="1105"/>
      <c r="BJ442" s="1111"/>
    </row>
    <row r="443" spans="1:62" s="1098" customFormat="1" ht="19.5" customHeight="1">
      <c r="A443" s="1065"/>
      <c r="B443" s="1065"/>
      <c r="G443" s="1105"/>
      <c r="H443" s="1105"/>
      <c r="I443" s="1112"/>
      <c r="J443" s="1105"/>
      <c r="K443" s="1105"/>
      <c r="L443" s="1112"/>
      <c r="M443" s="1105"/>
      <c r="N443" s="1105"/>
      <c r="O443" s="1112"/>
      <c r="P443" s="1105"/>
      <c r="Q443" s="1105"/>
      <c r="BJ443" s="1111"/>
    </row>
    <row r="444" spans="1:62" s="1098" customFormat="1" ht="19.5" customHeight="1">
      <c r="A444" s="1065"/>
      <c r="B444" s="1065"/>
      <c r="G444" s="1105"/>
      <c r="H444" s="1105"/>
      <c r="I444" s="1112"/>
      <c r="J444" s="1105"/>
      <c r="K444" s="1105"/>
      <c r="L444" s="1112"/>
      <c r="M444" s="1105"/>
      <c r="N444" s="1105"/>
      <c r="O444" s="1112"/>
      <c r="P444" s="1105"/>
      <c r="Q444" s="1105"/>
      <c r="BJ444" s="1111"/>
    </row>
    <row r="445" spans="1:62" s="1098" customFormat="1" ht="19.5" customHeight="1">
      <c r="A445" s="1065"/>
      <c r="B445" s="1065"/>
      <c r="G445" s="1105"/>
      <c r="H445" s="1105"/>
      <c r="I445" s="1112"/>
      <c r="J445" s="1105"/>
      <c r="K445" s="1105"/>
      <c r="L445" s="1112"/>
      <c r="M445" s="1105"/>
      <c r="N445" s="1105"/>
      <c r="O445" s="1112"/>
      <c r="P445" s="1105"/>
      <c r="Q445" s="1105"/>
      <c r="BJ445" s="1111"/>
    </row>
    <row r="446" spans="1:62" s="1098" customFormat="1" ht="19.5" customHeight="1">
      <c r="A446" s="1065"/>
      <c r="B446" s="1065"/>
      <c r="G446" s="1105"/>
      <c r="H446" s="1105"/>
      <c r="I446" s="1112"/>
      <c r="J446" s="1105"/>
      <c r="K446" s="1105"/>
      <c r="L446" s="1112"/>
      <c r="M446" s="1105"/>
      <c r="N446" s="1105"/>
      <c r="O446" s="1112"/>
      <c r="P446" s="1105"/>
      <c r="Q446" s="1105"/>
      <c r="BJ446" s="1111"/>
    </row>
    <row r="447" spans="1:62" s="1098" customFormat="1" ht="19.5" customHeight="1">
      <c r="A447" s="1065"/>
      <c r="B447" s="1065"/>
      <c r="G447" s="1105"/>
      <c r="H447" s="1105"/>
      <c r="I447" s="1112"/>
      <c r="J447" s="1105"/>
      <c r="K447" s="1105"/>
      <c r="L447" s="1112"/>
      <c r="M447" s="1105"/>
      <c r="N447" s="1105"/>
      <c r="O447" s="1112"/>
      <c r="P447" s="1105"/>
      <c r="Q447" s="1105"/>
      <c r="BJ447" s="1111"/>
    </row>
    <row r="448" spans="1:62" s="1098" customFormat="1" ht="19.5" customHeight="1">
      <c r="A448" s="1065"/>
      <c r="B448" s="1065"/>
      <c r="G448" s="1105"/>
      <c r="H448" s="1105"/>
      <c r="I448" s="1112"/>
      <c r="J448" s="1105"/>
      <c r="K448" s="1105"/>
      <c r="L448" s="1112"/>
      <c r="M448" s="1105"/>
      <c r="N448" s="1105"/>
      <c r="O448" s="1112"/>
      <c r="P448" s="1105"/>
      <c r="Q448" s="1105"/>
      <c r="BJ448" s="1111"/>
    </row>
    <row r="449" spans="1:62" s="1098" customFormat="1" ht="19.5" customHeight="1">
      <c r="A449" s="1065"/>
      <c r="B449" s="1065"/>
      <c r="G449" s="1105"/>
      <c r="H449" s="1105"/>
      <c r="I449" s="1112"/>
      <c r="J449" s="1105"/>
      <c r="K449" s="1105"/>
      <c r="L449" s="1112"/>
      <c r="M449" s="1105"/>
      <c r="N449" s="1105"/>
      <c r="O449" s="1112"/>
      <c r="P449" s="1105"/>
      <c r="Q449" s="1105"/>
      <c r="BJ449" s="1111"/>
    </row>
    <row r="450" spans="1:62" s="1098" customFormat="1" ht="19.5" customHeight="1">
      <c r="A450" s="1065"/>
      <c r="B450" s="1065"/>
      <c r="G450" s="1105"/>
      <c r="H450" s="1105"/>
      <c r="I450" s="1112"/>
      <c r="J450" s="1105"/>
      <c r="K450" s="1105"/>
      <c r="L450" s="1112"/>
      <c r="M450" s="1105"/>
      <c r="N450" s="1105"/>
      <c r="O450" s="1112"/>
      <c r="P450" s="1105"/>
      <c r="Q450" s="1105"/>
      <c r="BJ450" s="1111"/>
    </row>
    <row r="451" spans="1:62" s="1098" customFormat="1" ht="19.5" customHeight="1">
      <c r="A451" s="1065"/>
      <c r="B451" s="1065"/>
      <c r="G451" s="1105"/>
      <c r="H451" s="1105"/>
      <c r="I451" s="1112"/>
      <c r="J451" s="1105"/>
      <c r="K451" s="1105"/>
      <c r="L451" s="1112"/>
      <c r="M451" s="1105"/>
      <c r="N451" s="1105"/>
      <c r="O451" s="1112"/>
      <c r="P451" s="1105"/>
      <c r="Q451" s="1105"/>
      <c r="BJ451" s="1111"/>
    </row>
    <row r="452" spans="1:62" s="1098" customFormat="1" ht="19.5" customHeight="1">
      <c r="A452" s="1065"/>
      <c r="B452" s="1065"/>
      <c r="G452" s="1105"/>
      <c r="H452" s="1105"/>
      <c r="I452" s="1112"/>
      <c r="J452" s="1105"/>
      <c r="K452" s="1105"/>
      <c r="L452" s="1112"/>
      <c r="M452" s="1105"/>
      <c r="N452" s="1105"/>
      <c r="O452" s="1112"/>
      <c r="P452" s="1105"/>
      <c r="Q452" s="1105"/>
      <c r="BJ452" s="1111"/>
    </row>
    <row r="453" spans="1:62" s="1098" customFormat="1" ht="19.5" customHeight="1">
      <c r="A453" s="1065"/>
      <c r="B453" s="1065"/>
      <c r="G453" s="1105"/>
      <c r="H453" s="1105"/>
      <c r="I453" s="1112"/>
      <c r="J453" s="1105"/>
      <c r="K453" s="1105"/>
      <c r="L453" s="1112"/>
      <c r="M453" s="1105"/>
      <c r="N453" s="1105"/>
      <c r="O453" s="1112"/>
      <c r="P453" s="1105"/>
      <c r="Q453" s="1105"/>
      <c r="BJ453" s="1111"/>
    </row>
    <row r="454" spans="1:62" s="1098" customFormat="1" ht="19.5" customHeight="1">
      <c r="A454" s="1065"/>
      <c r="B454" s="1065"/>
      <c r="G454" s="1105"/>
      <c r="H454" s="1105"/>
      <c r="I454" s="1112"/>
      <c r="J454" s="1105"/>
      <c r="K454" s="1105"/>
      <c r="L454" s="1112"/>
      <c r="M454" s="1105"/>
      <c r="N454" s="1105"/>
      <c r="O454" s="1112"/>
      <c r="P454" s="1105"/>
      <c r="Q454" s="1105"/>
      <c r="BJ454" s="1111"/>
    </row>
    <row r="455" spans="1:62" s="1098" customFormat="1" ht="19.5" customHeight="1">
      <c r="A455" s="1065"/>
      <c r="B455" s="1065"/>
      <c r="G455" s="1105"/>
      <c r="H455" s="1105"/>
      <c r="I455" s="1112"/>
      <c r="J455" s="1105"/>
      <c r="K455" s="1105"/>
      <c r="L455" s="1112"/>
      <c r="M455" s="1105"/>
      <c r="N455" s="1105"/>
      <c r="O455" s="1112"/>
      <c r="P455" s="1105"/>
      <c r="Q455" s="1105"/>
      <c r="BJ455" s="1111"/>
    </row>
    <row r="456" spans="1:62" s="1098" customFormat="1" ht="19.5" customHeight="1">
      <c r="A456" s="1065"/>
      <c r="B456" s="1065"/>
      <c r="G456" s="1105"/>
      <c r="H456" s="1105"/>
      <c r="I456" s="1112"/>
      <c r="J456" s="1105"/>
      <c r="K456" s="1105"/>
      <c r="L456" s="1112"/>
      <c r="M456" s="1105"/>
      <c r="N456" s="1105"/>
      <c r="O456" s="1112"/>
      <c r="P456" s="1105"/>
      <c r="Q456" s="1105"/>
      <c r="BJ456" s="1111"/>
    </row>
    <row r="457" spans="1:62" s="1098" customFormat="1" ht="19.5" customHeight="1">
      <c r="A457" s="1065"/>
      <c r="B457" s="1065"/>
      <c r="G457" s="1105"/>
      <c r="H457" s="1105"/>
      <c r="I457" s="1112"/>
      <c r="J457" s="1105"/>
      <c r="K457" s="1105"/>
      <c r="L457" s="1112"/>
      <c r="M457" s="1105"/>
      <c r="N457" s="1105"/>
      <c r="O457" s="1112"/>
      <c r="P457" s="1105"/>
      <c r="Q457" s="1105"/>
      <c r="BJ457" s="1111"/>
    </row>
    <row r="458" spans="1:62" s="1098" customFormat="1" ht="19.5" customHeight="1">
      <c r="A458" s="1065"/>
      <c r="B458" s="1065"/>
      <c r="G458" s="1105"/>
      <c r="H458" s="1105"/>
      <c r="I458" s="1112"/>
      <c r="J458" s="1105"/>
      <c r="K458" s="1105"/>
      <c r="L458" s="1112"/>
      <c r="M458" s="1105"/>
      <c r="N458" s="1105"/>
      <c r="O458" s="1112"/>
      <c r="P458" s="1105"/>
      <c r="Q458" s="1105"/>
      <c r="BJ458" s="1111"/>
    </row>
    <row r="459" spans="1:62" s="1098" customFormat="1" ht="19.5" customHeight="1">
      <c r="A459" s="1065"/>
      <c r="B459" s="1065"/>
      <c r="G459" s="1105"/>
      <c r="H459" s="1105"/>
      <c r="I459" s="1112"/>
      <c r="J459" s="1105"/>
      <c r="K459" s="1105"/>
      <c r="L459" s="1112"/>
      <c r="M459" s="1105"/>
      <c r="N459" s="1105"/>
      <c r="O459" s="1112"/>
      <c r="P459" s="1105"/>
      <c r="Q459" s="1105"/>
      <c r="BJ459" s="1111"/>
    </row>
    <row r="460" spans="1:62" s="1098" customFormat="1" ht="19.5" customHeight="1">
      <c r="A460" s="1065"/>
      <c r="B460" s="1065"/>
      <c r="G460" s="1105"/>
      <c r="H460" s="1105"/>
      <c r="I460" s="1112"/>
      <c r="J460" s="1105"/>
      <c r="K460" s="1105"/>
      <c r="L460" s="1112"/>
      <c r="M460" s="1105"/>
      <c r="N460" s="1105"/>
      <c r="O460" s="1112"/>
      <c r="P460" s="1105"/>
      <c r="Q460" s="1105"/>
      <c r="BJ460" s="1111"/>
    </row>
    <row r="461" spans="1:62" s="1098" customFormat="1" ht="19.5" customHeight="1">
      <c r="A461" s="1065"/>
      <c r="B461" s="1065"/>
      <c r="G461" s="1105"/>
      <c r="H461" s="1105"/>
      <c r="I461" s="1112"/>
      <c r="J461" s="1105"/>
      <c r="K461" s="1105"/>
      <c r="L461" s="1112"/>
      <c r="M461" s="1105"/>
      <c r="N461" s="1105"/>
      <c r="O461" s="1112"/>
      <c r="P461" s="1105"/>
      <c r="Q461" s="1105"/>
      <c r="BJ461" s="1111"/>
    </row>
    <row r="462" spans="1:62" s="1098" customFormat="1" ht="19.5" customHeight="1">
      <c r="A462" s="1065"/>
      <c r="B462" s="1065"/>
      <c r="G462" s="1105"/>
      <c r="H462" s="1105"/>
      <c r="I462" s="1112"/>
      <c r="J462" s="1105"/>
      <c r="K462" s="1105"/>
      <c r="L462" s="1112"/>
      <c r="M462" s="1105"/>
      <c r="N462" s="1105"/>
      <c r="O462" s="1112"/>
      <c r="P462" s="1105"/>
      <c r="Q462" s="1105"/>
      <c r="BJ462" s="1111"/>
    </row>
    <row r="463" spans="1:62" s="1098" customFormat="1" ht="19.5" customHeight="1">
      <c r="A463" s="1065"/>
      <c r="B463" s="1065"/>
      <c r="G463" s="1105"/>
      <c r="H463" s="1105"/>
      <c r="I463" s="1112"/>
      <c r="J463" s="1105"/>
      <c r="K463" s="1105"/>
      <c r="L463" s="1112"/>
      <c r="M463" s="1105"/>
      <c r="N463" s="1105"/>
      <c r="O463" s="1112"/>
      <c r="P463" s="1105"/>
      <c r="Q463" s="1105"/>
      <c r="BJ463" s="1111"/>
    </row>
    <row r="464" spans="1:62" s="1098" customFormat="1" ht="19.5" customHeight="1">
      <c r="A464" s="1065"/>
      <c r="B464" s="1065"/>
      <c r="G464" s="1105"/>
      <c r="H464" s="1105"/>
      <c r="I464" s="1112"/>
      <c r="J464" s="1105"/>
      <c r="K464" s="1105"/>
      <c r="L464" s="1112"/>
      <c r="M464" s="1105"/>
      <c r="N464" s="1105"/>
      <c r="O464" s="1112"/>
      <c r="P464" s="1105"/>
      <c r="Q464" s="1105"/>
      <c r="BJ464" s="1111"/>
    </row>
    <row r="465" spans="1:62" s="1098" customFormat="1" ht="19.5" customHeight="1">
      <c r="A465" s="1065"/>
      <c r="B465" s="1065"/>
      <c r="G465" s="1105"/>
      <c r="H465" s="1105"/>
      <c r="I465" s="1112"/>
      <c r="J465" s="1105"/>
      <c r="K465" s="1105"/>
      <c r="L465" s="1112"/>
      <c r="M465" s="1105"/>
      <c r="N465" s="1105"/>
      <c r="O465" s="1112"/>
      <c r="P465" s="1105"/>
      <c r="Q465" s="1105"/>
      <c r="BJ465" s="1111"/>
    </row>
    <row r="466" spans="1:62" s="1098" customFormat="1" ht="19.5" customHeight="1">
      <c r="A466" s="1065"/>
      <c r="B466" s="1065"/>
      <c r="G466" s="1105"/>
      <c r="H466" s="1105"/>
      <c r="I466" s="1112"/>
      <c r="J466" s="1105"/>
      <c r="K466" s="1105"/>
      <c r="L466" s="1112"/>
      <c r="M466" s="1105"/>
      <c r="N466" s="1105"/>
      <c r="O466" s="1112"/>
      <c r="P466" s="1105"/>
      <c r="Q466" s="1105"/>
      <c r="BJ466" s="1111"/>
    </row>
    <row r="467" spans="1:62" s="1098" customFormat="1" ht="19.5" customHeight="1">
      <c r="A467" s="1065"/>
      <c r="B467" s="1065"/>
      <c r="G467" s="1105"/>
      <c r="H467" s="1105"/>
      <c r="I467" s="1112"/>
      <c r="J467" s="1105"/>
      <c r="K467" s="1105"/>
      <c r="L467" s="1112"/>
      <c r="M467" s="1105"/>
      <c r="N467" s="1105"/>
      <c r="O467" s="1112"/>
      <c r="P467" s="1105"/>
      <c r="Q467" s="1105"/>
      <c r="BJ467" s="1111"/>
    </row>
    <row r="468" spans="1:62" s="1098" customFormat="1" ht="19.5" customHeight="1">
      <c r="A468" s="1065"/>
      <c r="B468" s="1065"/>
      <c r="G468" s="1105"/>
      <c r="H468" s="1105"/>
      <c r="I468" s="1112"/>
      <c r="J468" s="1105"/>
      <c r="K468" s="1105"/>
      <c r="L468" s="1112"/>
      <c r="M468" s="1105"/>
      <c r="N468" s="1105"/>
      <c r="O468" s="1112"/>
      <c r="P468" s="1105"/>
      <c r="Q468" s="1105"/>
      <c r="BJ468" s="1111"/>
    </row>
    <row r="469" spans="1:62" s="1098" customFormat="1" ht="19.5" customHeight="1">
      <c r="A469" s="1065"/>
      <c r="B469" s="1065"/>
      <c r="G469" s="1105"/>
      <c r="H469" s="1105"/>
      <c r="I469" s="1112"/>
      <c r="J469" s="1105"/>
      <c r="K469" s="1105"/>
      <c r="L469" s="1112"/>
      <c r="M469" s="1105"/>
      <c r="N469" s="1105"/>
      <c r="O469" s="1112"/>
      <c r="P469" s="1105"/>
      <c r="Q469" s="1105"/>
      <c r="BJ469" s="1111"/>
    </row>
    <row r="470" spans="1:62" s="1098" customFormat="1" ht="19.5" customHeight="1">
      <c r="A470" s="1065"/>
      <c r="B470" s="1065"/>
      <c r="G470" s="1105"/>
      <c r="H470" s="1105"/>
      <c r="I470" s="1112"/>
      <c r="J470" s="1105"/>
      <c r="K470" s="1105"/>
      <c r="L470" s="1112"/>
      <c r="M470" s="1105"/>
      <c r="N470" s="1105"/>
      <c r="O470" s="1112"/>
      <c r="P470" s="1105"/>
      <c r="Q470" s="1105"/>
      <c r="BJ470" s="1111"/>
    </row>
    <row r="471" spans="1:62" s="1098" customFormat="1" ht="19.5" customHeight="1">
      <c r="A471" s="1065"/>
      <c r="B471" s="1065"/>
      <c r="G471" s="1105"/>
      <c r="H471" s="1105"/>
      <c r="I471" s="1112"/>
      <c r="J471" s="1105"/>
      <c r="K471" s="1105"/>
      <c r="L471" s="1112"/>
      <c r="M471" s="1105"/>
      <c r="N471" s="1105"/>
      <c r="O471" s="1112"/>
      <c r="P471" s="1105"/>
      <c r="Q471" s="1105"/>
      <c r="BJ471" s="1111"/>
    </row>
    <row r="472" spans="1:62" s="1098" customFormat="1" ht="19.5" customHeight="1">
      <c r="A472" s="1065"/>
      <c r="B472" s="1065"/>
      <c r="G472" s="1105"/>
      <c r="H472" s="1105"/>
      <c r="I472" s="1112"/>
      <c r="J472" s="1105"/>
      <c r="K472" s="1105"/>
      <c r="L472" s="1112"/>
      <c r="M472" s="1105"/>
      <c r="N472" s="1105"/>
      <c r="O472" s="1112"/>
      <c r="P472" s="1105"/>
      <c r="Q472" s="1105"/>
      <c r="BJ472" s="1111"/>
    </row>
    <row r="473" spans="1:62" s="1098" customFormat="1" ht="19.5" customHeight="1">
      <c r="A473" s="1065"/>
      <c r="B473" s="1065"/>
      <c r="G473" s="1105"/>
      <c r="H473" s="1105"/>
      <c r="I473" s="1112"/>
      <c r="J473" s="1105"/>
      <c r="K473" s="1105"/>
      <c r="L473" s="1112"/>
      <c r="M473" s="1105"/>
      <c r="N473" s="1105"/>
      <c r="O473" s="1112"/>
      <c r="P473" s="1105"/>
      <c r="Q473" s="1105"/>
      <c r="BJ473" s="1111"/>
    </row>
    <row r="474" spans="1:62" s="1098" customFormat="1" ht="19.5" customHeight="1">
      <c r="A474" s="1065"/>
      <c r="B474" s="1065"/>
      <c r="G474" s="1105"/>
      <c r="H474" s="1105"/>
      <c r="I474" s="1112"/>
      <c r="J474" s="1105"/>
      <c r="K474" s="1105"/>
      <c r="L474" s="1112"/>
      <c r="M474" s="1105"/>
      <c r="N474" s="1105"/>
      <c r="O474" s="1112"/>
      <c r="P474" s="1105"/>
      <c r="Q474" s="1105"/>
      <c r="BJ474" s="1111"/>
    </row>
    <row r="475" spans="1:62" s="1098" customFormat="1" ht="19.5" customHeight="1">
      <c r="A475" s="1065"/>
      <c r="B475" s="1065"/>
      <c r="G475" s="1105"/>
      <c r="H475" s="1105"/>
      <c r="I475" s="1112"/>
      <c r="J475" s="1105"/>
      <c r="K475" s="1105"/>
      <c r="L475" s="1112"/>
      <c r="M475" s="1105"/>
      <c r="N475" s="1105"/>
      <c r="O475" s="1112"/>
      <c r="P475" s="1105"/>
      <c r="Q475" s="1105"/>
      <c r="BJ475" s="1111"/>
    </row>
    <row r="476" spans="1:62" s="1098" customFormat="1" ht="19.5" customHeight="1">
      <c r="A476" s="1065"/>
      <c r="B476" s="1065"/>
      <c r="G476" s="1105"/>
      <c r="H476" s="1105"/>
      <c r="I476" s="1112"/>
      <c r="J476" s="1105"/>
      <c r="K476" s="1105"/>
      <c r="L476" s="1112"/>
      <c r="M476" s="1105"/>
      <c r="N476" s="1105"/>
      <c r="O476" s="1112"/>
      <c r="P476" s="1105"/>
      <c r="Q476" s="1105"/>
      <c r="BJ476" s="1111"/>
    </row>
    <row r="477" spans="1:62" s="1098" customFormat="1" ht="19.5" customHeight="1">
      <c r="A477" s="1065"/>
      <c r="B477" s="1065"/>
      <c r="G477" s="1105"/>
      <c r="H477" s="1105"/>
      <c r="I477" s="1112"/>
      <c r="J477" s="1105"/>
      <c r="K477" s="1105"/>
      <c r="L477" s="1112"/>
      <c r="M477" s="1105"/>
      <c r="N477" s="1105"/>
      <c r="O477" s="1112"/>
      <c r="P477" s="1105"/>
      <c r="Q477" s="1105"/>
      <c r="BJ477" s="1111"/>
    </row>
    <row r="478" spans="1:62" s="1098" customFormat="1" ht="19.5" customHeight="1">
      <c r="A478" s="1065"/>
      <c r="B478" s="1065"/>
      <c r="G478" s="1105"/>
      <c r="H478" s="1105"/>
      <c r="I478" s="1112"/>
      <c r="J478" s="1105"/>
      <c r="K478" s="1105"/>
      <c r="L478" s="1112"/>
      <c r="M478" s="1105"/>
      <c r="N478" s="1105"/>
      <c r="O478" s="1112"/>
      <c r="P478" s="1105"/>
      <c r="Q478" s="1105"/>
      <c r="BJ478" s="1111"/>
    </row>
    <row r="479" spans="1:62" s="1098" customFormat="1" ht="19.5" customHeight="1">
      <c r="A479" s="1065"/>
      <c r="B479" s="1065"/>
      <c r="G479" s="1105"/>
      <c r="H479" s="1105"/>
      <c r="I479" s="1112"/>
      <c r="J479" s="1105"/>
      <c r="K479" s="1105"/>
      <c r="L479" s="1112"/>
      <c r="M479" s="1105"/>
      <c r="N479" s="1105"/>
      <c r="O479" s="1112"/>
      <c r="P479" s="1105"/>
      <c r="Q479" s="1105"/>
      <c r="BJ479" s="1111"/>
    </row>
    <row r="480" spans="1:62" s="1098" customFormat="1" ht="19.5" customHeight="1">
      <c r="A480" s="1065"/>
      <c r="B480" s="1065"/>
      <c r="G480" s="1105"/>
      <c r="H480" s="1105"/>
      <c r="I480" s="1112"/>
      <c r="J480" s="1105"/>
      <c r="K480" s="1105"/>
      <c r="L480" s="1112"/>
      <c r="M480" s="1105"/>
      <c r="N480" s="1105"/>
      <c r="O480" s="1112"/>
      <c r="P480" s="1105"/>
      <c r="Q480" s="1105"/>
      <c r="BJ480" s="1111"/>
    </row>
    <row r="481" spans="1:62" s="1098" customFormat="1" ht="19.5" customHeight="1">
      <c r="A481" s="1065"/>
      <c r="B481" s="1065"/>
      <c r="G481" s="1105"/>
      <c r="H481" s="1105"/>
      <c r="I481" s="1112"/>
      <c r="J481" s="1105"/>
      <c r="K481" s="1105"/>
      <c r="L481" s="1112"/>
      <c r="M481" s="1105"/>
      <c r="N481" s="1105"/>
      <c r="O481" s="1112"/>
      <c r="P481" s="1105"/>
      <c r="Q481" s="1105"/>
      <c r="BJ481" s="1111"/>
    </row>
    <row r="482" spans="1:62" s="1098" customFormat="1" ht="19.5" customHeight="1">
      <c r="A482" s="1065"/>
      <c r="B482" s="1065"/>
      <c r="G482" s="1105"/>
      <c r="H482" s="1105"/>
      <c r="I482" s="1112"/>
      <c r="J482" s="1105"/>
      <c r="K482" s="1105"/>
      <c r="L482" s="1112"/>
      <c r="M482" s="1105"/>
      <c r="N482" s="1105"/>
      <c r="O482" s="1112"/>
      <c r="P482" s="1105"/>
      <c r="Q482" s="1105"/>
      <c r="BJ482" s="1111"/>
    </row>
    <row r="483" spans="1:62" s="1098" customFormat="1" ht="19.5" customHeight="1">
      <c r="A483" s="1065"/>
      <c r="B483" s="1065"/>
      <c r="G483" s="1105"/>
      <c r="H483" s="1105"/>
      <c r="I483" s="1112"/>
      <c r="J483" s="1105"/>
      <c r="K483" s="1105"/>
      <c r="L483" s="1112"/>
      <c r="M483" s="1105"/>
      <c r="N483" s="1105"/>
      <c r="O483" s="1112"/>
      <c r="P483" s="1105"/>
      <c r="Q483" s="1105"/>
      <c r="BJ483" s="1111"/>
    </row>
    <row r="484" spans="1:62" s="1098" customFormat="1" ht="19.5" customHeight="1">
      <c r="A484" s="1065"/>
      <c r="B484" s="1065"/>
      <c r="G484" s="1105"/>
      <c r="H484" s="1105"/>
      <c r="I484" s="1112"/>
      <c r="J484" s="1105"/>
      <c r="K484" s="1105"/>
      <c r="L484" s="1112"/>
      <c r="M484" s="1105"/>
      <c r="N484" s="1105"/>
      <c r="O484" s="1112"/>
      <c r="P484" s="1105"/>
      <c r="Q484" s="1105"/>
      <c r="BJ484" s="1111"/>
    </row>
    <row r="485" spans="1:62" s="1098" customFormat="1" ht="19.5" customHeight="1">
      <c r="A485" s="1065"/>
      <c r="B485" s="1065"/>
      <c r="G485" s="1105"/>
      <c r="H485" s="1105"/>
      <c r="I485" s="1112"/>
      <c r="J485" s="1105"/>
      <c r="K485" s="1105"/>
      <c r="L485" s="1112"/>
      <c r="M485" s="1105"/>
      <c r="N485" s="1105"/>
      <c r="O485" s="1112"/>
      <c r="P485" s="1105"/>
      <c r="Q485" s="1105"/>
      <c r="BJ485" s="1111"/>
    </row>
    <row r="486" spans="1:62" s="1098" customFormat="1" ht="19.5" customHeight="1">
      <c r="A486" s="1065"/>
      <c r="B486" s="1065"/>
      <c r="G486" s="1105"/>
      <c r="H486" s="1105"/>
      <c r="I486" s="1112"/>
      <c r="J486" s="1105"/>
      <c r="K486" s="1105"/>
      <c r="L486" s="1112"/>
      <c r="M486" s="1105"/>
      <c r="N486" s="1105"/>
      <c r="O486" s="1112"/>
      <c r="P486" s="1105"/>
      <c r="Q486" s="1105"/>
      <c r="BJ486" s="1111"/>
    </row>
    <row r="487" spans="1:62" s="1098" customFormat="1" ht="19.5" customHeight="1">
      <c r="A487" s="1065"/>
      <c r="B487" s="1065"/>
      <c r="G487" s="1105"/>
      <c r="H487" s="1105"/>
      <c r="I487" s="1112"/>
      <c r="J487" s="1105"/>
      <c r="K487" s="1105"/>
      <c r="L487" s="1112"/>
      <c r="M487" s="1105"/>
      <c r="N487" s="1105"/>
      <c r="O487" s="1112"/>
      <c r="P487" s="1105"/>
      <c r="Q487" s="1105"/>
      <c r="BJ487" s="1111"/>
    </row>
    <row r="488" spans="1:62" s="1098" customFormat="1" ht="19.5" customHeight="1">
      <c r="A488" s="1065"/>
      <c r="B488" s="1065"/>
      <c r="G488" s="1105"/>
      <c r="H488" s="1105"/>
      <c r="I488" s="1112"/>
      <c r="J488" s="1105"/>
      <c r="K488" s="1105"/>
      <c r="L488" s="1112"/>
      <c r="M488" s="1105"/>
      <c r="N488" s="1105"/>
      <c r="O488" s="1112"/>
      <c r="P488" s="1105"/>
      <c r="Q488" s="1105"/>
      <c r="BJ488" s="1111"/>
    </row>
    <row r="489" spans="1:62" s="1098" customFormat="1" ht="19.5" customHeight="1">
      <c r="A489" s="1065"/>
      <c r="B489" s="1065"/>
      <c r="G489" s="1105"/>
      <c r="H489" s="1105"/>
      <c r="I489" s="1112"/>
      <c r="J489" s="1105"/>
      <c r="K489" s="1105"/>
      <c r="L489" s="1112"/>
      <c r="M489" s="1105"/>
      <c r="N489" s="1105"/>
      <c r="O489" s="1112"/>
      <c r="P489" s="1105"/>
      <c r="Q489" s="1105"/>
      <c r="BJ489" s="1111"/>
    </row>
    <row r="490" spans="1:62" s="1098" customFormat="1" ht="19.5" customHeight="1">
      <c r="A490" s="1065"/>
      <c r="B490" s="1065"/>
      <c r="G490" s="1105"/>
      <c r="H490" s="1105"/>
      <c r="I490" s="1112"/>
      <c r="J490" s="1105"/>
      <c r="K490" s="1105"/>
      <c r="L490" s="1112"/>
      <c r="M490" s="1105"/>
      <c r="N490" s="1105"/>
      <c r="O490" s="1112"/>
      <c r="P490" s="1105"/>
      <c r="Q490" s="1105"/>
      <c r="BJ490" s="1111"/>
    </row>
    <row r="491" spans="1:62" s="1098" customFormat="1" ht="19.5" customHeight="1">
      <c r="A491" s="1065"/>
      <c r="B491" s="1065"/>
      <c r="G491" s="1105"/>
      <c r="H491" s="1105"/>
      <c r="I491" s="1112"/>
      <c r="J491" s="1105"/>
      <c r="K491" s="1105"/>
      <c r="L491" s="1112"/>
      <c r="M491" s="1105"/>
      <c r="N491" s="1105"/>
      <c r="O491" s="1112"/>
      <c r="P491" s="1105"/>
      <c r="Q491" s="1105"/>
      <c r="BJ491" s="1111"/>
    </row>
    <row r="492" spans="1:62" s="1098" customFormat="1" ht="19.5" customHeight="1">
      <c r="A492" s="1065"/>
      <c r="B492" s="1065"/>
      <c r="G492" s="1105"/>
      <c r="H492" s="1105"/>
      <c r="I492" s="1112"/>
      <c r="J492" s="1105"/>
      <c r="K492" s="1105"/>
      <c r="L492" s="1112"/>
      <c r="M492" s="1105"/>
      <c r="N492" s="1105"/>
      <c r="O492" s="1112"/>
      <c r="P492" s="1105"/>
      <c r="Q492" s="1105"/>
      <c r="BJ492" s="1111"/>
    </row>
    <row r="493" spans="1:62" s="1098" customFormat="1" ht="19.5" customHeight="1">
      <c r="A493" s="1065"/>
      <c r="B493" s="1065"/>
      <c r="G493" s="1105"/>
      <c r="H493" s="1105"/>
      <c r="I493" s="1112"/>
      <c r="J493" s="1105"/>
      <c r="K493" s="1105"/>
      <c r="L493" s="1112"/>
      <c r="M493" s="1105"/>
      <c r="N493" s="1105"/>
      <c r="O493" s="1112"/>
      <c r="P493" s="1105"/>
      <c r="Q493" s="1105"/>
      <c r="BJ493" s="1111"/>
    </row>
    <row r="494" spans="1:62" s="1098" customFormat="1" ht="19.5" customHeight="1">
      <c r="A494" s="1065"/>
      <c r="B494" s="1065"/>
      <c r="G494" s="1105"/>
      <c r="H494" s="1105"/>
      <c r="I494" s="1112"/>
      <c r="J494" s="1105"/>
      <c r="K494" s="1105"/>
      <c r="L494" s="1112"/>
      <c r="M494" s="1105"/>
      <c r="N494" s="1105"/>
      <c r="O494" s="1112"/>
      <c r="P494" s="1105"/>
      <c r="Q494" s="1105"/>
      <c r="BJ494" s="1111"/>
    </row>
    <row r="495" spans="1:62" s="1098" customFormat="1" ht="19.5" customHeight="1">
      <c r="A495" s="1065"/>
      <c r="B495" s="1065"/>
      <c r="G495" s="1105"/>
      <c r="H495" s="1105"/>
      <c r="I495" s="1112"/>
      <c r="J495" s="1105"/>
      <c r="K495" s="1105"/>
      <c r="L495" s="1112"/>
      <c r="M495" s="1105"/>
      <c r="N495" s="1105"/>
      <c r="O495" s="1112"/>
      <c r="P495" s="1105"/>
      <c r="Q495" s="1105"/>
      <c r="BJ495" s="1111"/>
    </row>
    <row r="496" spans="1:62" s="1098" customFormat="1" ht="19.5" customHeight="1">
      <c r="A496" s="1065"/>
      <c r="B496" s="1065"/>
      <c r="G496" s="1105"/>
      <c r="H496" s="1105"/>
      <c r="I496" s="1112"/>
      <c r="J496" s="1105"/>
      <c r="K496" s="1105"/>
      <c r="L496" s="1112"/>
      <c r="M496" s="1105"/>
      <c r="N496" s="1105"/>
      <c r="O496" s="1112"/>
      <c r="P496" s="1105"/>
      <c r="Q496" s="1105"/>
      <c r="BJ496" s="1111"/>
    </row>
    <row r="497" spans="1:62" s="1098" customFormat="1" ht="19.5" customHeight="1">
      <c r="A497" s="1065"/>
      <c r="B497" s="1065"/>
      <c r="G497" s="1105"/>
      <c r="H497" s="1105"/>
      <c r="I497" s="1112"/>
      <c r="J497" s="1105"/>
      <c r="K497" s="1105"/>
      <c r="L497" s="1112"/>
      <c r="M497" s="1105"/>
      <c r="N497" s="1105"/>
      <c r="O497" s="1112"/>
      <c r="P497" s="1105"/>
      <c r="Q497" s="1105"/>
      <c r="BJ497" s="1111"/>
    </row>
    <row r="498" spans="1:62" s="1098" customFormat="1" ht="19.5" customHeight="1">
      <c r="A498" s="1065"/>
      <c r="B498" s="1065"/>
      <c r="G498" s="1105"/>
      <c r="H498" s="1105"/>
      <c r="I498" s="1112"/>
      <c r="J498" s="1105"/>
      <c r="K498" s="1105"/>
      <c r="L498" s="1112"/>
      <c r="M498" s="1105"/>
      <c r="N498" s="1105"/>
      <c r="O498" s="1112"/>
      <c r="P498" s="1105"/>
      <c r="Q498" s="1105"/>
      <c r="BJ498" s="1111"/>
    </row>
    <row r="499" spans="1:62" s="1098" customFormat="1" ht="19.5" customHeight="1">
      <c r="A499" s="1065"/>
      <c r="B499" s="1065"/>
      <c r="G499" s="1105"/>
      <c r="H499" s="1105"/>
      <c r="I499" s="1112"/>
      <c r="J499" s="1105"/>
      <c r="K499" s="1105"/>
      <c r="L499" s="1112"/>
      <c r="M499" s="1105"/>
      <c r="N499" s="1105"/>
      <c r="O499" s="1112"/>
      <c r="P499" s="1105"/>
      <c r="Q499" s="1105"/>
      <c r="BJ499" s="1111"/>
    </row>
    <row r="500" spans="1:62" s="1098" customFormat="1" ht="19.5" customHeight="1">
      <c r="A500" s="1065"/>
      <c r="B500" s="1065"/>
      <c r="G500" s="1105"/>
      <c r="H500" s="1105"/>
      <c r="I500" s="1112"/>
      <c r="J500" s="1105"/>
      <c r="K500" s="1105"/>
      <c r="L500" s="1112"/>
      <c r="M500" s="1105"/>
      <c r="N500" s="1105"/>
      <c r="O500" s="1112"/>
      <c r="P500" s="1105"/>
      <c r="Q500" s="1105"/>
      <c r="BJ500" s="1111"/>
    </row>
    <row r="501" spans="1:62" s="1098" customFormat="1" ht="19.5" customHeight="1">
      <c r="A501" s="1065"/>
      <c r="B501" s="1065"/>
      <c r="G501" s="1105"/>
      <c r="H501" s="1105"/>
      <c r="I501" s="1112"/>
      <c r="J501" s="1105"/>
      <c r="K501" s="1105"/>
      <c r="L501" s="1112"/>
      <c r="M501" s="1105"/>
      <c r="N501" s="1105"/>
      <c r="O501" s="1112"/>
      <c r="P501" s="1105"/>
      <c r="Q501" s="1105"/>
      <c r="BJ501" s="1111"/>
    </row>
    <row r="502" spans="1:62" s="1098" customFormat="1" ht="19.5" customHeight="1">
      <c r="A502" s="1065"/>
      <c r="B502" s="1065"/>
      <c r="G502" s="1105"/>
      <c r="H502" s="1105"/>
      <c r="I502" s="1112"/>
      <c r="J502" s="1105"/>
      <c r="K502" s="1105"/>
      <c r="L502" s="1112"/>
      <c r="M502" s="1105"/>
      <c r="N502" s="1105"/>
      <c r="O502" s="1112"/>
      <c r="P502" s="1105"/>
      <c r="Q502" s="1105"/>
      <c r="BJ502" s="1111"/>
    </row>
    <row r="503" spans="1:62" s="1098" customFormat="1" ht="19.5" customHeight="1">
      <c r="A503" s="1065"/>
      <c r="B503" s="1065"/>
      <c r="G503" s="1105"/>
      <c r="H503" s="1105"/>
      <c r="I503" s="1112"/>
      <c r="J503" s="1105"/>
      <c r="K503" s="1105"/>
      <c r="L503" s="1112"/>
      <c r="M503" s="1105"/>
      <c r="N503" s="1105"/>
      <c r="O503" s="1112"/>
      <c r="P503" s="1105"/>
      <c r="Q503" s="1105"/>
      <c r="BJ503" s="1111"/>
    </row>
    <row r="504" spans="1:62" s="1098" customFormat="1" ht="19.5" customHeight="1">
      <c r="A504" s="1065"/>
      <c r="B504" s="1065"/>
      <c r="G504" s="1105"/>
      <c r="H504" s="1105"/>
      <c r="I504" s="1112"/>
      <c r="J504" s="1105"/>
      <c r="K504" s="1105"/>
      <c r="L504" s="1112"/>
      <c r="M504" s="1105"/>
      <c r="N504" s="1105"/>
      <c r="O504" s="1112"/>
      <c r="P504" s="1105"/>
      <c r="Q504" s="1105"/>
      <c r="BJ504" s="1111"/>
    </row>
    <row r="505" spans="1:62" s="1098" customFormat="1" ht="19.5" customHeight="1">
      <c r="A505" s="1065"/>
      <c r="B505" s="1065"/>
      <c r="G505" s="1105"/>
      <c r="H505" s="1105"/>
      <c r="I505" s="1112"/>
      <c r="J505" s="1105"/>
      <c r="K505" s="1105"/>
      <c r="L505" s="1112"/>
      <c r="M505" s="1105"/>
      <c r="N505" s="1105"/>
      <c r="O505" s="1112"/>
      <c r="P505" s="1105"/>
      <c r="Q505" s="1105"/>
      <c r="BJ505" s="1111"/>
    </row>
    <row r="506" spans="1:62" s="1098" customFormat="1" ht="19.5" customHeight="1">
      <c r="A506" s="1065"/>
      <c r="B506" s="1065"/>
      <c r="G506" s="1105"/>
      <c r="H506" s="1105"/>
      <c r="I506" s="1112"/>
      <c r="J506" s="1105"/>
      <c r="K506" s="1105"/>
      <c r="L506" s="1112"/>
      <c r="M506" s="1105"/>
      <c r="N506" s="1105"/>
      <c r="O506" s="1112"/>
      <c r="P506" s="1105"/>
      <c r="Q506" s="1105"/>
      <c r="BJ506" s="1111"/>
    </row>
    <row r="507" spans="1:62" s="1098" customFormat="1" ht="19.5" customHeight="1">
      <c r="A507" s="1065"/>
      <c r="B507" s="1065"/>
      <c r="G507" s="1105"/>
      <c r="H507" s="1105"/>
      <c r="I507" s="1112"/>
      <c r="J507" s="1105"/>
      <c r="K507" s="1105"/>
      <c r="L507" s="1112"/>
      <c r="M507" s="1105"/>
      <c r="N507" s="1105"/>
      <c r="O507" s="1112"/>
      <c r="P507" s="1105"/>
      <c r="Q507" s="1105"/>
      <c r="BJ507" s="1111"/>
    </row>
    <row r="508" spans="1:62" s="1098" customFormat="1" ht="19.5" customHeight="1">
      <c r="A508" s="1065"/>
      <c r="B508" s="1065"/>
      <c r="G508" s="1105"/>
      <c r="H508" s="1105"/>
      <c r="I508" s="1112"/>
      <c r="J508" s="1105"/>
      <c r="K508" s="1105"/>
      <c r="L508" s="1112"/>
      <c r="M508" s="1105"/>
      <c r="N508" s="1105"/>
      <c r="O508" s="1112"/>
      <c r="P508" s="1105"/>
      <c r="Q508" s="1105"/>
      <c r="BJ508" s="1111"/>
    </row>
    <row r="509" spans="1:62" s="1098" customFormat="1" ht="19.5" customHeight="1">
      <c r="A509" s="1065"/>
      <c r="B509" s="1065"/>
      <c r="G509" s="1105"/>
      <c r="H509" s="1105"/>
      <c r="I509" s="1112"/>
      <c r="J509" s="1105"/>
      <c r="K509" s="1105"/>
      <c r="L509" s="1112"/>
      <c r="M509" s="1105"/>
      <c r="N509" s="1105"/>
      <c r="O509" s="1112"/>
      <c r="P509" s="1105"/>
      <c r="Q509" s="1105"/>
      <c r="BJ509" s="1111"/>
    </row>
    <row r="510" spans="1:62" s="1098" customFormat="1" ht="19.5" customHeight="1">
      <c r="A510" s="1065"/>
      <c r="B510" s="1065"/>
      <c r="G510" s="1105"/>
      <c r="H510" s="1105"/>
      <c r="I510" s="1112"/>
      <c r="J510" s="1105"/>
      <c r="K510" s="1105"/>
      <c r="L510" s="1112"/>
      <c r="M510" s="1105"/>
      <c r="N510" s="1105"/>
      <c r="O510" s="1112"/>
      <c r="P510" s="1105"/>
      <c r="Q510" s="1105"/>
      <c r="BJ510" s="1111"/>
    </row>
    <row r="511" spans="1:62" s="1098" customFormat="1" ht="19.5" customHeight="1">
      <c r="A511" s="1065"/>
      <c r="B511" s="1065"/>
      <c r="G511" s="1105"/>
      <c r="H511" s="1105"/>
      <c r="I511" s="1112"/>
      <c r="J511" s="1105"/>
      <c r="K511" s="1105"/>
      <c r="L511" s="1112"/>
      <c r="M511" s="1105"/>
      <c r="N511" s="1105"/>
      <c r="O511" s="1112"/>
      <c r="P511" s="1105"/>
      <c r="Q511" s="1105"/>
      <c r="BJ511" s="1111"/>
    </row>
    <row r="512" spans="1:62" s="1098" customFormat="1" ht="19.5" customHeight="1">
      <c r="A512" s="1065"/>
      <c r="B512" s="1065"/>
      <c r="G512" s="1105"/>
      <c r="H512" s="1105"/>
      <c r="I512" s="1112"/>
      <c r="J512" s="1105"/>
      <c r="K512" s="1105"/>
      <c r="L512" s="1112"/>
      <c r="M512" s="1105"/>
      <c r="N512" s="1105"/>
      <c r="O512" s="1112"/>
      <c r="P512" s="1105"/>
      <c r="Q512" s="1105"/>
      <c r="BJ512" s="1111"/>
    </row>
    <row r="513" spans="1:62" s="1098" customFormat="1" ht="19.5" customHeight="1">
      <c r="A513" s="1065"/>
      <c r="B513" s="1065"/>
      <c r="G513" s="1105"/>
      <c r="H513" s="1105"/>
      <c r="I513" s="1112"/>
      <c r="J513" s="1105"/>
      <c r="K513" s="1105"/>
      <c r="L513" s="1112"/>
      <c r="M513" s="1105"/>
      <c r="N513" s="1105"/>
      <c r="O513" s="1112"/>
      <c r="P513" s="1105"/>
      <c r="Q513" s="1105"/>
      <c r="BJ513" s="1111"/>
    </row>
    <row r="514" spans="1:62" s="1098" customFormat="1" ht="19.5" customHeight="1">
      <c r="A514" s="1065"/>
      <c r="B514" s="1065"/>
      <c r="G514" s="1105"/>
      <c r="H514" s="1105"/>
      <c r="I514" s="1112"/>
      <c r="J514" s="1105"/>
      <c r="K514" s="1105"/>
      <c r="L514" s="1112"/>
      <c r="M514" s="1105"/>
      <c r="N514" s="1105"/>
      <c r="O514" s="1112"/>
      <c r="P514" s="1105"/>
      <c r="Q514" s="1105"/>
      <c r="BJ514" s="1111"/>
    </row>
    <row r="515" spans="1:62" s="1098" customFormat="1" ht="19.5" customHeight="1">
      <c r="A515" s="1065"/>
      <c r="B515" s="1065"/>
      <c r="G515" s="1105"/>
      <c r="H515" s="1105"/>
      <c r="I515" s="1112"/>
      <c r="J515" s="1105"/>
      <c r="K515" s="1105"/>
      <c r="L515" s="1112"/>
      <c r="M515" s="1105"/>
      <c r="N515" s="1105"/>
      <c r="O515" s="1112"/>
      <c r="P515" s="1105"/>
      <c r="Q515" s="1105"/>
      <c r="BJ515" s="1111"/>
    </row>
    <row r="516" spans="1:62" s="1098" customFormat="1" ht="19.5" customHeight="1">
      <c r="A516" s="1065"/>
      <c r="B516" s="1065"/>
      <c r="G516" s="1105"/>
      <c r="H516" s="1105"/>
      <c r="I516" s="1112"/>
      <c r="J516" s="1105"/>
      <c r="K516" s="1105"/>
      <c r="L516" s="1112"/>
      <c r="M516" s="1105"/>
      <c r="N516" s="1105"/>
      <c r="O516" s="1112"/>
      <c r="P516" s="1105"/>
      <c r="Q516" s="1105"/>
      <c r="BJ516" s="1111"/>
    </row>
    <row r="517" spans="1:62" s="1098" customFormat="1" ht="19.5" customHeight="1">
      <c r="A517" s="1065"/>
      <c r="B517" s="1065"/>
      <c r="G517" s="1105"/>
      <c r="H517" s="1105"/>
      <c r="I517" s="1112"/>
      <c r="J517" s="1105"/>
      <c r="K517" s="1105"/>
      <c r="L517" s="1112"/>
      <c r="M517" s="1105"/>
      <c r="N517" s="1105"/>
      <c r="O517" s="1112"/>
      <c r="P517" s="1105"/>
      <c r="Q517" s="1105"/>
      <c r="BJ517" s="1111"/>
    </row>
    <row r="518" spans="1:62" s="1098" customFormat="1" ht="19.5" customHeight="1">
      <c r="A518" s="1065"/>
      <c r="B518" s="1065"/>
      <c r="G518" s="1105"/>
      <c r="H518" s="1105"/>
      <c r="I518" s="1112"/>
      <c r="J518" s="1105"/>
      <c r="K518" s="1105"/>
      <c r="L518" s="1112"/>
      <c r="M518" s="1105"/>
      <c r="N518" s="1105"/>
      <c r="O518" s="1112"/>
      <c r="P518" s="1105"/>
      <c r="Q518" s="1105"/>
      <c r="BJ518" s="1111"/>
    </row>
    <row r="519" spans="1:62" s="1098" customFormat="1" ht="19.5" customHeight="1">
      <c r="A519" s="1065"/>
      <c r="B519" s="1065"/>
      <c r="G519" s="1105"/>
      <c r="H519" s="1105"/>
      <c r="I519" s="1112"/>
      <c r="J519" s="1105"/>
      <c r="K519" s="1105"/>
      <c r="L519" s="1112"/>
      <c r="M519" s="1105"/>
      <c r="N519" s="1105"/>
      <c r="O519" s="1112"/>
      <c r="P519" s="1105"/>
      <c r="Q519" s="1105"/>
      <c r="BJ519" s="1111"/>
    </row>
    <row r="520" spans="1:62" s="1098" customFormat="1" ht="19.5" customHeight="1">
      <c r="A520" s="1065"/>
      <c r="B520" s="1065"/>
      <c r="G520" s="1105"/>
      <c r="H520" s="1105"/>
      <c r="I520" s="1112"/>
      <c r="J520" s="1105"/>
      <c r="K520" s="1105"/>
      <c r="L520" s="1112"/>
      <c r="M520" s="1105"/>
      <c r="N520" s="1105"/>
      <c r="O520" s="1112"/>
      <c r="P520" s="1105"/>
      <c r="Q520" s="1105"/>
      <c r="BJ520" s="1111"/>
    </row>
    <row r="521" spans="1:62" s="1098" customFormat="1" ht="19.5" customHeight="1">
      <c r="A521" s="1065"/>
      <c r="B521" s="1065"/>
      <c r="G521" s="1105"/>
      <c r="H521" s="1105"/>
      <c r="I521" s="1112"/>
      <c r="J521" s="1105"/>
      <c r="K521" s="1105"/>
      <c r="L521" s="1112"/>
      <c r="M521" s="1105"/>
      <c r="N521" s="1105"/>
      <c r="O521" s="1112"/>
      <c r="P521" s="1105"/>
      <c r="Q521" s="1105"/>
      <c r="BJ521" s="1111"/>
    </row>
    <row r="522" spans="1:62" s="1098" customFormat="1" ht="19.5" customHeight="1">
      <c r="A522" s="1065"/>
      <c r="B522" s="1065"/>
      <c r="G522" s="1105"/>
      <c r="H522" s="1105"/>
      <c r="I522" s="1112"/>
      <c r="J522" s="1105"/>
      <c r="K522" s="1105"/>
      <c r="L522" s="1112"/>
      <c r="M522" s="1105"/>
      <c r="N522" s="1105"/>
      <c r="O522" s="1112"/>
      <c r="P522" s="1105"/>
      <c r="Q522" s="1105"/>
      <c r="BJ522" s="1111"/>
    </row>
    <row r="523" spans="1:62" s="1098" customFormat="1" ht="19.5" customHeight="1">
      <c r="A523" s="1065"/>
      <c r="B523" s="1065"/>
      <c r="G523" s="1105"/>
      <c r="H523" s="1105"/>
      <c r="I523" s="1112"/>
      <c r="J523" s="1105"/>
      <c r="K523" s="1105"/>
      <c r="L523" s="1112"/>
      <c r="M523" s="1105"/>
      <c r="N523" s="1105"/>
      <c r="O523" s="1112"/>
      <c r="P523" s="1105"/>
      <c r="Q523" s="1105"/>
      <c r="BJ523" s="1111"/>
    </row>
    <row r="524" spans="1:62" s="1098" customFormat="1" ht="19.5" customHeight="1">
      <c r="A524" s="1065"/>
      <c r="B524" s="1065"/>
      <c r="G524" s="1105"/>
      <c r="H524" s="1105"/>
      <c r="I524" s="1112"/>
      <c r="J524" s="1105"/>
      <c r="K524" s="1105"/>
      <c r="L524" s="1112"/>
      <c r="M524" s="1105"/>
      <c r="N524" s="1105"/>
      <c r="O524" s="1112"/>
      <c r="P524" s="1105"/>
      <c r="Q524" s="1105"/>
      <c r="BJ524" s="1111"/>
    </row>
    <row r="525" spans="1:62" s="1098" customFormat="1" ht="19.5" customHeight="1">
      <c r="A525" s="1065"/>
      <c r="B525" s="1065"/>
      <c r="G525" s="1105"/>
      <c r="H525" s="1105"/>
      <c r="I525" s="1112"/>
      <c r="J525" s="1105"/>
      <c r="K525" s="1105"/>
      <c r="L525" s="1112"/>
      <c r="M525" s="1105"/>
      <c r="N525" s="1105"/>
      <c r="O525" s="1112"/>
      <c r="P525" s="1105"/>
      <c r="Q525" s="1105"/>
      <c r="BJ525" s="1111"/>
    </row>
    <row r="526" spans="1:62" s="1098" customFormat="1" ht="19.5" customHeight="1">
      <c r="A526" s="1065"/>
      <c r="B526" s="1065"/>
      <c r="G526" s="1105"/>
      <c r="H526" s="1105"/>
      <c r="I526" s="1112"/>
      <c r="J526" s="1105"/>
      <c r="K526" s="1105"/>
      <c r="L526" s="1112"/>
      <c r="M526" s="1105"/>
      <c r="N526" s="1105"/>
      <c r="O526" s="1112"/>
      <c r="P526" s="1105"/>
      <c r="Q526" s="1105"/>
      <c r="BJ526" s="1111"/>
    </row>
    <row r="527" spans="1:62" s="1098" customFormat="1" ht="19.5" customHeight="1">
      <c r="A527" s="1065"/>
      <c r="B527" s="1065"/>
      <c r="G527" s="1105"/>
      <c r="H527" s="1105"/>
      <c r="I527" s="1112"/>
      <c r="J527" s="1105"/>
      <c r="K527" s="1105"/>
      <c r="L527" s="1112"/>
      <c r="M527" s="1105"/>
      <c r="N527" s="1105"/>
      <c r="O527" s="1112"/>
      <c r="P527" s="1105"/>
      <c r="Q527" s="1105"/>
      <c r="BJ527" s="1111"/>
    </row>
    <row r="528" spans="1:62" s="1098" customFormat="1" ht="19.5" customHeight="1">
      <c r="A528" s="1065"/>
      <c r="B528" s="1065"/>
      <c r="G528" s="1105"/>
      <c r="H528" s="1105"/>
      <c r="I528" s="1112"/>
      <c r="J528" s="1105"/>
      <c r="K528" s="1105"/>
      <c r="L528" s="1112"/>
      <c r="M528" s="1105"/>
      <c r="N528" s="1105"/>
      <c r="O528" s="1112"/>
      <c r="P528" s="1105"/>
      <c r="Q528" s="1105"/>
      <c r="BJ528" s="1111"/>
    </row>
    <row r="529" spans="1:62" s="1098" customFormat="1" ht="19.5" customHeight="1">
      <c r="A529" s="1065"/>
      <c r="B529" s="1065"/>
      <c r="G529" s="1105"/>
      <c r="H529" s="1105"/>
      <c r="I529" s="1112"/>
      <c r="J529" s="1105"/>
      <c r="K529" s="1105"/>
      <c r="L529" s="1112"/>
      <c r="M529" s="1105"/>
      <c r="N529" s="1105"/>
      <c r="O529" s="1112"/>
      <c r="P529" s="1105"/>
      <c r="Q529" s="1105"/>
      <c r="BJ529" s="1111"/>
    </row>
    <row r="530" spans="1:62" s="1098" customFormat="1" ht="19.5" customHeight="1">
      <c r="A530" s="1065"/>
      <c r="B530" s="1065"/>
      <c r="G530" s="1105"/>
      <c r="H530" s="1105"/>
      <c r="I530" s="1112"/>
      <c r="J530" s="1105"/>
      <c r="K530" s="1105"/>
      <c r="L530" s="1112"/>
      <c r="M530" s="1105"/>
      <c r="N530" s="1105"/>
      <c r="O530" s="1112"/>
      <c r="P530" s="1105"/>
      <c r="Q530" s="1105"/>
      <c r="BJ530" s="1111"/>
    </row>
    <row r="531" spans="1:62" s="1098" customFormat="1" ht="19.5" customHeight="1">
      <c r="A531" s="1065"/>
      <c r="B531" s="1065"/>
      <c r="G531" s="1105"/>
      <c r="H531" s="1105"/>
      <c r="I531" s="1112"/>
      <c r="J531" s="1105"/>
      <c r="K531" s="1105"/>
      <c r="L531" s="1112"/>
      <c r="M531" s="1105"/>
      <c r="N531" s="1105"/>
      <c r="O531" s="1112"/>
      <c r="P531" s="1105"/>
      <c r="Q531" s="1105"/>
      <c r="BJ531" s="1111"/>
    </row>
    <row r="532" spans="1:62" s="1098" customFormat="1" ht="19.5" customHeight="1">
      <c r="A532" s="1065"/>
      <c r="B532" s="1065"/>
      <c r="G532" s="1105"/>
      <c r="H532" s="1105"/>
      <c r="I532" s="1112"/>
      <c r="J532" s="1105"/>
      <c r="K532" s="1105"/>
      <c r="L532" s="1112"/>
      <c r="M532" s="1105"/>
      <c r="N532" s="1105"/>
      <c r="O532" s="1112"/>
      <c r="P532" s="1105"/>
      <c r="Q532" s="1105"/>
      <c r="BJ532" s="1111"/>
    </row>
    <row r="533" spans="1:62" s="1098" customFormat="1" ht="19.5" customHeight="1">
      <c r="A533" s="1065"/>
      <c r="B533" s="1065"/>
      <c r="G533" s="1105"/>
      <c r="H533" s="1105"/>
      <c r="I533" s="1112"/>
      <c r="J533" s="1105"/>
      <c r="K533" s="1105"/>
      <c r="L533" s="1112"/>
      <c r="M533" s="1105"/>
      <c r="N533" s="1105"/>
      <c r="O533" s="1112"/>
      <c r="P533" s="1105"/>
      <c r="Q533" s="1105"/>
      <c r="BJ533" s="1111"/>
    </row>
    <row r="534" spans="1:62" s="1098" customFormat="1" ht="19.5" customHeight="1">
      <c r="A534" s="1065"/>
      <c r="B534" s="1065"/>
      <c r="G534" s="1105"/>
      <c r="H534" s="1105"/>
      <c r="I534" s="1112"/>
      <c r="J534" s="1105"/>
      <c r="K534" s="1105"/>
      <c r="L534" s="1112"/>
      <c r="M534" s="1105"/>
      <c r="N534" s="1105"/>
      <c r="O534" s="1112"/>
      <c r="P534" s="1105"/>
      <c r="Q534" s="1105"/>
      <c r="BJ534" s="1111"/>
    </row>
    <row r="535" spans="1:62" s="1098" customFormat="1" ht="19.5" customHeight="1">
      <c r="A535" s="1065"/>
      <c r="B535" s="1065"/>
      <c r="G535" s="1105"/>
      <c r="H535" s="1105"/>
      <c r="I535" s="1112"/>
      <c r="J535" s="1105"/>
      <c r="K535" s="1105"/>
      <c r="L535" s="1112"/>
      <c r="M535" s="1105"/>
      <c r="N535" s="1105"/>
      <c r="O535" s="1112"/>
      <c r="P535" s="1105"/>
      <c r="Q535" s="1105"/>
      <c r="BJ535" s="1111"/>
    </row>
    <row r="536" spans="1:62" s="1098" customFormat="1" ht="19.5" customHeight="1">
      <c r="A536" s="1065"/>
      <c r="B536" s="1065"/>
      <c r="G536" s="1105"/>
      <c r="H536" s="1105"/>
      <c r="I536" s="1112"/>
      <c r="J536" s="1105"/>
      <c r="K536" s="1105"/>
      <c r="L536" s="1112"/>
      <c r="M536" s="1105"/>
      <c r="N536" s="1105"/>
      <c r="O536" s="1112"/>
      <c r="P536" s="1105"/>
      <c r="Q536" s="1105"/>
      <c r="BJ536" s="1111"/>
    </row>
    <row r="537" spans="1:62" s="1098" customFormat="1" ht="19.5" customHeight="1">
      <c r="A537" s="1065"/>
      <c r="B537" s="1065"/>
      <c r="G537" s="1105"/>
      <c r="H537" s="1105"/>
      <c r="I537" s="1112"/>
      <c r="J537" s="1105"/>
      <c r="K537" s="1105"/>
      <c r="L537" s="1112"/>
      <c r="M537" s="1105"/>
      <c r="N537" s="1105"/>
      <c r="O537" s="1112"/>
      <c r="P537" s="1105"/>
      <c r="Q537" s="1105"/>
      <c r="BJ537" s="1111"/>
    </row>
    <row r="538" spans="1:62" s="1098" customFormat="1" ht="19.5" customHeight="1">
      <c r="A538" s="1065"/>
      <c r="B538" s="1065"/>
      <c r="G538" s="1105"/>
      <c r="H538" s="1105"/>
      <c r="I538" s="1112"/>
      <c r="J538" s="1105"/>
      <c r="K538" s="1105"/>
      <c r="L538" s="1112"/>
      <c r="M538" s="1105"/>
      <c r="N538" s="1105"/>
      <c r="O538" s="1112"/>
      <c r="P538" s="1105"/>
      <c r="Q538" s="1105"/>
      <c r="BJ538" s="1111"/>
    </row>
    <row r="539" spans="1:62" s="1098" customFormat="1" ht="19.5" customHeight="1">
      <c r="A539" s="1065"/>
      <c r="B539" s="1065"/>
      <c r="G539" s="1105"/>
      <c r="H539" s="1105"/>
      <c r="I539" s="1112"/>
      <c r="J539" s="1105"/>
      <c r="K539" s="1105"/>
      <c r="L539" s="1112"/>
      <c r="M539" s="1105"/>
      <c r="N539" s="1105"/>
      <c r="O539" s="1112"/>
      <c r="P539" s="1105"/>
      <c r="Q539" s="1105"/>
      <c r="BJ539" s="1111"/>
    </row>
    <row r="540" spans="1:62" s="1098" customFormat="1" ht="19.5" customHeight="1">
      <c r="A540" s="1065"/>
      <c r="B540" s="1065"/>
      <c r="G540" s="1105"/>
      <c r="H540" s="1105"/>
      <c r="I540" s="1112"/>
      <c r="J540" s="1105"/>
      <c r="K540" s="1105"/>
      <c r="L540" s="1112"/>
      <c r="M540" s="1105"/>
      <c r="N540" s="1105"/>
      <c r="O540" s="1112"/>
      <c r="P540" s="1105"/>
      <c r="Q540" s="1105"/>
      <c r="BJ540" s="1111"/>
    </row>
    <row r="541" spans="1:62" s="1098" customFormat="1" ht="19.5" customHeight="1">
      <c r="A541" s="1065"/>
      <c r="B541" s="1065"/>
      <c r="G541" s="1105"/>
      <c r="H541" s="1105"/>
      <c r="I541" s="1112"/>
      <c r="J541" s="1105"/>
      <c r="K541" s="1105"/>
      <c r="L541" s="1112"/>
      <c r="M541" s="1105"/>
      <c r="N541" s="1105"/>
      <c r="O541" s="1112"/>
      <c r="P541" s="1105"/>
      <c r="Q541" s="1105"/>
      <c r="BJ541" s="1111"/>
    </row>
    <row r="542" spans="1:62" s="1098" customFormat="1" ht="19.5" customHeight="1">
      <c r="A542" s="1065"/>
      <c r="B542" s="1065"/>
      <c r="G542" s="1105"/>
      <c r="H542" s="1105"/>
      <c r="I542" s="1112"/>
      <c r="J542" s="1105"/>
      <c r="K542" s="1105"/>
      <c r="L542" s="1112"/>
      <c r="M542" s="1105"/>
      <c r="N542" s="1105"/>
      <c r="O542" s="1112"/>
      <c r="P542" s="1105"/>
      <c r="Q542" s="1105"/>
      <c r="BJ542" s="1111"/>
    </row>
    <row r="543" spans="1:62" s="1098" customFormat="1" ht="19.5" customHeight="1">
      <c r="A543" s="1065"/>
      <c r="B543" s="1065"/>
      <c r="G543" s="1105"/>
      <c r="H543" s="1105"/>
      <c r="I543" s="1112"/>
      <c r="J543" s="1105"/>
      <c r="K543" s="1105"/>
      <c r="L543" s="1112"/>
      <c r="M543" s="1105"/>
      <c r="N543" s="1105"/>
      <c r="O543" s="1112"/>
      <c r="P543" s="1105"/>
      <c r="Q543" s="1105"/>
      <c r="BJ543" s="1111"/>
    </row>
    <row r="544" spans="1:62" s="1098" customFormat="1" ht="19.5" customHeight="1">
      <c r="A544" s="1065"/>
      <c r="B544" s="1065"/>
      <c r="G544" s="1105"/>
      <c r="H544" s="1105"/>
      <c r="I544" s="1112"/>
      <c r="J544" s="1105"/>
      <c r="K544" s="1105"/>
      <c r="L544" s="1112"/>
      <c r="M544" s="1105"/>
      <c r="N544" s="1105"/>
      <c r="O544" s="1112"/>
      <c r="P544" s="1105"/>
      <c r="Q544" s="1105"/>
      <c r="BJ544" s="1111"/>
    </row>
    <row r="545" spans="1:62" s="1098" customFormat="1" ht="19.5" customHeight="1">
      <c r="A545" s="1065"/>
      <c r="B545" s="1065"/>
      <c r="G545" s="1105"/>
      <c r="H545" s="1105"/>
      <c r="I545" s="1112"/>
      <c r="J545" s="1105"/>
      <c r="K545" s="1105"/>
      <c r="L545" s="1112"/>
      <c r="M545" s="1105"/>
      <c r="N545" s="1105"/>
      <c r="O545" s="1112"/>
      <c r="P545" s="1105"/>
      <c r="Q545" s="1105"/>
      <c r="BJ545" s="1111"/>
    </row>
    <row r="546" spans="1:62" s="1098" customFormat="1" ht="19.5" customHeight="1">
      <c r="A546" s="1065"/>
      <c r="B546" s="1065"/>
      <c r="G546" s="1105"/>
      <c r="H546" s="1105"/>
      <c r="I546" s="1112"/>
      <c r="J546" s="1105"/>
      <c r="K546" s="1105"/>
      <c r="L546" s="1112"/>
      <c r="M546" s="1105"/>
      <c r="N546" s="1105"/>
      <c r="O546" s="1112"/>
      <c r="P546" s="1105"/>
      <c r="Q546" s="1105"/>
      <c r="BJ546" s="1111"/>
    </row>
    <row r="547" spans="1:62" s="1098" customFormat="1" ht="19.5" customHeight="1">
      <c r="A547" s="1065"/>
      <c r="B547" s="1065"/>
      <c r="G547" s="1105"/>
      <c r="H547" s="1105"/>
      <c r="I547" s="1112"/>
      <c r="J547" s="1105"/>
      <c r="K547" s="1105"/>
      <c r="L547" s="1112"/>
      <c r="M547" s="1105"/>
      <c r="N547" s="1105"/>
      <c r="O547" s="1112"/>
      <c r="P547" s="1105"/>
      <c r="Q547" s="1105"/>
      <c r="BJ547" s="1111"/>
    </row>
    <row r="548" spans="1:62" s="1098" customFormat="1" ht="19.5" customHeight="1">
      <c r="A548" s="1065"/>
      <c r="B548" s="1065"/>
      <c r="G548" s="1105"/>
      <c r="H548" s="1105"/>
      <c r="I548" s="1112"/>
      <c r="J548" s="1105"/>
      <c r="K548" s="1105"/>
      <c r="L548" s="1112"/>
      <c r="M548" s="1105"/>
      <c r="N548" s="1105"/>
      <c r="O548" s="1112"/>
      <c r="P548" s="1105"/>
      <c r="Q548" s="1105"/>
      <c r="BJ548" s="1111"/>
    </row>
    <row r="549" spans="1:62" s="1098" customFormat="1" ht="19.5" customHeight="1">
      <c r="A549" s="1065"/>
      <c r="B549" s="1065"/>
      <c r="G549" s="1105"/>
      <c r="H549" s="1105"/>
      <c r="I549" s="1112"/>
      <c r="J549" s="1105"/>
      <c r="K549" s="1105"/>
      <c r="L549" s="1112"/>
      <c r="M549" s="1105"/>
      <c r="N549" s="1105"/>
      <c r="O549" s="1112"/>
      <c r="P549" s="1105"/>
      <c r="Q549" s="1105"/>
      <c r="BJ549" s="1111"/>
    </row>
    <row r="550" spans="1:62" s="1098" customFormat="1" ht="19.5" customHeight="1">
      <c r="A550" s="1065"/>
      <c r="B550" s="1065"/>
      <c r="G550" s="1105"/>
      <c r="H550" s="1105"/>
      <c r="I550" s="1112"/>
      <c r="J550" s="1105"/>
      <c r="K550" s="1105"/>
      <c r="L550" s="1112"/>
      <c r="M550" s="1105"/>
      <c r="N550" s="1105"/>
      <c r="O550" s="1112"/>
      <c r="P550" s="1105"/>
      <c r="Q550" s="1105"/>
      <c r="BJ550" s="1111"/>
    </row>
    <row r="551" spans="1:62" s="1098" customFormat="1" ht="19.5" customHeight="1">
      <c r="A551" s="1065"/>
      <c r="B551" s="1065"/>
      <c r="G551" s="1105"/>
      <c r="H551" s="1105"/>
      <c r="I551" s="1112"/>
      <c r="J551" s="1105"/>
      <c r="K551" s="1105"/>
      <c r="L551" s="1112"/>
      <c r="M551" s="1105"/>
      <c r="N551" s="1105"/>
      <c r="O551" s="1112"/>
      <c r="P551" s="1105"/>
      <c r="Q551" s="1105"/>
      <c r="BJ551" s="1111"/>
    </row>
    <row r="552" spans="1:62" s="1098" customFormat="1" ht="19.5" customHeight="1">
      <c r="A552" s="1065"/>
      <c r="B552" s="1065"/>
      <c r="G552" s="1105"/>
      <c r="H552" s="1105"/>
      <c r="I552" s="1112"/>
      <c r="J552" s="1105"/>
      <c r="K552" s="1105"/>
      <c r="L552" s="1112"/>
      <c r="M552" s="1105"/>
      <c r="N552" s="1105"/>
      <c r="O552" s="1112"/>
      <c r="P552" s="1105"/>
      <c r="Q552" s="1105"/>
      <c r="BJ552" s="1111"/>
    </row>
    <row r="553" spans="1:62" s="1098" customFormat="1" ht="19.5" customHeight="1">
      <c r="A553" s="1065"/>
      <c r="B553" s="1065"/>
      <c r="G553" s="1105"/>
      <c r="H553" s="1105"/>
      <c r="I553" s="1112"/>
      <c r="J553" s="1105"/>
      <c r="K553" s="1105"/>
      <c r="L553" s="1112"/>
      <c r="M553" s="1105"/>
      <c r="N553" s="1105"/>
      <c r="O553" s="1112"/>
      <c r="P553" s="1105"/>
      <c r="Q553" s="1105"/>
      <c r="BJ553" s="1111"/>
    </row>
    <row r="554" spans="1:62" s="1098" customFormat="1" ht="19.5" customHeight="1">
      <c r="A554" s="1065"/>
      <c r="B554" s="1065"/>
      <c r="G554" s="1105"/>
      <c r="H554" s="1105"/>
      <c r="I554" s="1112"/>
      <c r="J554" s="1105"/>
      <c r="K554" s="1105"/>
      <c r="L554" s="1112"/>
      <c r="M554" s="1105"/>
      <c r="N554" s="1105"/>
      <c r="O554" s="1112"/>
      <c r="P554" s="1105"/>
      <c r="Q554" s="1105"/>
      <c r="BJ554" s="1111"/>
    </row>
    <row r="555" spans="1:62" s="1098" customFormat="1" ht="19.5" customHeight="1">
      <c r="A555" s="1065"/>
      <c r="B555" s="1065"/>
      <c r="G555" s="1105"/>
      <c r="H555" s="1105"/>
      <c r="I555" s="1112"/>
      <c r="J555" s="1105"/>
      <c r="K555" s="1105"/>
      <c r="L555" s="1112"/>
      <c r="M555" s="1105"/>
      <c r="N555" s="1105"/>
      <c r="O555" s="1112"/>
      <c r="P555" s="1105"/>
      <c r="Q555" s="1105"/>
      <c r="BJ555" s="1111"/>
    </row>
    <row r="556" spans="1:62" s="1098" customFormat="1" ht="19.5" customHeight="1">
      <c r="A556" s="1065"/>
      <c r="B556" s="1065"/>
      <c r="G556" s="1105"/>
      <c r="H556" s="1105"/>
      <c r="I556" s="1112"/>
      <c r="J556" s="1105"/>
      <c r="K556" s="1105"/>
      <c r="L556" s="1112"/>
      <c r="M556" s="1105"/>
      <c r="N556" s="1105"/>
      <c r="O556" s="1112"/>
      <c r="P556" s="1105"/>
      <c r="Q556" s="1105"/>
      <c r="BJ556" s="1111"/>
    </row>
    <row r="557" spans="1:62" s="1098" customFormat="1" ht="19.5" customHeight="1">
      <c r="A557" s="1065"/>
      <c r="B557" s="1065"/>
      <c r="G557" s="1105"/>
      <c r="H557" s="1105"/>
      <c r="I557" s="1112"/>
      <c r="J557" s="1105"/>
      <c r="K557" s="1105"/>
      <c r="L557" s="1112"/>
      <c r="M557" s="1105"/>
      <c r="N557" s="1105"/>
      <c r="O557" s="1112"/>
      <c r="P557" s="1105"/>
      <c r="Q557" s="1105"/>
      <c r="BJ557" s="1111"/>
    </row>
    <row r="558" spans="1:62" s="1098" customFormat="1" ht="19.5" customHeight="1">
      <c r="A558" s="1065"/>
      <c r="B558" s="1065"/>
      <c r="G558" s="1105"/>
      <c r="H558" s="1105"/>
      <c r="I558" s="1112"/>
      <c r="J558" s="1105"/>
      <c r="K558" s="1105"/>
      <c r="L558" s="1112"/>
      <c r="M558" s="1105"/>
      <c r="N558" s="1105"/>
      <c r="O558" s="1112"/>
      <c r="P558" s="1105"/>
      <c r="Q558" s="1105"/>
      <c r="BJ558" s="1111"/>
    </row>
    <row r="559" spans="1:62" s="1098" customFormat="1" ht="19.5" customHeight="1">
      <c r="A559" s="1065"/>
      <c r="B559" s="1065"/>
      <c r="G559" s="1105"/>
      <c r="H559" s="1105"/>
      <c r="I559" s="1112"/>
      <c r="J559" s="1105"/>
      <c r="K559" s="1105"/>
      <c r="L559" s="1112"/>
      <c r="M559" s="1105"/>
      <c r="N559" s="1105"/>
      <c r="O559" s="1112"/>
      <c r="P559" s="1105"/>
      <c r="Q559" s="1105"/>
      <c r="BJ559" s="1111"/>
    </row>
    <row r="560" spans="1:62" s="1098" customFormat="1" ht="19.5" customHeight="1">
      <c r="A560" s="1065"/>
      <c r="B560" s="1065"/>
      <c r="G560" s="1105"/>
      <c r="H560" s="1105"/>
      <c r="I560" s="1112"/>
      <c r="J560" s="1105"/>
      <c r="K560" s="1105"/>
      <c r="L560" s="1112"/>
      <c r="M560" s="1105"/>
      <c r="N560" s="1105"/>
      <c r="O560" s="1112"/>
      <c r="P560" s="1105"/>
      <c r="Q560" s="1105"/>
      <c r="BJ560" s="1111"/>
    </row>
    <row r="561" spans="1:62" s="1098" customFormat="1" ht="19.5" customHeight="1">
      <c r="A561" s="1065"/>
      <c r="B561" s="1065"/>
      <c r="G561" s="1105"/>
      <c r="H561" s="1105"/>
      <c r="I561" s="1112"/>
      <c r="J561" s="1105"/>
      <c r="K561" s="1105"/>
      <c r="L561" s="1112"/>
      <c r="M561" s="1105"/>
      <c r="N561" s="1105"/>
      <c r="O561" s="1112"/>
      <c r="P561" s="1105"/>
      <c r="Q561" s="1105"/>
      <c r="BJ561" s="1111"/>
    </row>
    <row r="562" spans="1:62" s="1098" customFormat="1" ht="19.5" customHeight="1">
      <c r="A562" s="1065"/>
      <c r="B562" s="1065"/>
      <c r="G562" s="1105"/>
      <c r="H562" s="1105"/>
      <c r="I562" s="1112"/>
      <c r="J562" s="1105"/>
      <c r="K562" s="1105"/>
      <c r="L562" s="1112"/>
      <c r="M562" s="1105"/>
      <c r="N562" s="1105"/>
      <c r="O562" s="1112"/>
      <c r="P562" s="1105"/>
      <c r="Q562" s="1105"/>
      <c r="BJ562" s="1111"/>
    </row>
    <row r="563" spans="1:62" s="1098" customFormat="1" ht="19.5" customHeight="1">
      <c r="A563" s="1065"/>
      <c r="B563" s="1065"/>
      <c r="G563" s="1105"/>
      <c r="H563" s="1105"/>
      <c r="I563" s="1112"/>
      <c r="J563" s="1105"/>
      <c r="K563" s="1105"/>
      <c r="L563" s="1112"/>
      <c r="M563" s="1105"/>
      <c r="N563" s="1105"/>
      <c r="O563" s="1112"/>
      <c r="P563" s="1105"/>
      <c r="Q563" s="1105"/>
      <c r="BJ563" s="1111"/>
    </row>
    <row r="564" spans="1:62" s="1098" customFormat="1" ht="19.5" customHeight="1">
      <c r="A564" s="1065"/>
      <c r="B564" s="1065"/>
      <c r="G564" s="1105"/>
      <c r="H564" s="1105"/>
      <c r="I564" s="1112"/>
      <c r="J564" s="1105"/>
      <c r="K564" s="1105"/>
      <c r="L564" s="1112"/>
      <c r="M564" s="1105"/>
      <c r="N564" s="1105"/>
      <c r="O564" s="1112"/>
      <c r="P564" s="1105"/>
      <c r="Q564" s="1105"/>
      <c r="BJ564" s="1111"/>
    </row>
    <row r="565" spans="1:62" s="1098" customFormat="1" ht="19.5" customHeight="1">
      <c r="A565" s="1065"/>
      <c r="B565" s="1065"/>
      <c r="G565" s="1105"/>
      <c r="H565" s="1105"/>
      <c r="I565" s="1112"/>
      <c r="J565" s="1105"/>
      <c r="K565" s="1105"/>
      <c r="L565" s="1112"/>
      <c r="M565" s="1105"/>
      <c r="N565" s="1105"/>
      <c r="O565" s="1112"/>
      <c r="P565" s="1105"/>
      <c r="Q565" s="1105"/>
      <c r="BJ565" s="1111"/>
    </row>
    <row r="566" spans="1:62" s="1098" customFormat="1" ht="19.5" customHeight="1">
      <c r="A566" s="1065"/>
      <c r="B566" s="1065"/>
      <c r="G566" s="1105"/>
      <c r="H566" s="1105"/>
      <c r="I566" s="1112"/>
      <c r="J566" s="1105"/>
      <c r="K566" s="1105"/>
      <c r="L566" s="1112"/>
      <c r="M566" s="1105"/>
      <c r="N566" s="1105"/>
      <c r="O566" s="1112"/>
      <c r="P566" s="1105"/>
      <c r="Q566" s="1105"/>
      <c r="BJ566" s="1111"/>
    </row>
    <row r="567" spans="1:62" s="1098" customFormat="1" ht="19.5" customHeight="1">
      <c r="A567" s="1065"/>
      <c r="B567" s="1065"/>
      <c r="G567" s="1105"/>
      <c r="H567" s="1105"/>
      <c r="I567" s="1112"/>
      <c r="J567" s="1105"/>
      <c r="K567" s="1105"/>
      <c r="L567" s="1112"/>
      <c r="M567" s="1105"/>
      <c r="N567" s="1105"/>
      <c r="O567" s="1112"/>
      <c r="P567" s="1105"/>
      <c r="Q567" s="1105"/>
      <c r="BJ567" s="1111"/>
    </row>
    <row r="568" spans="1:62" s="1098" customFormat="1" ht="19.5" customHeight="1">
      <c r="A568" s="1065"/>
      <c r="B568" s="1065"/>
      <c r="G568" s="1105"/>
      <c r="H568" s="1105"/>
      <c r="I568" s="1112"/>
      <c r="J568" s="1105"/>
      <c r="K568" s="1105"/>
      <c r="L568" s="1112"/>
      <c r="M568" s="1105"/>
      <c r="N568" s="1105"/>
      <c r="O568" s="1112"/>
      <c r="P568" s="1105"/>
      <c r="Q568" s="1105"/>
      <c r="BJ568" s="1111"/>
    </row>
    <row r="569" spans="1:62" s="1098" customFormat="1" ht="19.5" customHeight="1">
      <c r="A569" s="1065"/>
      <c r="B569" s="1065"/>
      <c r="G569" s="1105"/>
      <c r="H569" s="1105"/>
      <c r="I569" s="1112"/>
      <c r="J569" s="1105"/>
      <c r="K569" s="1105"/>
      <c r="L569" s="1112"/>
      <c r="M569" s="1105"/>
      <c r="N569" s="1105"/>
      <c r="O569" s="1112"/>
      <c r="P569" s="1105"/>
      <c r="Q569" s="1105"/>
      <c r="BJ569" s="1111"/>
    </row>
    <row r="570" spans="1:62" s="1098" customFormat="1" ht="19.5" customHeight="1">
      <c r="A570" s="1065"/>
      <c r="B570" s="1065"/>
      <c r="G570" s="1105"/>
      <c r="H570" s="1105"/>
      <c r="I570" s="1112"/>
      <c r="J570" s="1105"/>
      <c r="K570" s="1105"/>
      <c r="L570" s="1112"/>
      <c r="M570" s="1105"/>
      <c r="N570" s="1105"/>
      <c r="O570" s="1112"/>
      <c r="P570" s="1105"/>
      <c r="Q570" s="1105"/>
      <c r="BJ570" s="1111"/>
    </row>
    <row r="571" spans="1:62" s="1098" customFormat="1" ht="19.5" customHeight="1">
      <c r="A571" s="1065"/>
      <c r="B571" s="1065"/>
      <c r="G571" s="1105"/>
      <c r="H571" s="1105"/>
      <c r="I571" s="1112"/>
      <c r="J571" s="1105"/>
      <c r="K571" s="1105"/>
      <c r="L571" s="1112"/>
      <c r="M571" s="1105"/>
      <c r="N571" s="1105"/>
      <c r="O571" s="1112"/>
      <c r="P571" s="1105"/>
      <c r="Q571" s="1105"/>
      <c r="BJ571" s="1111"/>
    </row>
    <row r="572" spans="1:62" s="1098" customFormat="1" ht="19.5" customHeight="1">
      <c r="A572" s="1065"/>
      <c r="B572" s="1065"/>
      <c r="G572" s="1105"/>
      <c r="H572" s="1105"/>
      <c r="I572" s="1112"/>
      <c r="J572" s="1105"/>
      <c r="K572" s="1105"/>
      <c r="L572" s="1112"/>
      <c r="M572" s="1105"/>
      <c r="N572" s="1105"/>
      <c r="O572" s="1112"/>
      <c r="P572" s="1105"/>
      <c r="Q572" s="1105"/>
      <c r="BJ572" s="1111"/>
    </row>
    <row r="573" spans="1:62" s="1098" customFormat="1" ht="19.5" customHeight="1">
      <c r="A573" s="1065"/>
      <c r="B573" s="1065"/>
      <c r="G573" s="1105"/>
      <c r="H573" s="1105"/>
      <c r="I573" s="1112"/>
      <c r="J573" s="1105"/>
      <c r="K573" s="1105"/>
      <c r="L573" s="1112"/>
      <c r="M573" s="1105"/>
      <c r="N573" s="1105"/>
      <c r="O573" s="1112"/>
      <c r="P573" s="1105"/>
      <c r="Q573" s="1105"/>
      <c r="BJ573" s="1111"/>
    </row>
    <row r="574" spans="1:62" s="1098" customFormat="1" ht="19.5" customHeight="1">
      <c r="A574" s="1065"/>
      <c r="B574" s="1065"/>
      <c r="G574" s="1105"/>
      <c r="H574" s="1105"/>
      <c r="I574" s="1112"/>
      <c r="J574" s="1105"/>
      <c r="K574" s="1105"/>
      <c r="L574" s="1112"/>
      <c r="M574" s="1105"/>
      <c r="N574" s="1105"/>
      <c r="O574" s="1112"/>
      <c r="P574" s="1105"/>
      <c r="Q574" s="1105"/>
      <c r="BJ574" s="1111"/>
    </row>
    <row r="575" spans="1:62" s="1098" customFormat="1" ht="19.5" customHeight="1">
      <c r="A575" s="1065"/>
      <c r="B575" s="1065"/>
      <c r="G575" s="1105"/>
      <c r="H575" s="1105"/>
      <c r="I575" s="1112"/>
      <c r="J575" s="1105"/>
      <c r="K575" s="1105"/>
      <c r="L575" s="1112"/>
      <c r="M575" s="1105"/>
      <c r="N575" s="1105"/>
      <c r="O575" s="1112"/>
      <c r="P575" s="1105"/>
      <c r="Q575" s="1105"/>
      <c r="BJ575" s="1111"/>
    </row>
    <row r="576" spans="1:62" s="1098" customFormat="1" ht="19.5" customHeight="1">
      <c r="A576" s="1065"/>
      <c r="B576" s="1065"/>
      <c r="G576" s="1105"/>
      <c r="H576" s="1105"/>
      <c r="I576" s="1112"/>
      <c r="J576" s="1105"/>
      <c r="K576" s="1105"/>
      <c r="L576" s="1112"/>
      <c r="M576" s="1105"/>
      <c r="N576" s="1105"/>
      <c r="O576" s="1112"/>
      <c r="P576" s="1105"/>
      <c r="Q576" s="1105"/>
      <c r="BJ576" s="1111"/>
    </row>
    <row r="577" spans="1:62" s="1098" customFormat="1" ht="19.5" customHeight="1">
      <c r="A577" s="1065"/>
      <c r="B577" s="1065"/>
      <c r="G577" s="1105"/>
      <c r="H577" s="1105"/>
      <c r="I577" s="1112"/>
      <c r="J577" s="1105"/>
      <c r="K577" s="1105"/>
      <c r="L577" s="1112"/>
      <c r="M577" s="1105"/>
      <c r="N577" s="1105"/>
      <c r="O577" s="1112"/>
      <c r="P577" s="1105"/>
      <c r="Q577" s="1105"/>
      <c r="BJ577" s="1111"/>
    </row>
    <row r="578" spans="1:62" s="1098" customFormat="1" ht="19.5" customHeight="1">
      <c r="A578" s="1065"/>
      <c r="B578" s="1065"/>
      <c r="G578" s="1105"/>
      <c r="H578" s="1105"/>
      <c r="I578" s="1112"/>
      <c r="J578" s="1105"/>
      <c r="K578" s="1105"/>
      <c r="L578" s="1112"/>
      <c r="M578" s="1105"/>
      <c r="N578" s="1105"/>
      <c r="O578" s="1112"/>
      <c r="P578" s="1105"/>
      <c r="Q578" s="1105"/>
      <c r="BJ578" s="1111"/>
    </row>
    <row r="579" spans="1:62" s="1098" customFormat="1" ht="19.5" customHeight="1">
      <c r="A579" s="1065"/>
      <c r="B579" s="1065"/>
      <c r="G579" s="1105"/>
      <c r="H579" s="1105"/>
      <c r="I579" s="1112"/>
      <c r="J579" s="1105"/>
      <c r="K579" s="1105"/>
      <c r="L579" s="1112"/>
      <c r="M579" s="1105"/>
      <c r="N579" s="1105"/>
      <c r="O579" s="1112"/>
      <c r="P579" s="1105"/>
      <c r="Q579" s="1105"/>
      <c r="BJ579" s="1111"/>
    </row>
    <row r="580" spans="1:62" s="1098" customFormat="1" ht="19.5" customHeight="1">
      <c r="A580" s="1065"/>
      <c r="B580" s="1065"/>
      <c r="G580" s="1105"/>
      <c r="H580" s="1105"/>
      <c r="I580" s="1112"/>
      <c r="J580" s="1105"/>
      <c r="K580" s="1105"/>
      <c r="L580" s="1112"/>
      <c r="M580" s="1105"/>
      <c r="N580" s="1105"/>
      <c r="O580" s="1112"/>
      <c r="P580" s="1105"/>
      <c r="Q580" s="1105"/>
      <c r="BJ580" s="1111"/>
    </row>
    <row r="581" spans="1:62" s="1098" customFormat="1" ht="19.5" customHeight="1">
      <c r="A581" s="1065"/>
      <c r="B581" s="1065"/>
      <c r="G581" s="1105"/>
      <c r="H581" s="1105"/>
      <c r="I581" s="1112"/>
      <c r="J581" s="1105"/>
      <c r="K581" s="1105"/>
      <c r="L581" s="1112"/>
      <c r="M581" s="1105"/>
      <c r="N581" s="1105"/>
      <c r="O581" s="1112"/>
      <c r="P581" s="1105"/>
      <c r="Q581" s="1105"/>
      <c r="BJ581" s="1111"/>
    </row>
    <row r="582" spans="1:62" s="1098" customFormat="1" ht="19.5" customHeight="1">
      <c r="A582" s="1065"/>
      <c r="B582" s="1065"/>
      <c r="G582" s="1105"/>
      <c r="H582" s="1105"/>
      <c r="I582" s="1112"/>
      <c r="J582" s="1105"/>
      <c r="K582" s="1105"/>
      <c r="L582" s="1112"/>
      <c r="M582" s="1105"/>
      <c r="N582" s="1105"/>
      <c r="O582" s="1112"/>
      <c r="P582" s="1105"/>
      <c r="Q582" s="1105"/>
      <c r="BJ582" s="1111"/>
    </row>
    <row r="583" spans="1:62" s="1098" customFormat="1" ht="19.5" customHeight="1">
      <c r="A583" s="1065"/>
      <c r="B583" s="1065"/>
      <c r="G583" s="1105"/>
      <c r="H583" s="1105"/>
      <c r="I583" s="1112"/>
      <c r="J583" s="1105"/>
      <c r="K583" s="1105"/>
      <c r="L583" s="1112"/>
      <c r="M583" s="1105"/>
      <c r="N583" s="1105"/>
      <c r="O583" s="1112"/>
      <c r="P583" s="1105"/>
      <c r="Q583" s="1105"/>
      <c r="BJ583" s="1111"/>
    </row>
    <row r="584" spans="1:62" s="1098" customFormat="1" ht="19.5" customHeight="1">
      <c r="A584" s="1065"/>
      <c r="B584" s="1065"/>
      <c r="G584" s="1105"/>
      <c r="H584" s="1105"/>
      <c r="I584" s="1112"/>
      <c r="J584" s="1105"/>
      <c r="K584" s="1105"/>
      <c r="L584" s="1112"/>
      <c r="M584" s="1105"/>
      <c r="N584" s="1105"/>
      <c r="O584" s="1112"/>
      <c r="P584" s="1105"/>
      <c r="Q584" s="1105"/>
      <c r="BJ584" s="1111"/>
    </row>
    <row r="585" spans="1:62" s="1098" customFormat="1" ht="19.5" customHeight="1">
      <c r="A585" s="1065"/>
      <c r="B585" s="1065"/>
      <c r="G585" s="1105"/>
      <c r="H585" s="1105"/>
      <c r="I585" s="1112"/>
      <c r="J585" s="1105"/>
      <c r="K585" s="1105"/>
      <c r="L585" s="1112"/>
      <c r="M585" s="1105"/>
      <c r="N585" s="1105"/>
      <c r="O585" s="1112"/>
      <c r="P585" s="1105"/>
      <c r="Q585" s="1105"/>
      <c r="BJ585" s="1111"/>
    </row>
    <row r="586" spans="1:62" s="1098" customFormat="1" ht="19.5" customHeight="1">
      <c r="A586" s="1065"/>
      <c r="B586" s="1065"/>
      <c r="G586" s="1105"/>
      <c r="H586" s="1105"/>
      <c r="I586" s="1112"/>
      <c r="J586" s="1105"/>
      <c r="K586" s="1105"/>
      <c r="L586" s="1112"/>
      <c r="M586" s="1105"/>
      <c r="N586" s="1105"/>
      <c r="O586" s="1112"/>
      <c r="P586" s="1105"/>
      <c r="Q586" s="1105"/>
      <c r="BJ586" s="1111"/>
    </row>
    <row r="587" spans="1:62" s="1098" customFormat="1" ht="19.5" customHeight="1">
      <c r="A587" s="1065"/>
      <c r="B587" s="1065"/>
      <c r="G587" s="1105"/>
      <c r="H587" s="1105"/>
      <c r="I587" s="1112"/>
      <c r="J587" s="1105"/>
      <c r="K587" s="1105"/>
      <c r="L587" s="1112"/>
      <c r="M587" s="1105"/>
      <c r="N587" s="1105"/>
      <c r="O587" s="1112"/>
      <c r="P587" s="1105"/>
      <c r="Q587" s="1105"/>
      <c r="BJ587" s="1111"/>
    </row>
    <row r="588" spans="1:62" s="1098" customFormat="1" ht="19.5" customHeight="1">
      <c r="A588" s="1065"/>
      <c r="B588" s="1065"/>
      <c r="G588" s="1105"/>
      <c r="H588" s="1105"/>
      <c r="I588" s="1112"/>
      <c r="J588" s="1105"/>
      <c r="K588" s="1105"/>
      <c r="L588" s="1112"/>
      <c r="M588" s="1105"/>
      <c r="N588" s="1105"/>
      <c r="O588" s="1112"/>
      <c r="P588" s="1105"/>
      <c r="Q588" s="1105"/>
      <c r="BJ588" s="1111"/>
    </row>
    <row r="589" spans="1:62" s="1098" customFormat="1" ht="19.5" customHeight="1">
      <c r="A589" s="1065"/>
      <c r="B589" s="1065"/>
      <c r="G589" s="1105"/>
      <c r="H589" s="1105"/>
      <c r="I589" s="1112"/>
      <c r="J589" s="1105"/>
      <c r="K589" s="1105"/>
      <c r="L589" s="1112"/>
      <c r="M589" s="1105"/>
      <c r="N589" s="1105"/>
      <c r="O589" s="1112"/>
      <c r="P589" s="1105"/>
      <c r="Q589" s="1105"/>
      <c r="BJ589" s="1111"/>
    </row>
    <row r="590" spans="1:62" s="1098" customFormat="1" ht="19.5" customHeight="1">
      <c r="A590" s="1065"/>
      <c r="B590" s="1065"/>
      <c r="G590" s="1105"/>
      <c r="H590" s="1105"/>
      <c r="I590" s="1112"/>
      <c r="J590" s="1105"/>
      <c r="K590" s="1105"/>
      <c r="L590" s="1112"/>
      <c r="M590" s="1105"/>
      <c r="N590" s="1105"/>
      <c r="O590" s="1112"/>
      <c r="P590" s="1105"/>
      <c r="Q590" s="1105"/>
      <c r="BJ590" s="1111"/>
    </row>
    <row r="591" spans="1:62" s="1098" customFormat="1" ht="19.5" customHeight="1">
      <c r="A591" s="1065"/>
      <c r="B591" s="1065"/>
      <c r="G591" s="1105"/>
      <c r="H591" s="1105"/>
      <c r="I591" s="1112"/>
      <c r="J591" s="1105"/>
      <c r="K591" s="1105"/>
      <c r="L591" s="1112"/>
      <c r="M591" s="1105"/>
      <c r="N591" s="1105"/>
      <c r="O591" s="1112"/>
      <c r="P591" s="1105"/>
      <c r="Q591" s="1105"/>
      <c r="BJ591" s="1111"/>
    </row>
    <row r="592" spans="1:62" s="1098" customFormat="1" ht="19.5" customHeight="1">
      <c r="A592" s="1065"/>
      <c r="B592" s="1065"/>
      <c r="G592" s="1105"/>
      <c r="H592" s="1105"/>
      <c r="I592" s="1112"/>
      <c r="J592" s="1105"/>
      <c r="K592" s="1105"/>
      <c r="L592" s="1112"/>
      <c r="M592" s="1105"/>
      <c r="N592" s="1105"/>
      <c r="O592" s="1112"/>
      <c r="P592" s="1105"/>
      <c r="Q592" s="1105"/>
      <c r="BJ592" s="1111"/>
    </row>
    <row r="593" spans="1:62" s="1098" customFormat="1" ht="19.5" customHeight="1">
      <c r="A593" s="1065"/>
      <c r="B593" s="1065"/>
      <c r="G593" s="1105"/>
      <c r="H593" s="1105"/>
      <c r="I593" s="1112"/>
      <c r="J593" s="1105"/>
      <c r="K593" s="1105"/>
      <c r="L593" s="1112"/>
      <c r="M593" s="1105"/>
      <c r="N593" s="1105"/>
      <c r="O593" s="1112"/>
      <c r="P593" s="1105"/>
      <c r="Q593" s="1105"/>
      <c r="BJ593" s="1111"/>
    </row>
    <row r="594" spans="1:62" s="1098" customFormat="1" ht="19.5" customHeight="1">
      <c r="A594" s="1065"/>
      <c r="B594" s="1065"/>
      <c r="G594" s="1105"/>
      <c r="H594" s="1105"/>
      <c r="I594" s="1112"/>
      <c r="J594" s="1105"/>
      <c r="K594" s="1105"/>
      <c r="L594" s="1112"/>
      <c r="M594" s="1105"/>
      <c r="N594" s="1105"/>
      <c r="O594" s="1112"/>
      <c r="P594" s="1105"/>
      <c r="Q594" s="1105"/>
      <c r="BJ594" s="1111"/>
    </row>
    <row r="595" spans="1:62" s="1098" customFormat="1" ht="19.5" customHeight="1">
      <c r="A595" s="1065"/>
      <c r="B595" s="1065"/>
      <c r="G595" s="1105"/>
      <c r="H595" s="1105"/>
      <c r="I595" s="1112"/>
      <c r="J595" s="1105"/>
      <c r="K595" s="1105"/>
      <c r="L595" s="1112"/>
      <c r="M595" s="1105"/>
      <c r="N595" s="1105"/>
      <c r="O595" s="1112"/>
      <c r="P595" s="1105"/>
      <c r="Q595" s="1105"/>
      <c r="BJ595" s="1111"/>
    </row>
    <row r="596" spans="1:62" s="1098" customFormat="1" ht="19.5" customHeight="1">
      <c r="A596" s="1065"/>
      <c r="B596" s="1065"/>
      <c r="G596" s="1105"/>
      <c r="H596" s="1105"/>
      <c r="I596" s="1112"/>
      <c r="J596" s="1105"/>
      <c r="K596" s="1105"/>
      <c r="L596" s="1112"/>
      <c r="M596" s="1105"/>
      <c r="N596" s="1105"/>
      <c r="O596" s="1112"/>
      <c r="P596" s="1105"/>
      <c r="Q596" s="1105"/>
      <c r="BJ596" s="1111"/>
    </row>
    <row r="597" spans="1:62" s="1098" customFormat="1" ht="19.5" customHeight="1">
      <c r="A597" s="1065"/>
      <c r="B597" s="1065"/>
      <c r="G597" s="1105"/>
      <c r="H597" s="1105"/>
      <c r="I597" s="1112"/>
      <c r="J597" s="1105"/>
      <c r="K597" s="1105"/>
      <c r="L597" s="1112"/>
      <c r="M597" s="1105"/>
      <c r="N597" s="1105"/>
      <c r="O597" s="1112"/>
      <c r="P597" s="1105"/>
      <c r="Q597" s="1105"/>
      <c r="BJ597" s="1111"/>
    </row>
    <row r="598" spans="1:62" s="1098" customFormat="1" ht="19.5" customHeight="1">
      <c r="A598" s="1065"/>
      <c r="B598" s="1065"/>
      <c r="G598" s="1105"/>
      <c r="H598" s="1105"/>
      <c r="I598" s="1112"/>
      <c r="J598" s="1105"/>
      <c r="K598" s="1105"/>
      <c r="L598" s="1112"/>
      <c r="M598" s="1105"/>
      <c r="N598" s="1105"/>
      <c r="O598" s="1112"/>
      <c r="P598" s="1105"/>
      <c r="Q598" s="1105"/>
      <c r="BJ598" s="1111"/>
    </row>
    <row r="599" spans="1:62" s="1098" customFormat="1" ht="19.5" customHeight="1">
      <c r="A599" s="1065"/>
      <c r="B599" s="1065"/>
      <c r="G599" s="1105"/>
      <c r="H599" s="1105"/>
      <c r="I599" s="1112"/>
      <c r="J599" s="1105"/>
      <c r="K599" s="1105"/>
      <c r="L599" s="1112"/>
      <c r="M599" s="1105"/>
      <c r="N599" s="1105"/>
      <c r="O599" s="1112"/>
      <c r="P599" s="1105"/>
      <c r="Q599" s="1105"/>
      <c r="BJ599" s="1111"/>
    </row>
    <row r="600" spans="1:62" s="1098" customFormat="1" ht="19.5" customHeight="1">
      <c r="A600" s="1065"/>
      <c r="B600" s="1065"/>
      <c r="G600" s="1105"/>
      <c r="H600" s="1105"/>
      <c r="I600" s="1112"/>
      <c r="J600" s="1105"/>
      <c r="K600" s="1105"/>
      <c r="L600" s="1112"/>
      <c r="M600" s="1105"/>
      <c r="N600" s="1105"/>
      <c r="O600" s="1112"/>
      <c r="P600" s="1105"/>
      <c r="Q600" s="1105"/>
      <c r="BJ600" s="1111"/>
    </row>
    <row r="601" spans="1:62" s="1098" customFormat="1" ht="19.5" customHeight="1">
      <c r="A601" s="1065"/>
      <c r="B601" s="1065"/>
      <c r="G601" s="1105"/>
      <c r="H601" s="1105"/>
      <c r="I601" s="1112"/>
      <c r="J601" s="1105"/>
      <c r="K601" s="1105"/>
      <c r="L601" s="1112"/>
      <c r="M601" s="1105"/>
      <c r="N601" s="1105"/>
      <c r="O601" s="1112"/>
      <c r="P601" s="1105"/>
      <c r="Q601" s="1105"/>
      <c r="BJ601" s="1111"/>
    </row>
    <row r="602" spans="1:62" s="1098" customFormat="1" ht="19.5" customHeight="1">
      <c r="A602" s="1065"/>
      <c r="B602" s="1065"/>
      <c r="G602" s="1105"/>
      <c r="H602" s="1105"/>
      <c r="I602" s="1112"/>
      <c r="J602" s="1105"/>
      <c r="K602" s="1105"/>
      <c r="L602" s="1112"/>
      <c r="M602" s="1105"/>
      <c r="N602" s="1105"/>
      <c r="O602" s="1112"/>
      <c r="P602" s="1105"/>
      <c r="Q602" s="1105"/>
      <c r="BJ602" s="1111"/>
    </row>
    <row r="603" spans="1:62" s="1098" customFormat="1" ht="19.5" customHeight="1">
      <c r="A603" s="1065"/>
      <c r="B603" s="1065"/>
      <c r="G603" s="1105"/>
      <c r="H603" s="1105"/>
      <c r="I603" s="1112"/>
      <c r="J603" s="1105"/>
      <c r="K603" s="1105"/>
      <c r="L603" s="1112"/>
      <c r="M603" s="1105"/>
      <c r="N603" s="1105"/>
      <c r="O603" s="1112"/>
      <c r="P603" s="1105"/>
      <c r="Q603" s="1105"/>
      <c r="BJ603" s="1111"/>
    </row>
    <row r="604" spans="1:62" s="1098" customFormat="1" ht="19.5" customHeight="1">
      <c r="A604" s="1065"/>
      <c r="B604" s="1065"/>
      <c r="G604" s="1105"/>
      <c r="H604" s="1105"/>
      <c r="I604" s="1112"/>
      <c r="J604" s="1105"/>
      <c r="K604" s="1105"/>
      <c r="L604" s="1112"/>
      <c r="M604" s="1105"/>
      <c r="N604" s="1105"/>
      <c r="O604" s="1112"/>
      <c r="P604" s="1105"/>
      <c r="Q604" s="1105"/>
      <c r="BJ604" s="1111"/>
    </row>
    <row r="605" spans="1:62" s="1098" customFormat="1" ht="19.5" customHeight="1">
      <c r="A605" s="1065"/>
      <c r="B605" s="1065"/>
      <c r="G605" s="1105"/>
      <c r="H605" s="1105"/>
      <c r="I605" s="1112"/>
      <c r="J605" s="1105"/>
      <c r="K605" s="1105"/>
      <c r="L605" s="1112"/>
      <c r="M605" s="1105"/>
      <c r="N605" s="1105"/>
      <c r="O605" s="1112"/>
      <c r="P605" s="1105"/>
      <c r="Q605" s="1105"/>
      <c r="BJ605" s="1111"/>
    </row>
    <row r="606" spans="1:62" s="1098" customFormat="1" ht="19.5" customHeight="1">
      <c r="A606" s="1065"/>
      <c r="B606" s="1065"/>
      <c r="G606" s="1105"/>
      <c r="H606" s="1105"/>
      <c r="I606" s="1112"/>
      <c r="J606" s="1105"/>
      <c r="K606" s="1105"/>
      <c r="L606" s="1112"/>
      <c r="M606" s="1105"/>
      <c r="N606" s="1105"/>
      <c r="O606" s="1112"/>
      <c r="P606" s="1105"/>
      <c r="Q606" s="1105"/>
      <c r="BJ606" s="1111"/>
    </row>
    <row r="607" spans="1:62" s="1098" customFormat="1" ht="19.5" customHeight="1">
      <c r="A607" s="1065"/>
      <c r="B607" s="1065"/>
      <c r="G607" s="1105"/>
      <c r="H607" s="1105"/>
      <c r="I607" s="1112"/>
      <c r="J607" s="1105"/>
      <c r="K607" s="1105"/>
      <c r="L607" s="1112"/>
      <c r="M607" s="1105"/>
      <c r="N607" s="1105"/>
      <c r="O607" s="1112"/>
      <c r="P607" s="1105"/>
      <c r="Q607" s="1105"/>
      <c r="BJ607" s="1111"/>
    </row>
    <row r="608" spans="1:62" s="1098" customFormat="1" ht="19.5" customHeight="1">
      <c r="A608" s="1065"/>
      <c r="B608" s="1065"/>
      <c r="G608" s="1105"/>
      <c r="H608" s="1105"/>
      <c r="I608" s="1112"/>
      <c r="J608" s="1105"/>
      <c r="K608" s="1105"/>
      <c r="L608" s="1112"/>
      <c r="M608" s="1105"/>
      <c r="N608" s="1105"/>
      <c r="O608" s="1112"/>
      <c r="P608" s="1105"/>
      <c r="Q608" s="1105"/>
      <c r="BJ608" s="1111"/>
    </row>
    <row r="609" spans="1:62" s="1098" customFormat="1" ht="19.5" customHeight="1">
      <c r="A609" s="1065"/>
      <c r="B609" s="1065"/>
      <c r="G609" s="1105"/>
      <c r="H609" s="1105"/>
      <c r="I609" s="1112"/>
      <c r="J609" s="1105"/>
      <c r="K609" s="1105"/>
      <c r="L609" s="1112"/>
      <c r="M609" s="1105"/>
      <c r="N609" s="1105"/>
      <c r="O609" s="1112"/>
      <c r="P609" s="1105"/>
      <c r="Q609" s="1105"/>
      <c r="BJ609" s="1111"/>
    </row>
    <row r="610" spans="1:62" s="1098" customFormat="1" ht="19.5" customHeight="1">
      <c r="A610" s="1065"/>
      <c r="B610" s="1065"/>
      <c r="G610" s="1105"/>
      <c r="H610" s="1105"/>
      <c r="I610" s="1112"/>
      <c r="J610" s="1105"/>
      <c r="K610" s="1105"/>
      <c r="L610" s="1112"/>
      <c r="M610" s="1105"/>
      <c r="N610" s="1105"/>
      <c r="O610" s="1112"/>
      <c r="P610" s="1105"/>
      <c r="Q610" s="1105"/>
      <c r="BJ610" s="1111"/>
    </row>
    <row r="611" spans="1:62" s="1098" customFormat="1" ht="19.5" customHeight="1">
      <c r="A611" s="1065"/>
      <c r="B611" s="1065"/>
      <c r="G611" s="1105"/>
      <c r="H611" s="1105"/>
      <c r="I611" s="1112"/>
      <c r="J611" s="1105"/>
      <c r="K611" s="1105"/>
      <c r="L611" s="1112"/>
      <c r="M611" s="1105"/>
      <c r="N611" s="1105"/>
      <c r="O611" s="1112"/>
      <c r="P611" s="1105"/>
      <c r="Q611" s="1105"/>
      <c r="BJ611" s="1111"/>
    </row>
    <row r="612" spans="1:62" s="1098" customFormat="1" ht="19.5" customHeight="1">
      <c r="A612" s="1065"/>
      <c r="B612" s="1065"/>
      <c r="G612" s="1105"/>
      <c r="H612" s="1105"/>
      <c r="I612" s="1112"/>
      <c r="J612" s="1105"/>
      <c r="K612" s="1105"/>
      <c r="L612" s="1112"/>
      <c r="M612" s="1105"/>
      <c r="N612" s="1105"/>
      <c r="O612" s="1112"/>
      <c r="P612" s="1105"/>
      <c r="Q612" s="1105"/>
      <c r="BJ612" s="1111"/>
    </row>
    <row r="613" spans="1:62" s="1098" customFormat="1" ht="19.5" customHeight="1">
      <c r="A613" s="1065"/>
      <c r="B613" s="1065"/>
      <c r="G613" s="1105"/>
      <c r="H613" s="1105"/>
      <c r="I613" s="1112"/>
      <c r="J613" s="1105"/>
      <c r="K613" s="1105"/>
      <c r="L613" s="1112"/>
      <c r="M613" s="1105"/>
      <c r="N613" s="1105"/>
      <c r="O613" s="1112"/>
      <c r="P613" s="1105"/>
      <c r="Q613" s="1105"/>
      <c r="BJ613" s="1111"/>
    </row>
    <row r="614" spans="1:62" s="1098" customFormat="1" ht="19.5" customHeight="1">
      <c r="A614" s="1065"/>
      <c r="B614" s="1065"/>
      <c r="G614" s="1105"/>
      <c r="H614" s="1105"/>
      <c r="I614" s="1112"/>
      <c r="J614" s="1105"/>
      <c r="K614" s="1105"/>
      <c r="L614" s="1112"/>
      <c r="M614" s="1105"/>
      <c r="N614" s="1105"/>
      <c r="O614" s="1112"/>
      <c r="P614" s="1105"/>
      <c r="Q614" s="1105"/>
      <c r="BJ614" s="1111"/>
    </row>
    <row r="615" spans="1:62" s="1098" customFormat="1" ht="19.5" customHeight="1">
      <c r="A615" s="1065"/>
      <c r="B615" s="1065"/>
      <c r="G615" s="1105"/>
      <c r="H615" s="1105"/>
      <c r="I615" s="1112"/>
      <c r="J615" s="1105"/>
      <c r="K615" s="1105"/>
      <c r="L615" s="1112"/>
      <c r="M615" s="1105"/>
      <c r="N615" s="1105"/>
      <c r="O615" s="1112"/>
      <c r="P615" s="1105"/>
      <c r="Q615" s="1105"/>
      <c r="BJ615" s="1111"/>
    </row>
    <row r="616" spans="1:62" s="1098" customFormat="1" ht="19.5" customHeight="1">
      <c r="A616" s="1065"/>
      <c r="B616" s="1065"/>
      <c r="G616" s="1105"/>
      <c r="H616" s="1105"/>
      <c r="I616" s="1112"/>
      <c r="J616" s="1105"/>
      <c r="K616" s="1105"/>
      <c r="L616" s="1112"/>
      <c r="M616" s="1105"/>
      <c r="N616" s="1105"/>
      <c r="O616" s="1112"/>
      <c r="P616" s="1105"/>
      <c r="Q616" s="1105"/>
      <c r="BJ616" s="1111"/>
    </row>
    <row r="617" spans="1:62" s="1098" customFormat="1" ht="19.5" customHeight="1">
      <c r="A617" s="1065"/>
      <c r="B617" s="1065"/>
      <c r="G617" s="1105"/>
      <c r="H617" s="1105"/>
      <c r="I617" s="1112"/>
      <c r="J617" s="1105"/>
      <c r="K617" s="1105"/>
      <c r="L617" s="1112"/>
      <c r="M617" s="1105"/>
      <c r="N617" s="1105"/>
      <c r="O617" s="1112"/>
      <c r="P617" s="1105"/>
      <c r="Q617" s="1105"/>
      <c r="BJ617" s="1111"/>
    </row>
    <row r="618" spans="1:62" s="1098" customFormat="1" ht="19.5" customHeight="1">
      <c r="A618" s="1065"/>
      <c r="B618" s="1065"/>
      <c r="G618" s="1105"/>
      <c r="H618" s="1105"/>
      <c r="I618" s="1112"/>
      <c r="J618" s="1105"/>
      <c r="K618" s="1105"/>
      <c r="L618" s="1112"/>
      <c r="M618" s="1105"/>
      <c r="N618" s="1105"/>
      <c r="O618" s="1112"/>
      <c r="P618" s="1105"/>
      <c r="Q618" s="1105"/>
      <c r="BJ618" s="1111"/>
    </row>
    <row r="619" spans="1:62" s="1098" customFormat="1" ht="19.5" customHeight="1">
      <c r="A619" s="1065"/>
      <c r="B619" s="1065"/>
      <c r="G619" s="1105"/>
      <c r="H619" s="1105"/>
      <c r="I619" s="1112"/>
      <c r="J619" s="1105"/>
      <c r="K619" s="1105"/>
      <c r="L619" s="1112"/>
      <c r="M619" s="1105"/>
      <c r="N619" s="1105"/>
      <c r="O619" s="1112"/>
      <c r="P619" s="1105"/>
      <c r="Q619" s="1105"/>
      <c r="BJ619" s="1111"/>
    </row>
    <row r="620" spans="1:62" s="1098" customFormat="1" ht="19.5" customHeight="1">
      <c r="A620" s="1065"/>
      <c r="B620" s="1065"/>
      <c r="G620" s="1105"/>
      <c r="H620" s="1105"/>
      <c r="I620" s="1112"/>
      <c r="J620" s="1105"/>
      <c r="K620" s="1105"/>
      <c r="L620" s="1112"/>
      <c r="M620" s="1105"/>
      <c r="N620" s="1105"/>
      <c r="O620" s="1112"/>
      <c r="P620" s="1105"/>
      <c r="Q620" s="1105"/>
      <c r="BJ620" s="1111"/>
    </row>
    <row r="621" spans="1:62" s="1098" customFormat="1" ht="19.5" customHeight="1">
      <c r="A621" s="1065"/>
      <c r="B621" s="1065"/>
      <c r="G621" s="1105"/>
      <c r="H621" s="1105"/>
      <c r="I621" s="1112"/>
      <c r="J621" s="1105"/>
      <c r="K621" s="1105"/>
      <c r="L621" s="1112"/>
      <c r="M621" s="1105"/>
      <c r="N621" s="1105"/>
      <c r="O621" s="1112"/>
      <c r="P621" s="1105"/>
      <c r="Q621" s="1105"/>
      <c r="BJ621" s="1111"/>
    </row>
    <row r="622" spans="1:62" s="1098" customFormat="1" ht="19.5" customHeight="1">
      <c r="A622" s="1065"/>
      <c r="B622" s="1065"/>
      <c r="G622" s="1105"/>
      <c r="H622" s="1105"/>
      <c r="I622" s="1112"/>
      <c r="J622" s="1105"/>
      <c r="K622" s="1105"/>
      <c r="L622" s="1112"/>
      <c r="M622" s="1105"/>
      <c r="N622" s="1105"/>
      <c r="O622" s="1112"/>
      <c r="P622" s="1105"/>
      <c r="Q622" s="1105"/>
      <c r="BJ622" s="1111"/>
    </row>
    <row r="623" spans="1:62" s="1098" customFormat="1" ht="19.5" customHeight="1">
      <c r="A623" s="1065"/>
      <c r="B623" s="1065"/>
      <c r="G623" s="1105"/>
      <c r="H623" s="1105"/>
      <c r="I623" s="1112"/>
      <c r="J623" s="1105"/>
      <c r="K623" s="1105"/>
      <c r="L623" s="1112"/>
      <c r="M623" s="1105"/>
      <c r="N623" s="1105"/>
      <c r="O623" s="1112"/>
      <c r="P623" s="1105"/>
      <c r="Q623" s="1105"/>
      <c r="BJ623" s="1111"/>
    </row>
    <row r="624" spans="1:62" s="1098" customFormat="1" ht="19.5" customHeight="1">
      <c r="A624" s="1065"/>
      <c r="B624" s="1065"/>
      <c r="G624" s="1105"/>
      <c r="H624" s="1105"/>
      <c r="I624" s="1112"/>
      <c r="J624" s="1105"/>
      <c r="K624" s="1105"/>
      <c r="L624" s="1112"/>
      <c r="M624" s="1105"/>
      <c r="N624" s="1105"/>
      <c r="O624" s="1112"/>
      <c r="P624" s="1105"/>
      <c r="Q624" s="1105"/>
      <c r="BJ624" s="1111"/>
    </row>
    <row r="625" spans="1:62" s="1098" customFormat="1" ht="19.5" customHeight="1">
      <c r="A625" s="1065"/>
      <c r="B625" s="1065"/>
      <c r="G625" s="1105"/>
      <c r="H625" s="1105"/>
      <c r="I625" s="1112"/>
      <c r="J625" s="1105"/>
      <c r="K625" s="1105"/>
      <c r="L625" s="1112"/>
      <c r="M625" s="1105"/>
      <c r="N625" s="1105"/>
      <c r="O625" s="1112"/>
      <c r="P625" s="1105"/>
      <c r="Q625" s="1105"/>
      <c r="BJ625" s="1111"/>
    </row>
    <row r="626" spans="1:62" s="1098" customFormat="1" ht="19.5" customHeight="1">
      <c r="A626" s="1065"/>
      <c r="B626" s="1065"/>
      <c r="G626" s="1105"/>
      <c r="H626" s="1105"/>
      <c r="I626" s="1112"/>
      <c r="J626" s="1105"/>
      <c r="K626" s="1105"/>
      <c r="L626" s="1112"/>
      <c r="M626" s="1105"/>
      <c r="N626" s="1105"/>
      <c r="O626" s="1112"/>
      <c r="P626" s="1105"/>
      <c r="Q626" s="1105"/>
      <c r="BJ626" s="1111"/>
    </row>
    <row r="627" spans="1:62" s="1098" customFormat="1" ht="19.5" customHeight="1">
      <c r="A627" s="1065"/>
      <c r="B627" s="1065"/>
      <c r="G627" s="1105"/>
      <c r="H627" s="1105"/>
      <c r="I627" s="1112"/>
      <c r="J627" s="1105"/>
      <c r="K627" s="1105"/>
      <c r="L627" s="1112"/>
      <c r="M627" s="1105"/>
      <c r="N627" s="1105"/>
      <c r="O627" s="1112"/>
      <c r="P627" s="1105"/>
      <c r="Q627" s="1105"/>
      <c r="BJ627" s="1111"/>
    </row>
    <row r="628" spans="1:62" s="1098" customFormat="1" ht="19.5" customHeight="1">
      <c r="A628" s="1065"/>
      <c r="B628" s="1065"/>
      <c r="G628" s="1105"/>
      <c r="H628" s="1105"/>
      <c r="I628" s="1112"/>
      <c r="J628" s="1105"/>
      <c r="K628" s="1105"/>
      <c r="L628" s="1112"/>
      <c r="M628" s="1105"/>
      <c r="N628" s="1105"/>
      <c r="O628" s="1112"/>
      <c r="P628" s="1105"/>
      <c r="Q628" s="1105"/>
      <c r="BJ628" s="1111"/>
    </row>
    <row r="629" spans="1:62" s="1098" customFormat="1" ht="19.5" customHeight="1">
      <c r="A629" s="1065"/>
      <c r="B629" s="1065"/>
      <c r="G629" s="1105"/>
      <c r="H629" s="1105"/>
      <c r="I629" s="1112"/>
      <c r="J629" s="1105"/>
      <c r="K629" s="1105"/>
      <c r="L629" s="1112"/>
      <c r="M629" s="1105"/>
      <c r="N629" s="1105"/>
      <c r="O629" s="1112"/>
      <c r="P629" s="1105"/>
      <c r="Q629" s="1105"/>
      <c r="BJ629" s="1111"/>
    </row>
    <row r="630" spans="1:62" s="1098" customFormat="1" ht="19.5" customHeight="1">
      <c r="A630" s="1065"/>
      <c r="B630" s="1065"/>
      <c r="G630" s="1105"/>
      <c r="H630" s="1105"/>
      <c r="I630" s="1112"/>
      <c r="J630" s="1105"/>
      <c r="K630" s="1105"/>
      <c r="L630" s="1112"/>
      <c r="M630" s="1105"/>
      <c r="N630" s="1105"/>
      <c r="O630" s="1112"/>
      <c r="P630" s="1105"/>
      <c r="Q630" s="1105"/>
      <c r="BJ630" s="1111"/>
    </row>
    <row r="631" spans="1:62" s="1098" customFormat="1" ht="19.5" customHeight="1">
      <c r="A631" s="1065"/>
      <c r="B631" s="1065"/>
      <c r="G631" s="1105"/>
      <c r="H631" s="1105"/>
      <c r="I631" s="1112"/>
      <c r="J631" s="1105"/>
      <c r="K631" s="1105"/>
      <c r="L631" s="1112"/>
      <c r="M631" s="1105"/>
      <c r="N631" s="1105"/>
      <c r="O631" s="1112"/>
      <c r="P631" s="1105"/>
      <c r="Q631" s="1105"/>
      <c r="BJ631" s="1111"/>
    </row>
    <row r="632" spans="1:62" s="1098" customFormat="1" ht="19.5" customHeight="1">
      <c r="A632" s="1065"/>
      <c r="B632" s="1065"/>
      <c r="G632" s="1105"/>
      <c r="H632" s="1105"/>
      <c r="I632" s="1112"/>
      <c r="J632" s="1105"/>
      <c r="K632" s="1105"/>
      <c r="L632" s="1112"/>
      <c r="M632" s="1105"/>
      <c r="N632" s="1105"/>
      <c r="O632" s="1112"/>
      <c r="P632" s="1105"/>
      <c r="Q632" s="1105"/>
      <c r="BJ632" s="1111"/>
    </row>
    <row r="633" spans="1:62" s="1098" customFormat="1" ht="19.5" customHeight="1">
      <c r="A633" s="1065"/>
      <c r="B633" s="1065"/>
      <c r="G633" s="1105"/>
      <c r="H633" s="1105"/>
      <c r="I633" s="1112"/>
      <c r="J633" s="1105"/>
      <c r="K633" s="1105"/>
      <c r="L633" s="1112"/>
      <c r="M633" s="1105"/>
      <c r="N633" s="1105"/>
      <c r="O633" s="1112"/>
      <c r="P633" s="1105"/>
      <c r="Q633" s="1105"/>
      <c r="BJ633" s="1111"/>
    </row>
    <row r="634" spans="1:62" s="1098" customFormat="1" ht="19.5" customHeight="1">
      <c r="A634" s="1065"/>
      <c r="B634" s="1065"/>
      <c r="G634" s="1105"/>
      <c r="H634" s="1105"/>
      <c r="I634" s="1112"/>
      <c r="J634" s="1105"/>
      <c r="K634" s="1105"/>
      <c r="L634" s="1112"/>
      <c r="M634" s="1105"/>
      <c r="N634" s="1105"/>
      <c r="O634" s="1112"/>
      <c r="P634" s="1105"/>
      <c r="Q634" s="1105"/>
      <c r="BJ634" s="1111"/>
    </row>
    <row r="635" spans="1:62" s="1098" customFormat="1" ht="19.5" customHeight="1">
      <c r="A635" s="1065"/>
      <c r="B635" s="1065"/>
      <c r="G635" s="1105"/>
      <c r="H635" s="1105"/>
      <c r="I635" s="1112"/>
      <c r="J635" s="1105"/>
      <c r="K635" s="1105"/>
      <c r="L635" s="1112"/>
      <c r="M635" s="1105"/>
      <c r="N635" s="1105"/>
      <c r="O635" s="1112"/>
      <c r="P635" s="1105"/>
      <c r="Q635" s="1105"/>
      <c r="BJ635" s="1111"/>
    </row>
    <row r="636" spans="1:62" s="1098" customFormat="1" ht="19.5" customHeight="1">
      <c r="A636" s="1065"/>
      <c r="B636" s="1065"/>
      <c r="G636" s="1105"/>
      <c r="H636" s="1105"/>
      <c r="I636" s="1112"/>
      <c r="J636" s="1105"/>
      <c r="K636" s="1105"/>
      <c r="L636" s="1112"/>
      <c r="M636" s="1105"/>
      <c r="N636" s="1105"/>
      <c r="O636" s="1112"/>
      <c r="P636" s="1105"/>
      <c r="Q636" s="1105"/>
      <c r="BJ636" s="1111"/>
    </row>
    <row r="637" spans="1:62" s="1098" customFormat="1" ht="19.5" customHeight="1">
      <c r="A637" s="1065"/>
      <c r="B637" s="1065"/>
      <c r="G637" s="1105"/>
      <c r="H637" s="1105"/>
      <c r="I637" s="1112"/>
      <c r="J637" s="1105"/>
      <c r="K637" s="1105"/>
      <c r="L637" s="1112"/>
      <c r="M637" s="1105"/>
      <c r="N637" s="1105"/>
      <c r="O637" s="1112"/>
      <c r="P637" s="1105"/>
      <c r="Q637" s="1105"/>
      <c r="BJ637" s="1111"/>
    </row>
    <row r="638" spans="1:62" s="1098" customFormat="1" ht="19.5" customHeight="1">
      <c r="A638" s="1065"/>
      <c r="B638" s="1065"/>
      <c r="G638" s="1105"/>
      <c r="H638" s="1105"/>
      <c r="I638" s="1112"/>
      <c r="J638" s="1105"/>
      <c r="K638" s="1105"/>
      <c r="L638" s="1112"/>
      <c r="M638" s="1105"/>
      <c r="N638" s="1105"/>
      <c r="O638" s="1112"/>
      <c r="P638" s="1105"/>
      <c r="Q638" s="1105"/>
      <c r="BJ638" s="1111"/>
    </row>
    <row r="639" spans="1:62" s="1098" customFormat="1" ht="19.5" customHeight="1">
      <c r="A639" s="1065"/>
      <c r="B639" s="1065"/>
      <c r="G639" s="1105"/>
      <c r="H639" s="1105"/>
      <c r="I639" s="1112"/>
      <c r="J639" s="1105"/>
      <c r="K639" s="1105"/>
      <c r="L639" s="1112"/>
      <c r="M639" s="1105"/>
      <c r="N639" s="1105"/>
      <c r="O639" s="1112"/>
      <c r="P639" s="1105"/>
      <c r="Q639" s="1105"/>
      <c r="BJ639" s="1111"/>
    </row>
    <row r="640" spans="1:62" s="1098" customFormat="1" ht="19.5" customHeight="1">
      <c r="A640" s="1065"/>
      <c r="B640" s="1065"/>
      <c r="G640" s="1105"/>
      <c r="H640" s="1105"/>
      <c r="I640" s="1112"/>
      <c r="J640" s="1105"/>
      <c r="K640" s="1105"/>
      <c r="L640" s="1112"/>
      <c r="M640" s="1105"/>
      <c r="N640" s="1105"/>
      <c r="O640" s="1112"/>
      <c r="P640" s="1105"/>
      <c r="Q640" s="1105"/>
      <c r="BJ640" s="1111"/>
    </row>
    <row r="641" spans="1:62" s="1098" customFormat="1" ht="19.5" customHeight="1">
      <c r="A641" s="1065"/>
      <c r="B641" s="1065"/>
      <c r="G641" s="1105"/>
      <c r="H641" s="1105"/>
      <c r="I641" s="1112"/>
      <c r="J641" s="1105"/>
      <c r="K641" s="1105"/>
      <c r="L641" s="1112"/>
      <c r="M641" s="1105"/>
      <c r="N641" s="1105"/>
      <c r="O641" s="1112"/>
      <c r="P641" s="1105"/>
      <c r="Q641" s="1105"/>
      <c r="BJ641" s="1111"/>
    </row>
    <row r="642" spans="1:62" s="1098" customFormat="1" ht="19.5" customHeight="1">
      <c r="A642" s="1065"/>
      <c r="B642" s="1065"/>
      <c r="G642" s="1105"/>
      <c r="H642" s="1105"/>
      <c r="I642" s="1112"/>
      <c r="J642" s="1105"/>
      <c r="K642" s="1105"/>
      <c r="L642" s="1112"/>
      <c r="M642" s="1105"/>
      <c r="N642" s="1105"/>
      <c r="O642" s="1112"/>
      <c r="P642" s="1105"/>
      <c r="Q642" s="1105"/>
      <c r="BJ642" s="1111"/>
    </row>
    <row r="643" spans="1:62" s="1098" customFormat="1" ht="19.5" customHeight="1">
      <c r="A643" s="1065"/>
      <c r="B643" s="1065"/>
      <c r="G643" s="1105"/>
      <c r="H643" s="1105"/>
      <c r="I643" s="1112"/>
      <c r="J643" s="1105"/>
      <c r="K643" s="1105"/>
      <c r="L643" s="1112"/>
      <c r="M643" s="1105"/>
      <c r="N643" s="1105"/>
      <c r="O643" s="1112"/>
      <c r="P643" s="1105"/>
      <c r="Q643" s="1105"/>
      <c r="BJ643" s="1111"/>
    </row>
    <row r="644" spans="1:62" s="1098" customFormat="1" ht="19.5" customHeight="1">
      <c r="A644" s="1065"/>
      <c r="B644" s="1065"/>
      <c r="G644" s="1105"/>
      <c r="H644" s="1105"/>
      <c r="I644" s="1112"/>
      <c r="J644" s="1105"/>
      <c r="K644" s="1105"/>
      <c r="L644" s="1112"/>
      <c r="M644" s="1105"/>
      <c r="N644" s="1105"/>
      <c r="O644" s="1112"/>
      <c r="P644" s="1105"/>
      <c r="Q644" s="1105"/>
      <c r="BJ644" s="1111"/>
    </row>
    <row r="645" spans="1:62" s="1098" customFormat="1" ht="19.5" customHeight="1">
      <c r="A645" s="1065"/>
      <c r="B645" s="1065"/>
      <c r="G645" s="1105"/>
      <c r="H645" s="1105"/>
      <c r="I645" s="1112"/>
      <c r="J645" s="1105"/>
      <c r="K645" s="1105"/>
      <c r="L645" s="1112"/>
      <c r="M645" s="1105"/>
      <c r="N645" s="1105"/>
      <c r="O645" s="1112"/>
      <c r="P645" s="1105"/>
      <c r="Q645" s="1105"/>
      <c r="BJ645" s="1111"/>
    </row>
    <row r="646" spans="1:62" s="1098" customFormat="1" ht="19.5" customHeight="1">
      <c r="A646" s="1065"/>
      <c r="B646" s="1065"/>
      <c r="G646" s="1105"/>
      <c r="H646" s="1105"/>
      <c r="I646" s="1112"/>
      <c r="J646" s="1105"/>
      <c r="K646" s="1105"/>
      <c r="L646" s="1112"/>
      <c r="M646" s="1105"/>
      <c r="N646" s="1105"/>
      <c r="O646" s="1112"/>
      <c r="P646" s="1105"/>
      <c r="Q646" s="1105"/>
      <c r="BJ646" s="1111"/>
    </row>
    <row r="647" spans="1:62" s="1098" customFormat="1" ht="19.5" customHeight="1">
      <c r="A647" s="1065"/>
      <c r="B647" s="1065"/>
      <c r="G647" s="1105"/>
      <c r="H647" s="1105"/>
      <c r="I647" s="1112"/>
      <c r="J647" s="1105"/>
      <c r="K647" s="1105"/>
      <c r="L647" s="1112"/>
      <c r="M647" s="1105"/>
      <c r="N647" s="1105"/>
      <c r="O647" s="1112"/>
      <c r="P647" s="1105"/>
      <c r="Q647" s="1105"/>
      <c r="BJ647" s="1111"/>
    </row>
    <row r="648" spans="1:62" s="1098" customFormat="1" ht="19.5" customHeight="1">
      <c r="A648" s="1065"/>
      <c r="B648" s="1065"/>
      <c r="G648" s="1105"/>
      <c r="H648" s="1105"/>
      <c r="I648" s="1112"/>
      <c r="J648" s="1105"/>
      <c r="K648" s="1105"/>
      <c r="L648" s="1112"/>
      <c r="M648" s="1105"/>
      <c r="N648" s="1105"/>
      <c r="O648" s="1112"/>
      <c r="P648" s="1105"/>
      <c r="Q648" s="1105"/>
      <c r="BJ648" s="1111"/>
    </row>
    <row r="649" spans="1:62" s="1098" customFormat="1" ht="19.5" customHeight="1">
      <c r="A649" s="1065"/>
      <c r="B649" s="1065"/>
      <c r="G649" s="1105"/>
      <c r="H649" s="1105"/>
      <c r="I649" s="1112"/>
      <c r="J649" s="1105"/>
      <c r="K649" s="1105"/>
      <c r="L649" s="1112"/>
      <c r="M649" s="1105"/>
      <c r="N649" s="1105"/>
      <c r="O649" s="1112"/>
      <c r="P649" s="1105"/>
      <c r="Q649" s="1105"/>
      <c r="BJ649" s="1111"/>
    </row>
    <row r="650" spans="1:62" s="1098" customFormat="1" ht="19.5" customHeight="1">
      <c r="A650" s="1065"/>
      <c r="B650" s="1065"/>
      <c r="G650" s="1105"/>
      <c r="H650" s="1105"/>
      <c r="I650" s="1112"/>
      <c r="J650" s="1105"/>
      <c r="K650" s="1105"/>
      <c r="L650" s="1112"/>
      <c r="M650" s="1105"/>
      <c r="N650" s="1105"/>
      <c r="O650" s="1112"/>
      <c r="P650" s="1105"/>
      <c r="Q650" s="1105"/>
      <c r="BJ650" s="1111"/>
    </row>
    <row r="651" spans="1:62" s="1098" customFormat="1" ht="19.5" customHeight="1">
      <c r="A651" s="1065"/>
      <c r="B651" s="1065"/>
      <c r="G651" s="1105"/>
      <c r="H651" s="1105"/>
      <c r="I651" s="1112"/>
      <c r="J651" s="1105"/>
      <c r="K651" s="1105"/>
      <c r="L651" s="1112"/>
      <c r="M651" s="1105"/>
      <c r="N651" s="1105"/>
      <c r="O651" s="1112"/>
      <c r="P651" s="1105"/>
      <c r="Q651" s="1105"/>
      <c r="BJ651" s="1111"/>
    </row>
    <row r="652" spans="1:62" s="1098" customFormat="1" ht="19.5" customHeight="1">
      <c r="A652" s="1065"/>
      <c r="B652" s="1065"/>
      <c r="G652" s="1105"/>
      <c r="H652" s="1105"/>
      <c r="I652" s="1112"/>
      <c r="J652" s="1105"/>
      <c r="K652" s="1105"/>
      <c r="L652" s="1112"/>
      <c r="M652" s="1105"/>
      <c r="N652" s="1105"/>
      <c r="O652" s="1112"/>
      <c r="P652" s="1105"/>
      <c r="Q652" s="1105"/>
      <c r="BJ652" s="1111"/>
    </row>
    <row r="653" spans="1:62" s="1098" customFormat="1" ht="19.5" customHeight="1">
      <c r="A653" s="1065"/>
      <c r="B653" s="1065"/>
      <c r="G653" s="1105"/>
      <c r="H653" s="1105"/>
      <c r="I653" s="1112"/>
      <c r="J653" s="1105"/>
      <c r="K653" s="1105"/>
      <c r="L653" s="1112"/>
      <c r="M653" s="1105"/>
      <c r="N653" s="1105"/>
      <c r="O653" s="1112"/>
      <c r="P653" s="1105"/>
      <c r="Q653" s="1105"/>
      <c r="BJ653" s="1111"/>
    </row>
    <row r="654" spans="1:62" s="1098" customFormat="1" ht="19.5" customHeight="1">
      <c r="A654" s="1065"/>
      <c r="B654" s="1065"/>
      <c r="G654" s="1105"/>
      <c r="H654" s="1105"/>
      <c r="I654" s="1112"/>
      <c r="J654" s="1105"/>
      <c r="K654" s="1105"/>
      <c r="L654" s="1112"/>
      <c r="M654" s="1105"/>
      <c r="N654" s="1105"/>
      <c r="O654" s="1112"/>
      <c r="P654" s="1105"/>
      <c r="Q654" s="1105"/>
      <c r="BJ654" s="1111"/>
    </row>
    <row r="655" spans="1:62" s="1098" customFormat="1" ht="19.5" customHeight="1">
      <c r="A655" s="1065"/>
      <c r="B655" s="1065"/>
      <c r="G655" s="1105"/>
      <c r="H655" s="1105"/>
      <c r="I655" s="1112"/>
      <c r="J655" s="1105"/>
      <c r="K655" s="1105"/>
      <c r="L655" s="1112"/>
      <c r="M655" s="1105"/>
      <c r="N655" s="1105"/>
      <c r="O655" s="1112"/>
      <c r="P655" s="1105"/>
      <c r="Q655" s="1105"/>
      <c r="BJ655" s="1111"/>
    </row>
    <row r="656" spans="1:62" s="1098" customFormat="1" ht="19.5" customHeight="1">
      <c r="A656" s="1065"/>
      <c r="B656" s="1065"/>
      <c r="G656" s="1105"/>
      <c r="H656" s="1105"/>
      <c r="I656" s="1112"/>
      <c r="J656" s="1105"/>
      <c r="K656" s="1105"/>
      <c r="L656" s="1112"/>
      <c r="M656" s="1105"/>
      <c r="N656" s="1105"/>
      <c r="O656" s="1112"/>
      <c r="P656" s="1105"/>
      <c r="Q656" s="1105"/>
      <c r="BJ656" s="1111"/>
    </row>
    <row r="657" spans="1:62" s="1098" customFormat="1" ht="19.5" customHeight="1">
      <c r="A657" s="1065"/>
      <c r="B657" s="1065"/>
      <c r="G657" s="1105"/>
      <c r="H657" s="1105"/>
      <c r="I657" s="1112"/>
      <c r="J657" s="1105"/>
      <c r="K657" s="1105"/>
      <c r="L657" s="1112"/>
      <c r="M657" s="1105"/>
      <c r="N657" s="1105"/>
      <c r="O657" s="1112"/>
      <c r="P657" s="1105"/>
      <c r="Q657" s="1105"/>
      <c r="BJ657" s="1111"/>
    </row>
    <row r="658" spans="1:62" s="1098" customFormat="1" ht="19.5" customHeight="1">
      <c r="A658" s="1065"/>
      <c r="B658" s="1065"/>
      <c r="G658" s="1105"/>
      <c r="H658" s="1105"/>
      <c r="I658" s="1112"/>
      <c r="J658" s="1105"/>
      <c r="K658" s="1105"/>
      <c r="L658" s="1112"/>
      <c r="M658" s="1105"/>
      <c r="N658" s="1105"/>
      <c r="O658" s="1112"/>
      <c r="P658" s="1105"/>
      <c r="Q658" s="1105"/>
      <c r="BJ658" s="1111"/>
    </row>
    <row r="659" spans="1:62" s="1098" customFormat="1" ht="19.5" customHeight="1">
      <c r="A659" s="1065"/>
      <c r="B659" s="1065"/>
      <c r="G659" s="1105"/>
      <c r="H659" s="1105"/>
      <c r="I659" s="1112"/>
      <c r="J659" s="1105"/>
      <c r="K659" s="1105"/>
      <c r="L659" s="1112"/>
      <c r="M659" s="1105"/>
      <c r="N659" s="1105"/>
      <c r="O659" s="1112"/>
      <c r="P659" s="1105"/>
      <c r="Q659" s="1105"/>
      <c r="BJ659" s="1111"/>
    </row>
    <row r="660" spans="1:62" s="1098" customFormat="1" ht="19.5" customHeight="1">
      <c r="A660" s="1065"/>
      <c r="B660" s="1065"/>
      <c r="G660" s="1105"/>
      <c r="H660" s="1105"/>
      <c r="I660" s="1112"/>
      <c r="J660" s="1105"/>
      <c r="K660" s="1105"/>
      <c r="L660" s="1112"/>
      <c r="M660" s="1105"/>
      <c r="N660" s="1105"/>
      <c r="O660" s="1112"/>
      <c r="P660" s="1105"/>
      <c r="Q660" s="1105"/>
      <c r="BJ660" s="1111"/>
    </row>
    <row r="661" spans="1:62" s="1098" customFormat="1" ht="19.5" customHeight="1">
      <c r="A661" s="1065"/>
      <c r="B661" s="1065"/>
      <c r="G661" s="1105"/>
      <c r="H661" s="1105"/>
      <c r="I661" s="1112"/>
      <c r="J661" s="1105"/>
      <c r="K661" s="1105"/>
      <c r="L661" s="1112"/>
      <c r="M661" s="1105"/>
      <c r="N661" s="1105"/>
      <c r="O661" s="1112"/>
      <c r="P661" s="1105"/>
      <c r="Q661" s="1105"/>
      <c r="BJ661" s="1111"/>
    </row>
    <row r="662" spans="1:62" s="1098" customFormat="1" ht="19.5" customHeight="1">
      <c r="A662" s="1065"/>
      <c r="B662" s="1065"/>
      <c r="G662" s="1105"/>
      <c r="H662" s="1105"/>
      <c r="I662" s="1112"/>
      <c r="J662" s="1105"/>
      <c r="K662" s="1105"/>
      <c r="L662" s="1112"/>
      <c r="M662" s="1105"/>
      <c r="N662" s="1105"/>
      <c r="O662" s="1112"/>
      <c r="P662" s="1105"/>
      <c r="Q662" s="1105"/>
      <c r="BJ662" s="1111"/>
    </row>
    <row r="663" spans="1:62" s="1098" customFormat="1" ht="19.5" customHeight="1">
      <c r="A663" s="1065"/>
      <c r="B663" s="1065"/>
      <c r="G663" s="1105"/>
      <c r="H663" s="1105"/>
      <c r="I663" s="1112"/>
      <c r="J663" s="1105"/>
      <c r="K663" s="1105"/>
      <c r="L663" s="1112"/>
      <c r="M663" s="1105"/>
      <c r="N663" s="1105"/>
      <c r="O663" s="1112"/>
      <c r="P663" s="1105"/>
      <c r="Q663" s="1105"/>
      <c r="BJ663" s="1111"/>
    </row>
    <row r="664" spans="1:62" s="1098" customFormat="1" ht="19.5" customHeight="1">
      <c r="A664" s="1065"/>
      <c r="B664" s="1065"/>
      <c r="G664" s="1105"/>
      <c r="H664" s="1105"/>
      <c r="I664" s="1112"/>
      <c r="J664" s="1105"/>
      <c r="K664" s="1105"/>
      <c r="L664" s="1112"/>
      <c r="M664" s="1105"/>
      <c r="N664" s="1105"/>
      <c r="O664" s="1112"/>
      <c r="P664" s="1105"/>
      <c r="Q664" s="1105"/>
      <c r="BJ664" s="1111"/>
    </row>
    <row r="665" spans="1:62" s="1098" customFormat="1" ht="19.5" customHeight="1">
      <c r="A665" s="1065"/>
      <c r="B665" s="1065"/>
      <c r="G665" s="1105"/>
      <c r="H665" s="1105"/>
      <c r="I665" s="1112"/>
      <c r="J665" s="1105"/>
      <c r="K665" s="1105"/>
      <c r="L665" s="1112"/>
      <c r="M665" s="1105"/>
      <c r="N665" s="1105"/>
      <c r="O665" s="1112"/>
      <c r="P665" s="1105"/>
      <c r="Q665" s="1105"/>
      <c r="BJ665" s="1111"/>
    </row>
    <row r="666" spans="1:62" s="1098" customFormat="1" ht="19.5" customHeight="1">
      <c r="A666" s="1065"/>
      <c r="B666" s="1065"/>
      <c r="G666" s="1105"/>
      <c r="H666" s="1105"/>
      <c r="I666" s="1112"/>
      <c r="J666" s="1105"/>
      <c r="K666" s="1105"/>
      <c r="L666" s="1112"/>
      <c r="M666" s="1105"/>
      <c r="N666" s="1105"/>
      <c r="O666" s="1112"/>
      <c r="P666" s="1105"/>
      <c r="Q666" s="1105"/>
      <c r="BJ666" s="1111"/>
    </row>
    <row r="667" spans="1:62" s="1098" customFormat="1" ht="19.5" customHeight="1">
      <c r="A667" s="1065"/>
      <c r="B667" s="1065"/>
      <c r="G667" s="1105"/>
      <c r="H667" s="1105"/>
      <c r="I667" s="1112"/>
      <c r="J667" s="1105"/>
      <c r="K667" s="1105"/>
      <c r="L667" s="1112"/>
      <c r="M667" s="1105"/>
      <c r="N667" s="1105"/>
      <c r="O667" s="1112"/>
      <c r="P667" s="1105"/>
      <c r="Q667" s="1105"/>
      <c r="BJ667" s="1111"/>
    </row>
    <row r="668" spans="1:62" s="1098" customFormat="1" ht="19.5" customHeight="1">
      <c r="A668" s="1065"/>
      <c r="B668" s="1065"/>
      <c r="G668" s="1105"/>
      <c r="H668" s="1105"/>
      <c r="I668" s="1112"/>
      <c r="J668" s="1105"/>
      <c r="K668" s="1105"/>
      <c r="L668" s="1112"/>
      <c r="M668" s="1105"/>
      <c r="N668" s="1105"/>
      <c r="O668" s="1112"/>
      <c r="P668" s="1105"/>
      <c r="Q668" s="1105"/>
      <c r="BJ668" s="1111"/>
    </row>
    <row r="669" spans="1:62" s="1098" customFormat="1" ht="19.5" customHeight="1">
      <c r="A669" s="1065"/>
      <c r="B669" s="1065"/>
      <c r="G669" s="1105"/>
      <c r="H669" s="1105"/>
      <c r="I669" s="1112"/>
      <c r="J669" s="1105"/>
      <c r="K669" s="1105"/>
      <c r="L669" s="1112"/>
      <c r="M669" s="1105"/>
      <c r="N669" s="1105"/>
      <c r="O669" s="1112"/>
      <c r="P669" s="1105"/>
      <c r="Q669" s="1105"/>
      <c r="BJ669" s="1111"/>
    </row>
    <row r="670" spans="1:62" s="1098" customFormat="1" ht="19.5" customHeight="1">
      <c r="A670" s="1065"/>
      <c r="B670" s="1065"/>
      <c r="G670" s="1105"/>
      <c r="H670" s="1105"/>
      <c r="I670" s="1112"/>
      <c r="J670" s="1105"/>
      <c r="K670" s="1105"/>
      <c r="L670" s="1112"/>
      <c r="M670" s="1105"/>
      <c r="N670" s="1105"/>
      <c r="O670" s="1112"/>
      <c r="P670" s="1105"/>
      <c r="Q670" s="1105"/>
      <c r="BJ670" s="1111"/>
    </row>
    <row r="671" spans="1:62" s="1098" customFormat="1" ht="19.5" customHeight="1">
      <c r="A671" s="1065"/>
      <c r="B671" s="1065"/>
      <c r="G671" s="1105"/>
      <c r="H671" s="1105"/>
      <c r="I671" s="1112"/>
      <c r="J671" s="1105"/>
      <c r="K671" s="1105"/>
      <c r="L671" s="1112"/>
      <c r="M671" s="1105"/>
      <c r="N671" s="1105"/>
      <c r="O671" s="1112"/>
      <c r="P671" s="1105"/>
      <c r="Q671" s="1105"/>
      <c r="BJ671" s="1111"/>
    </row>
    <row r="672" spans="1:62" s="1098" customFormat="1" ht="19.5" customHeight="1">
      <c r="A672" s="1065"/>
      <c r="B672" s="1065"/>
      <c r="G672" s="1105"/>
      <c r="H672" s="1105"/>
      <c r="I672" s="1112"/>
      <c r="J672" s="1105"/>
      <c r="K672" s="1105"/>
      <c r="L672" s="1112"/>
      <c r="M672" s="1105"/>
      <c r="N672" s="1105"/>
      <c r="O672" s="1112"/>
      <c r="P672" s="1105"/>
      <c r="Q672" s="1105"/>
      <c r="BJ672" s="1111"/>
    </row>
    <row r="673" spans="1:62" s="1098" customFormat="1" ht="19.5" customHeight="1">
      <c r="A673" s="1065"/>
      <c r="B673" s="1065"/>
      <c r="G673" s="1105"/>
      <c r="H673" s="1105"/>
      <c r="I673" s="1112"/>
      <c r="J673" s="1105"/>
      <c r="K673" s="1105"/>
      <c r="L673" s="1112"/>
      <c r="M673" s="1105"/>
      <c r="N673" s="1105"/>
      <c r="O673" s="1112"/>
      <c r="P673" s="1105"/>
      <c r="Q673" s="1105"/>
      <c r="BJ673" s="1111"/>
    </row>
    <row r="674" spans="1:62" s="1098" customFormat="1" ht="19.5" customHeight="1">
      <c r="A674" s="1065"/>
      <c r="B674" s="1065"/>
      <c r="G674" s="1105"/>
      <c r="H674" s="1105"/>
      <c r="I674" s="1112"/>
      <c r="J674" s="1105"/>
      <c r="K674" s="1105"/>
      <c r="L674" s="1112"/>
      <c r="M674" s="1105"/>
      <c r="N674" s="1105"/>
      <c r="O674" s="1112"/>
      <c r="P674" s="1105"/>
      <c r="Q674" s="1105"/>
      <c r="BJ674" s="1111"/>
    </row>
    <row r="675" spans="1:62" s="1098" customFormat="1" ht="19.5" customHeight="1">
      <c r="A675" s="1065"/>
      <c r="B675" s="1065"/>
      <c r="G675" s="1105"/>
      <c r="H675" s="1105"/>
      <c r="I675" s="1112"/>
      <c r="J675" s="1105"/>
      <c r="K675" s="1105"/>
      <c r="L675" s="1112"/>
      <c r="M675" s="1105"/>
      <c r="N675" s="1105"/>
      <c r="O675" s="1112"/>
      <c r="P675" s="1105"/>
      <c r="Q675" s="1105"/>
      <c r="BJ675" s="1111"/>
    </row>
    <row r="676" spans="1:62" s="1098" customFormat="1" ht="19.5" customHeight="1">
      <c r="A676" s="1065"/>
      <c r="B676" s="1065"/>
      <c r="G676" s="1105"/>
      <c r="H676" s="1105"/>
      <c r="I676" s="1112"/>
      <c r="J676" s="1105"/>
      <c r="K676" s="1105"/>
      <c r="L676" s="1112"/>
      <c r="M676" s="1105"/>
      <c r="N676" s="1105"/>
      <c r="O676" s="1112"/>
      <c r="P676" s="1105"/>
      <c r="Q676" s="1105"/>
      <c r="BJ676" s="1111"/>
    </row>
    <row r="677" spans="1:62" s="1098" customFormat="1" ht="19.5" customHeight="1">
      <c r="A677" s="1065"/>
      <c r="B677" s="1065"/>
      <c r="G677" s="1105"/>
      <c r="H677" s="1105"/>
      <c r="I677" s="1112"/>
      <c r="J677" s="1105"/>
      <c r="K677" s="1105"/>
      <c r="L677" s="1112"/>
      <c r="M677" s="1105"/>
      <c r="N677" s="1105"/>
      <c r="O677" s="1112"/>
      <c r="P677" s="1105"/>
      <c r="Q677" s="1105"/>
      <c r="BJ677" s="1111"/>
    </row>
    <row r="678" spans="1:62" s="1098" customFormat="1" ht="19.5" customHeight="1">
      <c r="A678" s="1065"/>
      <c r="B678" s="1065"/>
      <c r="G678" s="1105"/>
      <c r="H678" s="1105"/>
      <c r="I678" s="1112"/>
      <c r="J678" s="1105"/>
      <c r="K678" s="1105"/>
      <c r="L678" s="1112"/>
      <c r="M678" s="1105"/>
      <c r="N678" s="1105"/>
      <c r="O678" s="1112"/>
      <c r="P678" s="1105"/>
      <c r="Q678" s="1105"/>
      <c r="BJ678" s="1111"/>
    </row>
    <row r="679" spans="1:62" s="1098" customFormat="1" ht="19.5" customHeight="1">
      <c r="A679" s="1065"/>
      <c r="B679" s="1065"/>
      <c r="G679" s="1105"/>
      <c r="H679" s="1105"/>
      <c r="I679" s="1112"/>
      <c r="J679" s="1105"/>
      <c r="K679" s="1105"/>
      <c r="L679" s="1112"/>
      <c r="M679" s="1105"/>
      <c r="N679" s="1105"/>
      <c r="O679" s="1112"/>
      <c r="P679" s="1105"/>
      <c r="Q679" s="1105"/>
      <c r="BJ679" s="1111"/>
    </row>
    <row r="680" spans="1:62" s="1098" customFormat="1" ht="19.5" customHeight="1">
      <c r="A680" s="1065"/>
      <c r="B680" s="1065"/>
      <c r="G680" s="1105"/>
      <c r="H680" s="1105"/>
      <c r="I680" s="1112"/>
      <c r="J680" s="1105"/>
      <c r="K680" s="1105"/>
      <c r="L680" s="1112"/>
      <c r="M680" s="1105"/>
      <c r="N680" s="1105"/>
      <c r="O680" s="1112"/>
      <c r="P680" s="1105"/>
      <c r="Q680" s="1105"/>
      <c r="BJ680" s="1111"/>
    </row>
    <row r="681" spans="1:62" s="1098" customFormat="1" ht="19.5" customHeight="1">
      <c r="A681" s="1065"/>
      <c r="B681" s="1065"/>
      <c r="G681" s="1105"/>
      <c r="H681" s="1105"/>
      <c r="I681" s="1112"/>
      <c r="J681" s="1105"/>
      <c r="K681" s="1105"/>
      <c r="L681" s="1112"/>
      <c r="M681" s="1105"/>
      <c r="N681" s="1105"/>
      <c r="O681" s="1112"/>
      <c r="P681" s="1105"/>
      <c r="Q681" s="1105"/>
      <c r="BJ681" s="1111"/>
    </row>
    <row r="682" spans="1:62" s="1098" customFormat="1" ht="19.5" customHeight="1">
      <c r="A682" s="1065"/>
      <c r="B682" s="1065"/>
      <c r="G682" s="1105"/>
      <c r="H682" s="1105"/>
      <c r="I682" s="1112"/>
      <c r="J682" s="1105"/>
      <c r="K682" s="1105"/>
      <c r="L682" s="1112"/>
      <c r="M682" s="1105"/>
      <c r="N682" s="1105"/>
      <c r="O682" s="1112"/>
      <c r="P682" s="1105"/>
      <c r="Q682" s="1105"/>
      <c r="BJ682" s="1111"/>
    </row>
    <row r="683" spans="1:62" s="1098" customFormat="1" ht="19.5" customHeight="1">
      <c r="A683" s="1065"/>
      <c r="B683" s="1065"/>
      <c r="G683" s="1105"/>
      <c r="H683" s="1105"/>
      <c r="I683" s="1112"/>
      <c r="J683" s="1105"/>
      <c r="K683" s="1105"/>
      <c r="L683" s="1112"/>
      <c r="M683" s="1105"/>
      <c r="N683" s="1105"/>
      <c r="O683" s="1112"/>
      <c r="P683" s="1105"/>
      <c r="Q683" s="1105"/>
      <c r="BJ683" s="1111"/>
    </row>
    <row r="684" spans="1:62" s="1098" customFormat="1" ht="19.5" customHeight="1">
      <c r="A684" s="1065"/>
      <c r="B684" s="1065"/>
      <c r="G684" s="1105"/>
      <c r="H684" s="1105"/>
      <c r="I684" s="1112"/>
      <c r="J684" s="1105"/>
      <c r="K684" s="1105"/>
      <c r="L684" s="1112"/>
      <c r="M684" s="1105"/>
      <c r="N684" s="1105"/>
      <c r="O684" s="1112"/>
      <c r="P684" s="1105"/>
      <c r="Q684" s="1105"/>
      <c r="BJ684" s="1111"/>
    </row>
    <row r="685" spans="1:62" s="1098" customFormat="1" ht="19.5" customHeight="1">
      <c r="A685" s="1065"/>
      <c r="B685" s="1065"/>
      <c r="G685" s="1105"/>
      <c r="H685" s="1105"/>
      <c r="I685" s="1112"/>
      <c r="J685" s="1105"/>
      <c r="K685" s="1105"/>
      <c r="L685" s="1112"/>
      <c r="M685" s="1105"/>
      <c r="N685" s="1105"/>
      <c r="O685" s="1112"/>
      <c r="P685" s="1105"/>
      <c r="Q685" s="1105"/>
      <c r="BJ685" s="1111"/>
    </row>
    <row r="686" spans="1:62" s="1098" customFormat="1" ht="19.5" customHeight="1">
      <c r="A686" s="1065"/>
      <c r="B686" s="1065"/>
      <c r="G686" s="1105"/>
      <c r="H686" s="1105"/>
      <c r="I686" s="1112"/>
      <c r="J686" s="1105"/>
      <c r="K686" s="1105"/>
      <c r="L686" s="1112"/>
      <c r="M686" s="1105"/>
      <c r="N686" s="1105"/>
      <c r="O686" s="1112"/>
      <c r="P686" s="1105"/>
      <c r="Q686" s="1105"/>
      <c r="BJ686" s="1111"/>
    </row>
    <row r="687" spans="1:62" s="1098" customFormat="1" ht="19.5" customHeight="1">
      <c r="A687" s="1065"/>
      <c r="B687" s="1065"/>
      <c r="G687" s="1105"/>
      <c r="H687" s="1105"/>
      <c r="I687" s="1112"/>
      <c r="J687" s="1105"/>
      <c r="K687" s="1105"/>
      <c r="L687" s="1112"/>
      <c r="M687" s="1105"/>
      <c r="N687" s="1105"/>
      <c r="O687" s="1112"/>
      <c r="P687" s="1105"/>
      <c r="Q687" s="1105"/>
      <c r="BJ687" s="1111"/>
    </row>
    <row r="688" spans="1:62" s="1098" customFormat="1" ht="19.5" customHeight="1">
      <c r="A688" s="1065"/>
      <c r="B688" s="1065"/>
      <c r="G688" s="1105"/>
      <c r="H688" s="1105"/>
      <c r="I688" s="1112"/>
      <c r="J688" s="1105"/>
      <c r="K688" s="1105"/>
      <c r="L688" s="1112"/>
      <c r="M688" s="1105"/>
      <c r="N688" s="1105"/>
      <c r="O688" s="1112"/>
      <c r="P688" s="1105"/>
      <c r="Q688" s="1105"/>
      <c r="BJ688" s="1111"/>
    </row>
    <row r="689" spans="1:62" s="1098" customFormat="1" ht="19.5" customHeight="1">
      <c r="A689" s="1065"/>
      <c r="B689" s="1065"/>
      <c r="G689" s="1105"/>
      <c r="H689" s="1105"/>
      <c r="I689" s="1112"/>
      <c r="J689" s="1105"/>
      <c r="K689" s="1105"/>
      <c r="L689" s="1112"/>
      <c r="M689" s="1105"/>
      <c r="N689" s="1105"/>
      <c r="O689" s="1112"/>
      <c r="P689" s="1105"/>
      <c r="Q689" s="1105"/>
      <c r="BJ689" s="1111"/>
    </row>
    <row r="690" spans="1:62" s="1098" customFormat="1" ht="19.5" customHeight="1">
      <c r="A690" s="1065"/>
      <c r="B690" s="1065"/>
      <c r="G690" s="1105"/>
      <c r="H690" s="1105"/>
      <c r="I690" s="1112"/>
      <c r="J690" s="1105"/>
      <c r="K690" s="1105"/>
      <c r="L690" s="1112"/>
      <c r="M690" s="1105"/>
      <c r="N690" s="1105"/>
      <c r="O690" s="1112"/>
      <c r="P690" s="1105"/>
      <c r="Q690" s="1105"/>
      <c r="BJ690" s="1111"/>
    </row>
    <row r="691" spans="1:62" s="1098" customFormat="1" ht="19.5" customHeight="1">
      <c r="A691" s="1065"/>
      <c r="B691" s="1065"/>
      <c r="G691" s="1105"/>
      <c r="H691" s="1105"/>
      <c r="I691" s="1112"/>
      <c r="J691" s="1105"/>
      <c r="K691" s="1105"/>
      <c r="L691" s="1112"/>
      <c r="M691" s="1105"/>
      <c r="N691" s="1105"/>
      <c r="O691" s="1112"/>
      <c r="P691" s="1105"/>
      <c r="Q691" s="1105"/>
      <c r="BJ691" s="1111"/>
    </row>
    <row r="692" spans="1:62" s="1098" customFormat="1" ht="19.5" customHeight="1">
      <c r="A692" s="1065"/>
      <c r="B692" s="1065"/>
      <c r="G692" s="1105"/>
      <c r="H692" s="1105"/>
      <c r="I692" s="1112"/>
      <c r="J692" s="1105"/>
      <c r="K692" s="1105"/>
      <c r="L692" s="1112"/>
      <c r="M692" s="1105"/>
      <c r="N692" s="1105"/>
      <c r="O692" s="1112"/>
      <c r="P692" s="1105"/>
      <c r="Q692" s="1105"/>
      <c r="BJ692" s="1111"/>
    </row>
    <row r="693" spans="1:62" s="1098" customFormat="1" ht="19.5" customHeight="1">
      <c r="A693" s="1065"/>
      <c r="B693" s="1065"/>
      <c r="G693" s="1105"/>
      <c r="H693" s="1105"/>
      <c r="I693" s="1112"/>
      <c r="J693" s="1105"/>
      <c r="K693" s="1105"/>
      <c r="L693" s="1112"/>
      <c r="M693" s="1105"/>
      <c r="N693" s="1105"/>
      <c r="O693" s="1112"/>
      <c r="P693" s="1105"/>
      <c r="Q693" s="1105"/>
      <c r="BJ693" s="1111"/>
    </row>
    <row r="694" spans="1:62" s="1098" customFormat="1" ht="19.5" customHeight="1">
      <c r="A694" s="1065"/>
      <c r="B694" s="1065"/>
      <c r="G694" s="1105"/>
      <c r="H694" s="1105"/>
      <c r="I694" s="1112"/>
      <c r="J694" s="1105"/>
      <c r="K694" s="1105"/>
      <c r="L694" s="1112"/>
      <c r="M694" s="1105"/>
      <c r="N694" s="1105"/>
      <c r="O694" s="1112"/>
      <c r="P694" s="1105"/>
      <c r="Q694" s="1105"/>
      <c r="BJ694" s="1111"/>
    </row>
    <row r="695" spans="1:62" s="1098" customFormat="1" ht="19.5" customHeight="1">
      <c r="A695" s="1065"/>
      <c r="B695" s="1065"/>
      <c r="G695" s="1105"/>
      <c r="H695" s="1105"/>
      <c r="I695" s="1112"/>
      <c r="J695" s="1105"/>
      <c r="K695" s="1105"/>
      <c r="L695" s="1112"/>
      <c r="M695" s="1105"/>
      <c r="N695" s="1105"/>
      <c r="O695" s="1112"/>
      <c r="P695" s="1105"/>
      <c r="Q695" s="1105"/>
      <c r="BJ695" s="1111"/>
    </row>
    <row r="696" spans="1:62" s="1098" customFormat="1" ht="19.5" customHeight="1">
      <c r="A696" s="1065"/>
      <c r="B696" s="1065"/>
      <c r="G696" s="1105"/>
      <c r="H696" s="1105"/>
      <c r="I696" s="1112"/>
      <c r="J696" s="1105"/>
      <c r="K696" s="1105"/>
      <c r="L696" s="1112"/>
      <c r="M696" s="1105"/>
      <c r="N696" s="1105"/>
      <c r="O696" s="1112"/>
      <c r="P696" s="1105"/>
      <c r="Q696" s="1105"/>
      <c r="BJ696" s="1111"/>
    </row>
    <row r="697" spans="1:62" s="1098" customFormat="1" ht="19.5" customHeight="1">
      <c r="A697" s="1065"/>
      <c r="B697" s="1065"/>
      <c r="G697" s="1105"/>
      <c r="H697" s="1105"/>
      <c r="I697" s="1112"/>
      <c r="J697" s="1105"/>
      <c r="K697" s="1105"/>
      <c r="L697" s="1112"/>
      <c r="M697" s="1105"/>
      <c r="N697" s="1105"/>
      <c r="O697" s="1112"/>
      <c r="P697" s="1105"/>
      <c r="Q697" s="1105"/>
      <c r="BJ697" s="1111"/>
    </row>
    <row r="698" spans="1:62" s="1098" customFormat="1" ht="19.5" customHeight="1">
      <c r="A698" s="1065"/>
      <c r="B698" s="1065"/>
      <c r="G698" s="1105"/>
      <c r="H698" s="1105"/>
      <c r="I698" s="1112"/>
      <c r="J698" s="1105"/>
      <c r="K698" s="1105"/>
      <c r="L698" s="1112"/>
      <c r="M698" s="1105"/>
      <c r="N698" s="1105"/>
      <c r="O698" s="1112"/>
      <c r="P698" s="1105"/>
      <c r="Q698" s="1105"/>
      <c r="BJ698" s="1111"/>
    </row>
    <row r="699" spans="1:62" s="1098" customFormat="1" ht="19.5" customHeight="1">
      <c r="A699" s="1065"/>
      <c r="B699" s="1065"/>
      <c r="G699" s="1105"/>
      <c r="H699" s="1105"/>
      <c r="I699" s="1112"/>
      <c r="J699" s="1105"/>
      <c r="K699" s="1105"/>
      <c r="L699" s="1112"/>
      <c r="M699" s="1105"/>
      <c r="N699" s="1105"/>
      <c r="O699" s="1112"/>
      <c r="P699" s="1105"/>
      <c r="Q699" s="1105"/>
      <c r="BJ699" s="1111"/>
    </row>
    <row r="700" spans="1:62" s="1098" customFormat="1" ht="19.5" customHeight="1">
      <c r="A700" s="1065"/>
      <c r="B700" s="1065"/>
      <c r="G700" s="1105"/>
      <c r="H700" s="1105"/>
      <c r="I700" s="1112"/>
      <c r="J700" s="1105"/>
      <c r="K700" s="1105"/>
      <c r="L700" s="1112"/>
      <c r="M700" s="1105"/>
      <c r="N700" s="1105"/>
      <c r="O700" s="1112"/>
      <c r="P700" s="1105"/>
      <c r="Q700" s="1105"/>
      <c r="BJ700" s="1111"/>
    </row>
    <row r="701" spans="1:62" s="1098" customFormat="1" ht="19.5" customHeight="1">
      <c r="A701" s="1065"/>
      <c r="B701" s="1065"/>
      <c r="G701" s="1105"/>
      <c r="H701" s="1105"/>
      <c r="I701" s="1112"/>
      <c r="J701" s="1105"/>
      <c r="K701" s="1105"/>
      <c r="L701" s="1112"/>
      <c r="M701" s="1105"/>
      <c r="N701" s="1105"/>
      <c r="O701" s="1112"/>
      <c r="P701" s="1105"/>
      <c r="Q701" s="1105"/>
      <c r="BJ701" s="1111"/>
    </row>
    <row r="702" spans="1:62" s="1098" customFormat="1" ht="19.5" customHeight="1">
      <c r="A702" s="1065"/>
      <c r="B702" s="1065"/>
      <c r="G702" s="1105"/>
      <c r="H702" s="1105"/>
      <c r="I702" s="1112"/>
      <c r="J702" s="1105"/>
      <c r="K702" s="1105"/>
      <c r="L702" s="1112"/>
      <c r="M702" s="1105"/>
      <c r="N702" s="1105"/>
      <c r="O702" s="1112"/>
      <c r="P702" s="1105"/>
      <c r="Q702" s="1105"/>
      <c r="BJ702" s="1111"/>
    </row>
    <row r="703" spans="1:62" s="1098" customFormat="1" ht="19.5" customHeight="1">
      <c r="A703" s="1065"/>
      <c r="B703" s="1065"/>
      <c r="G703" s="1105"/>
      <c r="H703" s="1105"/>
      <c r="I703" s="1112"/>
      <c r="J703" s="1105"/>
      <c r="K703" s="1105"/>
      <c r="L703" s="1112"/>
      <c r="M703" s="1105"/>
      <c r="N703" s="1105"/>
      <c r="O703" s="1112"/>
      <c r="P703" s="1105"/>
      <c r="Q703" s="1105"/>
      <c r="BJ703" s="1111"/>
    </row>
    <row r="704" spans="1:62" s="1098" customFormat="1" ht="19.5" customHeight="1">
      <c r="A704" s="1065"/>
      <c r="B704" s="1065"/>
      <c r="G704" s="1105"/>
      <c r="H704" s="1105"/>
      <c r="I704" s="1112"/>
      <c r="J704" s="1105"/>
      <c r="K704" s="1105"/>
      <c r="L704" s="1112"/>
      <c r="M704" s="1105"/>
      <c r="N704" s="1105"/>
      <c r="O704" s="1112"/>
      <c r="P704" s="1105"/>
      <c r="Q704" s="1105"/>
      <c r="BJ704" s="1111"/>
    </row>
    <row r="705" spans="1:62" s="1098" customFormat="1" ht="19.5" customHeight="1">
      <c r="A705" s="1065"/>
      <c r="B705" s="1065"/>
      <c r="G705" s="1105"/>
      <c r="H705" s="1105"/>
      <c r="I705" s="1112"/>
      <c r="J705" s="1105"/>
      <c r="K705" s="1105"/>
      <c r="L705" s="1112"/>
      <c r="M705" s="1105"/>
      <c r="N705" s="1105"/>
      <c r="O705" s="1112"/>
      <c r="P705" s="1105"/>
      <c r="Q705" s="1105"/>
      <c r="BJ705" s="1111"/>
    </row>
    <row r="706" spans="1:62" s="1098" customFormat="1" ht="19.5" customHeight="1">
      <c r="A706" s="1065"/>
      <c r="B706" s="1065"/>
      <c r="G706" s="1105"/>
      <c r="H706" s="1105"/>
      <c r="I706" s="1112"/>
      <c r="J706" s="1105"/>
      <c r="K706" s="1105"/>
      <c r="L706" s="1112"/>
      <c r="M706" s="1105"/>
      <c r="N706" s="1105"/>
      <c r="O706" s="1112"/>
      <c r="P706" s="1105"/>
      <c r="Q706" s="1105"/>
      <c r="BJ706" s="1111"/>
    </row>
    <row r="707" spans="1:62" s="1098" customFormat="1" ht="19.5" customHeight="1">
      <c r="A707" s="1065"/>
      <c r="B707" s="1065"/>
      <c r="G707" s="1105"/>
      <c r="H707" s="1105"/>
      <c r="I707" s="1112"/>
      <c r="J707" s="1105"/>
      <c r="K707" s="1105"/>
      <c r="L707" s="1112"/>
      <c r="M707" s="1105"/>
      <c r="N707" s="1105"/>
      <c r="O707" s="1112"/>
      <c r="P707" s="1105"/>
      <c r="Q707" s="1105"/>
      <c r="BJ707" s="1111"/>
    </row>
    <row r="708" spans="1:62" s="1098" customFormat="1" ht="19.5" customHeight="1">
      <c r="A708" s="1065"/>
      <c r="B708" s="1065"/>
      <c r="G708" s="1105"/>
      <c r="H708" s="1105"/>
      <c r="I708" s="1112"/>
      <c r="J708" s="1105"/>
      <c r="K708" s="1105"/>
      <c r="L708" s="1112"/>
      <c r="M708" s="1105"/>
      <c r="N708" s="1105"/>
      <c r="O708" s="1112"/>
      <c r="P708" s="1105"/>
      <c r="Q708" s="1105"/>
      <c r="BJ708" s="1111"/>
    </row>
    <row r="709" spans="1:62" s="1098" customFormat="1" ht="19.5" customHeight="1">
      <c r="A709" s="1065"/>
      <c r="B709" s="1065"/>
      <c r="G709" s="1105"/>
      <c r="H709" s="1105"/>
      <c r="I709" s="1112"/>
      <c r="J709" s="1105"/>
      <c r="K709" s="1105"/>
      <c r="L709" s="1112"/>
      <c r="M709" s="1105"/>
      <c r="N709" s="1105"/>
      <c r="O709" s="1112"/>
      <c r="P709" s="1105"/>
      <c r="Q709" s="1105"/>
      <c r="BJ709" s="1111"/>
    </row>
    <row r="710" spans="1:62" s="1098" customFormat="1" ht="19.5" customHeight="1">
      <c r="A710" s="1065"/>
      <c r="B710" s="1065"/>
      <c r="G710" s="1105"/>
      <c r="H710" s="1105"/>
      <c r="I710" s="1112"/>
      <c r="J710" s="1105"/>
      <c r="K710" s="1105"/>
      <c r="L710" s="1112"/>
      <c r="M710" s="1105"/>
      <c r="N710" s="1105"/>
      <c r="O710" s="1112"/>
      <c r="P710" s="1105"/>
      <c r="Q710" s="1105"/>
      <c r="BJ710" s="1111"/>
    </row>
    <row r="711" spans="1:62" s="1098" customFormat="1" ht="19.5" customHeight="1">
      <c r="A711" s="1065"/>
      <c r="B711" s="1065"/>
      <c r="G711" s="1105"/>
      <c r="H711" s="1105"/>
      <c r="I711" s="1112"/>
      <c r="J711" s="1105"/>
      <c r="K711" s="1105"/>
      <c r="L711" s="1112"/>
      <c r="M711" s="1105"/>
      <c r="N711" s="1105"/>
      <c r="O711" s="1112"/>
      <c r="P711" s="1105"/>
      <c r="Q711" s="1105"/>
      <c r="BJ711" s="1111"/>
    </row>
    <row r="712" spans="1:62" s="1098" customFormat="1" ht="19.5" customHeight="1">
      <c r="A712" s="1065"/>
      <c r="B712" s="1065"/>
      <c r="G712" s="1105"/>
      <c r="H712" s="1105"/>
      <c r="I712" s="1112"/>
      <c r="J712" s="1105"/>
      <c r="K712" s="1105"/>
      <c r="L712" s="1112"/>
      <c r="M712" s="1105"/>
      <c r="N712" s="1105"/>
      <c r="O712" s="1112"/>
      <c r="P712" s="1105"/>
      <c r="Q712" s="1105"/>
      <c r="BJ712" s="1111"/>
    </row>
    <row r="713" spans="1:62" s="1098" customFormat="1" ht="19.5" customHeight="1">
      <c r="A713" s="1065"/>
      <c r="B713" s="1065"/>
      <c r="C713" s="1105"/>
      <c r="D713" s="1105"/>
      <c r="E713" s="1105"/>
      <c r="F713" s="1105"/>
      <c r="G713" s="1105"/>
      <c r="H713" s="1105"/>
      <c r="I713" s="1112"/>
      <c r="J713" s="1105"/>
      <c r="K713" s="1105"/>
      <c r="L713" s="1112"/>
      <c r="M713" s="1105"/>
      <c r="N713" s="1105"/>
      <c r="O713" s="1112"/>
      <c r="P713" s="1105"/>
      <c r="Q713" s="1105"/>
      <c r="R713" s="1105"/>
      <c r="S713" s="1105"/>
      <c r="T713" s="1105"/>
      <c r="U713" s="1105"/>
      <c r="BJ713" s="1111"/>
    </row>
  </sheetData>
  <mergeCells count="171">
    <mergeCell ref="C28:C31"/>
    <mergeCell ref="C33:C34"/>
    <mergeCell ref="S36:U36"/>
    <mergeCell ref="C2:U2"/>
    <mergeCell ref="S4:U4"/>
    <mergeCell ref="C5:E6"/>
    <mergeCell ref="C9:C10"/>
    <mergeCell ref="C12:C15"/>
    <mergeCell ref="C17:C18"/>
    <mergeCell ref="S20:U20"/>
    <mergeCell ref="C21:E22"/>
    <mergeCell ref="C25:C26"/>
    <mergeCell ref="G4:H4"/>
    <mergeCell ref="G20:H20"/>
    <mergeCell ref="G36:H36"/>
    <mergeCell ref="M4:N4"/>
    <mergeCell ref="M20:N20"/>
    <mergeCell ref="M36:N36"/>
    <mergeCell ref="G3:Q3"/>
    <mergeCell ref="D41:E41"/>
    <mergeCell ref="D42:E42"/>
    <mergeCell ref="C37:E38"/>
    <mergeCell ref="C40:C42"/>
    <mergeCell ref="D40:E40"/>
    <mergeCell ref="C44:C52"/>
    <mergeCell ref="D44:D46"/>
    <mergeCell ref="D47:D49"/>
    <mergeCell ref="D50:D52"/>
    <mergeCell ref="D78:E7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95:E95"/>
    <mergeCell ref="D96:E96"/>
    <mergeCell ref="D97:E97"/>
    <mergeCell ref="D98:E9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164:E164"/>
    <mergeCell ref="D165:E165"/>
    <mergeCell ref="D166:E166"/>
    <mergeCell ref="C119:C148"/>
    <mergeCell ref="D119:D121"/>
    <mergeCell ref="D122:D124"/>
    <mergeCell ref="D125:D127"/>
    <mergeCell ref="D128:D130"/>
    <mergeCell ref="D131:D133"/>
    <mergeCell ref="D134:D136"/>
    <mergeCell ref="D137:D139"/>
    <mergeCell ref="D140:D142"/>
    <mergeCell ref="D143:D145"/>
    <mergeCell ref="D146:D148"/>
    <mergeCell ref="D155:E155"/>
    <mergeCell ref="D156:E156"/>
    <mergeCell ref="D157:E157"/>
    <mergeCell ref="D158:E158"/>
    <mergeCell ref="D159:E159"/>
    <mergeCell ref="C191:C208"/>
    <mergeCell ref="D191:D193"/>
    <mergeCell ref="D194:D196"/>
    <mergeCell ref="D197:D199"/>
    <mergeCell ref="D200:D202"/>
    <mergeCell ref="D203:D205"/>
    <mergeCell ref="D206:D208"/>
    <mergeCell ref="D174:E174"/>
    <mergeCell ref="D175:E175"/>
    <mergeCell ref="D176:E176"/>
    <mergeCell ref="D177:E177"/>
    <mergeCell ref="D178:E178"/>
    <mergeCell ref="S54:U54"/>
    <mergeCell ref="C55:E56"/>
    <mergeCell ref="C58:C67"/>
    <mergeCell ref="D58:E58"/>
    <mergeCell ref="C68:C77"/>
    <mergeCell ref="C78:C87"/>
    <mergeCell ref="C89:C98"/>
    <mergeCell ref="D89:E89"/>
    <mergeCell ref="C99:C118"/>
    <mergeCell ref="D99:D100"/>
    <mergeCell ref="D101:D102"/>
    <mergeCell ref="D103:D104"/>
    <mergeCell ref="D105:D106"/>
    <mergeCell ref="D107:D108"/>
    <mergeCell ref="D109:D110"/>
    <mergeCell ref="D111:D112"/>
    <mergeCell ref="D113:D114"/>
    <mergeCell ref="D115:D116"/>
    <mergeCell ref="D117:D118"/>
    <mergeCell ref="D90:E90"/>
    <mergeCell ref="D91:E91"/>
    <mergeCell ref="D92:E92"/>
    <mergeCell ref="D93:E93"/>
    <mergeCell ref="D94:E94"/>
    <mergeCell ref="S150:U150"/>
    <mergeCell ref="C151:E152"/>
    <mergeCell ref="C154:C159"/>
    <mergeCell ref="D154:E154"/>
    <mergeCell ref="C160:C165"/>
    <mergeCell ref="C166:C171"/>
    <mergeCell ref="C173:C178"/>
    <mergeCell ref="D173:E173"/>
    <mergeCell ref="C179:C190"/>
    <mergeCell ref="D179:D180"/>
    <mergeCell ref="D181:D182"/>
    <mergeCell ref="D183:D184"/>
    <mergeCell ref="D185:D186"/>
    <mergeCell ref="D187:D188"/>
    <mergeCell ref="D189:D190"/>
    <mergeCell ref="D167:E167"/>
    <mergeCell ref="D168:E168"/>
    <mergeCell ref="D169:E169"/>
    <mergeCell ref="D170:E170"/>
    <mergeCell ref="D171:E171"/>
    <mergeCell ref="D160:E160"/>
    <mergeCell ref="D161:E161"/>
    <mergeCell ref="D162:E162"/>
    <mergeCell ref="D163:E163"/>
    <mergeCell ref="S210:U210"/>
    <mergeCell ref="C211:E212"/>
    <mergeCell ref="C214:D214"/>
    <mergeCell ref="C216:D218"/>
    <mergeCell ref="S220:U220"/>
    <mergeCell ref="C221:E222"/>
    <mergeCell ref="C224:D224"/>
    <mergeCell ref="C227:C228"/>
    <mergeCell ref="C229:D231"/>
    <mergeCell ref="G54:H54"/>
    <mergeCell ref="G150:H150"/>
    <mergeCell ref="G210:H210"/>
    <mergeCell ref="G220:H220"/>
    <mergeCell ref="J4:K4"/>
    <mergeCell ref="J20:K20"/>
    <mergeCell ref="J36:K36"/>
    <mergeCell ref="J54:K54"/>
    <mergeCell ref="J150:K150"/>
    <mergeCell ref="J210:K210"/>
    <mergeCell ref="J220:K220"/>
    <mergeCell ref="M54:N54"/>
    <mergeCell ref="M150:N150"/>
    <mergeCell ref="M210:N210"/>
    <mergeCell ref="M220:N220"/>
    <mergeCell ref="P4:Q4"/>
    <mergeCell ref="P20:Q20"/>
    <mergeCell ref="P36:Q36"/>
    <mergeCell ref="P54:Q54"/>
    <mergeCell ref="P150:Q150"/>
    <mergeCell ref="P210:Q210"/>
    <mergeCell ref="P220:Q220"/>
  </mergeCells>
  <hyperlinks>
    <hyperlink ref="A1" location="ÍNDICE!B2" display="Índic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zoomScale="80" zoomScaleNormal="80" workbookViewId="0">
      <selection activeCell="K15" sqref="K15"/>
    </sheetView>
  </sheetViews>
  <sheetFormatPr defaultRowHeight="12.75"/>
  <cols>
    <col min="1" max="1" width="20.140625" style="564" customWidth="1"/>
    <col min="2" max="2" width="69.42578125" style="564" customWidth="1"/>
    <col min="3" max="3" width="18.5703125" style="564" customWidth="1"/>
    <col min="4" max="4" width="8.85546875" style="564" customWidth="1"/>
    <col min="5" max="12" width="18.42578125" style="564" customWidth="1"/>
    <col min="13" max="13" width="10.7109375" style="564" customWidth="1"/>
    <col min="14" max="14" width="12.28515625" style="564" customWidth="1"/>
    <col min="15" max="256" width="9.140625" style="564"/>
    <col min="257" max="257" width="4.5703125" style="564" customWidth="1"/>
    <col min="258" max="258" width="69.42578125" style="564" customWidth="1"/>
    <col min="259" max="259" width="18.5703125" style="564" customWidth="1"/>
    <col min="260" max="260" width="6" style="564" customWidth="1"/>
    <col min="261" max="268" width="14.7109375" style="564" customWidth="1"/>
    <col min="269" max="269" width="10.7109375" style="564" customWidth="1"/>
    <col min="270" max="270" width="12.28515625" style="564" customWidth="1"/>
    <col min="271" max="512" width="9.140625" style="564"/>
    <col min="513" max="513" width="4.5703125" style="564" customWidth="1"/>
    <col min="514" max="514" width="69.42578125" style="564" customWidth="1"/>
    <col min="515" max="515" width="18.5703125" style="564" customWidth="1"/>
    <col min="516" max="516" width="6" style="564" customWidth="1"/>
    <col min="517" max="524" width="14.7109375" style="564" customWidth="1"/>
    <col min="525" max="525" width="10.7109375" style="564" customWidth="1"/>
    <col min="526" max="526" width="12.28515625" style="564" customWidth="1"/>
    <col min="527" max="768" width="9.140625" style="564"/>
    <col min="769" max="769" width="4.5703125" style="564" customWidth="1"/>
    <col min="770" max="770" width="69.42578125" style="564" customWidth="1"/>
    <col min="771" max="771" width="18.5703125" style="564" customWidth="1"/>
    <col min="772" max="772" width="6" style="564" customWidth="1"/>
    <col min="773" max="780" width="14.7109375" style="564" customWidth="1"/>
    <col min="781" max="781" width="10.7109375" style="564" customWidth="1"/>
    <col min="782" max="782" width="12.28515625" style="564" customWidth="1"/>
    <col min="783" max="1024" width="9.140625" style="564"/>
    <col min="1025" max="1025" width="4.5703125" style="564" customWidth="1"/>
    <col min="1026" max="1026" width="69.42578125" style="564" customWidth="1"/>
    <col min="1027" max="1027" width="18.5703125" style="564" customWidth="1"/>
    <col min="1028" max="1028" width="6" style="564" customWidth="1"/>
    <col min="1029" max="1036" width="14.7109375" style="564" customWidth="1"/>
    <col min="1037" max="1037" width="10.7109375" style="564" customWidth="1"/>
    <col min="1038" max="1038" width="12.28515625" style="564" customWidth="1"/>
    <col min="1039" max="1280" width="9.140625" style="564"/>
    <col min="1281" max="1281" width="4.5703125" style="564" customWidth="1"/>
    <col min="1282" max="1282" width="69.42578125" style="564" customWidth="1"/>
    <col min="1283" max="1283" width="18.5703125" style="564" customWidth="1"/>
    <col min="1284" max="1284" width="6" style="564" customWidth="1"/>
    <col min="1285" max="1292" width="14.7109375" style="564" customWidth="1"/>
    <col min="1293" max="1293" width="10.7109375" style="564" customWidth="1"/>
    <col min="1294" max="1294" width="12.28515625" style="564" customWidth="1"/>
    <col min="1295" max="1536" width="9.140625" style="564"/>
    <col min="1537" max="1537" width="4.5703125" style="564" customWidth="1"/>
    <col min="1538" max="1538" width="69.42578125" style="564" customWidth="1"/>
    <col min="1539" max="1539" width="18.5703125" style="564" customWidth="1"/>
    <col min="1540" max="1540" width="6" style="564" customWidth="1"/>
    <col min="1541" max="1548" width="14.7109375" style="564" customWidth="1"/>
    <col min="1549" max="1549" width="10.7109375" style="564" customWidth="1"/>
    <col min="1550" max="1550" width="12.28515625" style="564" customWidth="1"/>
    <col min="1551" max="1792" width="9.140625" style="564"/>
    <col min="1793" max="1793" width="4.5703125" style="564" customWidth="1"/>
    <col min="1794" max="1794" width="69.42578125" style="564" customWidth="1"/>
    <col min="1795" max="1795" width="18.5703125" style="564" customWidth="1"/>
    <col min="1796" max="1796" width="6" style="564" customWidth="1"/>
    <col min="1797" max="1804" width="14.7109375" style="564" customWidth="1"/>
    <col min="1805" max="1805" width="10.7109375" style="564" customWidth="1"/>
    <col min="1806" max="1806" width="12.28515625" style="564" customWidth="1"/>
    <col min="1807" max="2048" width="9.140625" style="564"/>
    <col min="2049" max="2049" width="4.5703125" style="564" customWidth="1"/>
    <col min="2050" max="2050" width="69.42578125" style="564" customWidth="1"/>
    <col min="2051" max="2051" width="18.5703125" style="564" customWidth="1"/>
    <col min="2052" max="2052" width="6" style="564" customWidth="1"/>
    <col min="2053" max="2060" width="14.7109375" style="564" customWidth="1"/>
    <col min="2061" max="2061" width="10.7109375" style="564" customWidth="1"/>
    <col min="2062" max="2062" width="12.28515625" style="564" customWidth="1"/>
    <col min="2063" max="2304" width="9.140625" style="564"/>
    <col min="2305" max="2305" width="4.5703125" style="564" customWidth="1"/>
    <col min="2306" max="2306" width="69.42578125" style="564" customWidth="1"/>
    <col min="2307" max="2307" width="18.5703125" style="564" customWidth="1"/>
    <col min="2308" max="2308" width="6" style="564" customWidth="1"/>
    <col min="2309" max="2316" width="14.7109375" style="564" customWidth="1"/>
    <col min="2317" max="2317" width="10.7109375" style="564" customWidth="1"/>
    <col min="2318" max="2318" width="12.28515625" style="564" customWidth="1"/>
    <col min="2319" max="2560" width="9.140625" style="564"/>
    <col min="2561" max="2561" width="4.5703125" style="564" customWidth="1"/>
    <col min="2562" max="2562" width="69.42578125" style="564" customWidth="1"/>
    <col min="2563" max="2563" width="18.5703125" style="564" customWidth="1"/>
    <col min="2564" max="2564" width="6" style="564" customWidth="1"/>
    <col min="2565" max="2572" width="14.7109375" style="564" customWidth="1"/>
    <col min="2573" max="2573" width="10.7109375" style="564" customWidth="1"/>
    <col min="2574" max="2574" width="12.28515625" style="564" customWidth="1"/>
    <col min="2575" max="2816" width="9.140625" style="564"/>
    <col min="2817" max="2817" width="4.5703125" style="564" customWidth="1"/>
    <col min="2818" max="2818" width="69.42578125" style="564" customWidth="1"/>
    <col min="2819" max="2819" width="18.5703125" style="564" customWidth="1"/>
    <col min="2820" max="2820" width="6" style="564" customWidth="1"/>
    <col min="2821" max="2828" width="14.7109375" style="564" customWidth="1"/>
    <col min="2829" max="2829" width="10.7109375" style="564" customWidth="1"/>
    <col min="2830" max="2830" width="12.28515625" style="564" customWidth="1"/>
    <col min="2831" max="3072" width="9.140625" style="564"/>
    <col min="3073" max="3073" width="4.5703125" style="564" customWidth="1"/>
    <col min="3074" max="3074" width="69.42578125" style="564" customWidth="1"/>
    <col min="3075" max="3075" width="18.5703125" style="564" customWidth="1"/>
    <col min="3076" max="3076" width="6" style="564" customWidth="1"/>
    <col min="3077" max="3084" width="14.7109375" style="564" customWidth="1"/>
    <col min="3085" max="3085" width="10.7109375" style="564" customWidth="1"/>
    <col min="3086" max="3086" width="12.28515625" style="564" customWidth="1"/>
    <col min="3087" max="3328" width="9.140625" style="564"/>
    <col min="3329" max="3329" width="4.5703125" style="564" customWidth="1"/>
    <col min="3330" max="3330" width="69.42578125" style="564" customWidth="1"/>
    <col min="3331" max="3331" width="18.5703125" style="564" customWidth="1"/>
    <col min="3332" max="3332" width="6" style="564" customWidth="1"/>
    <col min="3333" max="3340" width="14.7109375" style="564" customWidth="1"/>
    <col min="3341" max="3341" width="10.7109375" style="564" customWidth="1"/>
    <col min="3342" max="3342" width="12.28515625" style="564" customWidth="1"/>
    <col min="3343" max="3584" width="9.140625" style="564"/>
    <col min="3585" max="3585" width="4.5703125" style="564" customWidth="1"/>
    <col min="3586" max="3586" width="69.42578125" style="564" customWidth="1"/>
    <col min="3587" max="3587" width="18.5703125" style="564" customWidth="1"/>
    <col min="3588" max="3588" width="6" style="564" customWidth="1"/>
    <col min="3589" max="3596" width="14.7109375" style="564" customWidth="1"/>
    <col min="3597" max="3597" width="10.7109375" style="564" customWidth="1"/>
    <col min="3598" max="3598" width="12.28515625" style="564" customWidth="1"/>
    <col min="3599" max="3840" width="9.140625" style="564"/>
    <col min="3841" max="3841" width="4.5703125" style="564" customWidth="1"/>
    <col min="3842" max="3842" width="69.42578125" style="564" customWidth="1"/>
    <col min="3843" max="3843" width="18.5703125" style="564" customWidth="1"/>
    <col min="3844" max="3844" width="6" style="564" customWidth="1"/>
    <col min="3845" max="3852" width="14.7109375" style="564" customWidth="1"/>
    <col min="3853" max="3853" width="10.7109375" style="564" customWidth="1"/>
    <col min="3854" max="3854" width="12.28515625" style="564" customWidth="1"/>
    <col min="3855" max="4096" width="9.140625" style="564"/>
    <col min="4097" max="4097" width="4.5703125" style="564" customWidth="1"/>
    <col min="4098" max="4098" width="69.42578125" style="564" customWidth="1"/>
    <col min="4099" max="4099" width="18.5703125" style="564" customWidth="1"/>
    <col min="4100" max="4100" width="6" style="564" customWidth="1"/>
    <col min="4101" max="4108" width="14.7109375" style="564" customWidth="1"/>
    <col min="4109" max="4109" width="10.7109375" style="564" customWidth="1"/>
    <col min="4110" max="4110" width="12.28515625" style="564" customWidth="1"/>
    <col min="4111" max="4352" width="9.140625" style="564"/>
    <col min="4353" max="4353" width="4.5703125" style="564" customWidth="1"/>
    <col min="4354" max="4354" width="69.42578125" style="564" customWidth="1"/>
    <col min="4355" max="4355" width="18.5703125" style="564" customWidth="1"/>
    <col min="4356" max="4356" width="6" style="564" customWidth="1"/>
    <col min="4357" max="4364" width="14.7109375" style="564" customWidth="1"/>
    <col min="4365" max="4365" width="10.7109375" style="564" customWidth="1"/>
    <col min="4366" max="4366" width="12.28515625" style="564" customWidth="1"/>
    <col min="4367" max="4608" width="9.140625" style="564"/>
    <col min="4609" max="4609" width="4.5703125" style="564" customWidth="1"/>
    <col min="4610" max="4610" width="69.42578125" style="564" customWidth="1"/>
    <col min="4611" max="4611" width="18.5703125" style="564" customWidth="1"/>
    <col min="4612" max="4612" width="6" style="564" customWidth="1"/>
    <col min="4613" max="4620" width="14.7109375" style="564" customWidth="1"/>
    <col min="4621" max="4621" width="10.7109375" style="564" customWidth="1"/>
    <col min="4622" max="4622" width="12.28515625" style="564" customWidth="1"/>
    <col min="4623" max="4864" width="9.140625" style="564"/>
    <col min="4865" max="4865" width="4.5703125" style="564" customWidth="1"/>
    <col min="4866" max="4866" width="69.42578125" style="564" customWidth="1"/>
    <col min="4867" max="4867" width="18.5703125" style="564" customWidth="1"/>
    <col min="4868" max="4868" width="6" style="564" customWidth="1"/>
    <col min="4869" max="4876" width="14.7109375" style="564" customWidth="1"/>
    <col min="4877" max="4877" width="10.7109375" style="564" customWidth="1"/>
    <col min="4878" max="4878" width="12.28515625" style="564" customWidth="1"/>
    <col min="4879" max="5120" width="9.140625" style="564"/>
    <col min="5121" max="5121" width="4.5703125" style="564" customWidth="1"/>
    <col min="5122" max="5122" width="69.42578125" style="564" customWidth="1"/>
    <col min="5123" max="5123" width="18.5703125" style="564" customWidth="1"/>
    <col min="5124" max="5124" width="6" style="564" customWidth="1"/>
    <col min="5125" max="5132" width="14.7109375" style="564" customWidth="1"/>
    <col min="5133" max="5133" width="10.7109375" style="564" customWidth="1"/>
    <col min="5134" max="5134" width="12.28515625" style="564" customWidth="1"/>
    <col min="5135" max="5376" width="9.140625" style="564"/>
    <col min="5377" max="5377" width="4.5703125" style="564" customWidth="1"/>
    <col min="5378" max="5378" width="69.42578125" style="564" customWidth="1"/>
    <col min="5379" max="5379" width="18.5703125" style="564" customWidth="1"/>
    <col min="5380" max="5380" width="6" style="564" customWidth="1"/>
    <col min="5381" max="5388" width="14.7109375" style="564" customWidth="1"/>
    <col min="5389" max="5389" width="10.7109375" style="564" customWidth="1"/>
    <col min="5390" max="5390" width="12.28515625" style="564" customWidth="1"/>
    <col min="5391" max="5632" width="9.140625" style="564"/>
    <col min="5633" max="5633" width="4.5703125" style="564" customWidth="1"/>
    <col min="5634" max="5634" width="69.42578125" style="564" customWidth="1"/>
    <col min="5635" max="5635" width="18.5703125" style="564" customWidth="1"/>
    <col min="5636" max="5636" width="6" style="564" customWidth="1"/>
    <col min="5637" max="5644" width="14.7109375" style="564" customWidth="1"/>
    <col min="5645" max="5645" width="10.7109375" style="564" customWidth="1"/>
    <col min="5646" max="5646" width="12.28515625" style="564" customWidth="1"/>
    <col min="5647" max="5888" width="9.140625" style="564"/>
    <col min="5889" max="5889" width="4.5703125" style="564" customWidth="1"/>
    <col min="5890" max="5890" width="69.42578125" style="564" customWidth="1"/>
    <col min="5891" max="5891" width="18.5703125" style="564" customWidth="1"/>
    <col min="5892" max="5892" width="6" style="564" customWidth="1"/>
    <col min="5893" max="5900" width="14.7109375" style="564" customWidth="1"/>
    <col min="5901" max="5901" width="10.7109375" style="564" customWidth="1"/>
    <col min="5902" max="5902" width="12.28515625" style="564" customWidth="1"/>
    <col min="5903" max="6144" width="9.140625" style="564"/>
    <col min="6145" max="6145" width="4.5703125" style="564" customWidth="1"/>
    <col min="6146" max="6146" width="69.42578125" style="564" customWidth="1"/>
    <col min="6147" max="6147" width="18.5703125" style="564" customWidth="1"/>
    <col min="6148" max="6148" width="6" style="564" customWidth="1"/>
    <col min="6149" max="6156" width="14.7109375" style="564" customWidth="1"/>
    <col min="6157" max="6157" width="10.7109375" style="564" customWidth="1"/>
    <col min="6158" max="6158" width="12.28515625" style="564" customWidth="1"/>
    <col min="6159" max="6400" width="9.140625" style="564"/>
    <col min="6401" max="6401" width="4.5703125" style="564" customWidth="1"/>
    <col min="6402" max="6402" width="69.42578125" style="564" customWidth="1"/>
    <col min="6403" max="6403" width="18.5703125" style="564" customWidth="1"/>
    <col min="6404" max="6404" width="6" style="564" customWidth="1"/>
    <col min="6405" max="6412" width="14.7109375" style="564" customWidth="1"/>
    <col min="6413" max="6413" width="10.7109375" style="564" customWidth="1"/>
    <col min="6414" max="6414" width="12.28515625" style="564" customWidth="1"/>
    <col min="6415" max="6656" width="9.140625" style="564"/>
    <col min="6657" max="6657" width="4.5703125" style="564" customWidth="1"/>
    <col min="6658" max="6658" width="69.42578125" style="564" customWidth="1"/>
    <col min="6659" max="6659" width="18.5703125" style="564" customWidth="1"/>
    <col min="6660" max="6660" width="6" style="564" customWidth="1"/>
    <col min="6661" max="6668" width="14.7109375" style="564" customWidth="1"/>
    <col min="6669" max="6669" width="10.7109375" style="564" customWidth="1"/>
    <col min="6670" max="6670" width="12.28515625" style="564" customWidth="1"/>
    <col min="6671" max="6912" width="9.140625" style="564"/>
    <col min="6913" max="6913" width="4.5703125" style="564" customWidth="1"/>
    <col min="6914" max="6914" width="69.42578125" style="564" customWidth="1"/>
    <col min="6915" max="6915" width="18.5703125" style="564" customWidth="1"/>
    <col min="6916" max="6916" width="6" style="564" customWidth="1"/>
    <col min="6917" max="6924" width="14.7109375" style="564" customWidth="1"/>
    <col min="6925" max="6925" width="10.7109375" style="564" customWidth="1"/>
    <col min="6926" max="6926" width="12.28515625" style="564" customWidth="1"/>
    <col min="6927" max="7168" width="9.140625" style="564"/>
    <col min="7169" max="7169" width="4.5703125" style="564" customWidth="1"/>
    <col min="7170" max="7170" width="69.42578125" style="564" customWidth="1"/>
    <col min="7171" max="7171" width="18.5703125" style="564" customWidth="1"/>
    <col min="7172" max="7172" width="6" style="564" customWidth="1"/>
    <col min="7173" max="7180" width="14.7109375" style="564" customWidth="1"/>
    <col min="7181" max="7181" width="10.7109375" style="564" customWidth="1"/>
    <col min="7182" max="7182" width="12.28515625" style="564" customWidth="1"/>
    <col min="7183" max="7424" width="9.140625" style="564"/>
    <col min="7425" max="7425" width="4.5703125" style="564" customWidth="1"/>
    <col min="7426" max="7426" width="69.42578125" style="564" customWidth="1"/>
    <col min="7427" max="7427" width="18.5703125" style="564" customWidth="1"/>
    <col min="7428" max="7428" width="6" style="564" customWidth="1"/>
    <col min="7429" max="7436" width="14.7109375" style="564" customWidth="1"/>
    <col min="7437" max="7437" width="10.7109375" style="564" customWidth="1"/>
    <col min="7438" max="7438" width="12.28515625" style="564" customWidth="1"/>
    <col min="7439" max="7680" width="9.140625" style="564"/>
    <col min="7681" max="7681" width="4.5703125" style="564" customWidth="1"/>
    <col min="7682" max="7682" width="69.42578125" style="564" customWidth="1"/>
    <col min="7683" max="7683" width="18.5703125" style="564" customWidth="1"/>
    <col min="7684" max="7684" width="6" style="564" customWidth="1"/>
    <col min="7685" max="7692" width="14.7109375" style="564" customWidth="1"/>
    <col min="7693" max="7693" width="10.7109375" style="564" customWidth="1"/>
    <col min="7694" max="7694" width="12.28515625" style="564" customWidth="1"/>
    <col min="7695" max="7936" width="9.140625" style="564"/>
    <col min="7937" max="7937" width="4.5703125" style="564" customWidth="1"/>
    <col min="7938" max="7938" width="69.42578125" style="564" customWidth="1"/>
    <col min="7939" max="7939" width="18.5703125" style="564" customWidth="1"/>
    <col min="7940" max="7940" width="6" style="564" customWidth="1"/>
    <col min="7941" max="7948" width="14.7109375" style="564" customWidth="1"/>
    <col min="7949" max="7949" width="10.7109375" style="564" customWidth="1"/>
    <col min="7950" max="7950" width="12.28515625" style="564" customWidth="1"/>
    <col min="7951" max="8192" width="9.140625" style="564"/>
    <col min="8193" max="8193" width="4.5703125" style="564" customWidth="1"/>
    <col min="8194" max="8194" width="69.42578125" style="564" customWidth="1"/>
    <col min="8195" max="8195" width="18.5703125" style="564" customWidth="1"/>
    <col min="8196" max="8196" width="6" style="564" customWidth="1"/>
    <col min="8197" max="8204" width="14.7109375" style="564" customWidth="1"/>
    <col min="8205" max="8205" width="10.7109375" style="564" customWidth="1"/>
    <col min="8206" max="8206" width="12.28515625" style="564" customWidth="1"/>
    <col min="8207" max="8448" width="9.140625" style="564"/>
    <col min="8449" max="8449" width="4.5703125" style="564" customWidth="1"/>
    <col min="8450" max="8450" width="69.42578125" style="564" customWidth="1"/>
    <col min="8451" max="8451" width="18.5703125" style="564" customWidth="1"/>
    <col min="8452" max="8452" width="6" style="564" customWidth="1"/>
    <col min="8453" max="8460" width="14.7109375" style="564" customWidth="1"/>
    <col min="8461" max="8461" width="10.7109375" style="564" customWidth="1"/>
    <col min="8462" max="8462" width="12.28515625" style="564" customWidth="1"/>
    <col min="8463" max="8704" width="9.140625" style="564"/>
    <col min="8705" max="8705" width="4.5703125" style="564" customWidth="1"/>
    <col min="8706" max="8706" width="69.42578125" style="564" customWidth="1"/>
    <col min="8707" max="8707" width="18.5703125" style="564" customWidth="1"/>
    <col min="8708" max="8708" width="6" style="564" customWidth="1"/>
    <col min="8709" max="8716" width="14.7109375" style="564" customWidth="1"/>
    <col min="8717" max="8717" width="10.7109375" style="564" customWidth="1"/>
    <col min="8718" max="8718" width="12.28515625" style="564" customWidth="1"/>
    <col min="8719" max="8960" width="9.140625" style="564"/>
    <col min="8961" max="8961" width="4.5703125" style="564" customWidth="1"/>
    <col min="8962" max="8962" width="69.42578125" style="564" customWidth="1"/>
    <col min="8963" max="8963" width="18.5703125" style="564" customWidth="1"/>
    <col min="8964" max="8964" width="6" style="564" customWidth="1"/>
    <col min="8965" max="8972" width="14.7109375" style="564" customWidth="1"/>
    <col min="8973" max="8973" width="10.7109375" style="564" customWidth="1"/>
    <col min="8974" max="8974" width="12.28515625" style="564" customWidth="1"/>
    <col min="8975" max="9216" width="9.140625" style="564"/>
    <col min="9217" max="9217" width="4.5703125" style="564" customWidth="1"/>
    <col min="9218" max="9218" width="69.42578125" style="564" customWidth="1"/>
    <col min="9219" max="9219" width="18.5703125" style="564" customWidth="1"/>
    <col min="9220" max="9220" width="6" style="564" customWidth="1"/>
    <col min="9221" max="9228" width="14.7109375" style="564" customWidth="1"/>
    <col min="9229" max="9229" width="10.7109375" style="564" customWidth="1"/>
    <col min="9230" max="9230" width="12.28515625" style="564" customWidth="1"/>
    <col min="9231" max="9472" width="9.140625" style="564"/>
    <col min="9473" max="9473" width="4.5703125" style="564" customWidth="1"/>
    <col min="9474" max="9474" width="69.42578125" style="564" customWidth="1"/>
    <col min="9475" max="9475" width="18.5703125" style="564" customWidth="1"/>
    <col min="9476" max="9476" width="6" style="564" customWidth="1"/>
    <col min="9477" max="9484" width="14.7109375" style="564" customWidth="1"/>
    <col min="9485" max="9485" width="10.7109375" style="564" customWidth="1"/>
    <col min="9486" max="9486" width="12.28515625" style="564" customWidth="1"/>
    <col min="9487" max="9728" width="9.140625" style="564"/>
    <col min="9729" max="9729" width="4.5703125" style="564" customWidth="1"/>
    <col min="9730" max="9730" width="69.42578125" style="564" customWidth="1"/>
    <col min="9731" max="9731" width="18.5703125" style="564" customWidth="1"/>
    <col min="9732" max="9732" width="6" style="564" customWidth="1"/>
    <col min="9733" max="9740" width="14.7109375" style="564" customWidth="1"/>
    <col min="9741" max="9741" width="10.7109375" style="564" customWidth="1"/>
    <col min="9742" max="9742" width="12.28515625" style="564" customWidth="1"/>
    <col min="9743" max="9984" width="9.140625" style="564"/>
    <col min="9985" max="9985" width="4.5703125" style="564" customWidth="1"/>
    <col min="9986" max="9986" width="69.42578125" style="564" customWidth="1"/>
    <col min="9987" max="9987" width="18.5703125" style="564" customWidth="1"/>
    <col min="9988" max="9988" width="6" style="564" customWidth="1"/>
    <col min="9989" max="9996" width="14.7109375" style="564" customWidth="1"/>
    <col min="9997" max="9997" width="10.7109375" style="564" customWidth="1"/>
    <col min="9998" max="9998" width="12.28515625" style="564" customWidth="1"/>
    <col min="9999" max="10240" width="9.140625" style="564"/>
    <col min="10241" max="10241" width="4.5703125" style="564" customWidth="1"/>
    <col min="10242" max="10242" width="69.42578125" style="564" customWidth="1"/>
    <col min="10243" max="10243" width="18.5703125" style="564" customWidth="1"/>
    <col min="10244" max="10244" width="6" style="564" customWidth="1"/>
    <col min="10245" max="10252" width="14.7109375" style="564" customWidth="1"/>
    <col min="10253" max="10253" width="10.7109375" style="564" customWidth="1"/>
    <col min="10254" max="10254" width="12.28515625" style="564" customWidth="1"/>
    <col min="10255" max="10496" width="9.140625" style="564"/>
    <col min="10497" max="10497" width="4.5703125" style="564" customWidth="1"/>
    <col min="10498" max="10498" width="69.42578125" style="564" customWidth="1"/>
    <col min="10499" max="10499" width="18.5703125" style="564" customWidth="1"/>
    <col min="10500" max="10500" width="6" style="564" customWidth="1"/>
    <col min="10501" max="10508" width="14.7109375" style="564" customWidth="1"/>
    <col min="10509" max="10509" width="10.7109375" style="564" customWidth="1"/>
    <col min="10510" max="10510" width="12.28515625" style="564" customWidth="1"/>
    <col min="10511" max="10752" width="9.140625" style="564"/>
    <col min="10753" max="10753" width="4.5703125" style="564" customWidth="1"/>
    <col min="10754" max="10754" width="69.42578125" style="564" customWidth="1"/>
    <col min="10755" max="10755" width="18.5703125" style="564" customWidth="1"/>
    <col min="10756" max="10756" width="6" style="564" customWidth="1"/>
    <col min="10757" max="10764" width="14.7109375" style="564" customWidth="1"/>
    <col min="10765" max="10765" width="10.7109375" style="564" customWidth="1"/>
    <col min="10766" max="10766" width="12.28515625" style="564" customWidth="1"/>
    <col min="10767" max="11008" width="9.140625" style="564"/>
    <col min="11009" max="11009" width="4.5703125" style="564" customWidth="1"/>
    <col min="11010" max="11010" width="69.42578125" style="564" customWidth="1"/>
    <col min="11011" max="11011" width="18.5703125" style="564" customWidth="1"/>
    <col min="11012" max="11012" width="6" style="564" customWidth="1"/>
    <col min="11013" max="11020" width="14.7109375" style="564" customWidth="1"/>
    <col min="11021" max="11021" width="10.7109375" style="564" customWidth="1"/>
    <col min="11022" max="11022" width="12.28515625" style="564" customWidth="1"/>
    <col min="11023" max="11264" width="9.140625" style="564"/>
    <col min="11265" max="11265" width="4.5703125" style="564" customWidth="1"/>
    <col min="11266" max="11266" width="69.42578125" style="564" customWidth="1"/>
    <col min="11267" max="11267" width="18.5703125" style="564" customWidth="1"/>
    <col min="11268" max="11268" width="6" style="564" customWidth="1"/>
    <col min="11269" max="11276" width="14.7109375" style="564" customWidth="1"/>
    <col min="11277" max="11277" width="10.7109375" style="564" customWidth="1"/>
    <col min="11278" max="11278" width="12.28515625" style="564" customWidth="1"/>
    <col min="11279" max="11520" width="9.140625" style="564"/>
    <col min="11521" max="11521" width="4.5703125" style="564" customWidth="1"/>
    <col min="11522" max="11522" width="69.42578125" style="564" customWidth="1"/>
    <col min="11523" max="11523" width="18.5703125" style="564" customWidth="1"/>
    <col min="11524" max="11524" width="6" style="564" customWidth="1"/>
    <col min="11525" max="11532" width="14.7109375" style="564" customWidth="1"/>
    <col min="11533" max="11533" width="10.7109375" style="564" customWidth="1"/>
    <col min="11534" max="11534" width="12.28515625" style="564" customWidth="1"/>
    <col min="11535" max="11776" width="9.140625" style="564"/>
    <col min="11777" max="11777" width="4.5703125" style="564" customWidth="1"/>
    <col min="11778" max="11778" width="69.42578125" style="564" customWidth="1"/>
    <col min="11779" max="11779" width="18.5703125" style="564" customWidth="1"/>
    <col min="11780" max="11780" width="6" style="564" customWidth="1"/>
    <col min="11781" max="11788" width="14.7109375" style="564" customWidth="1"/>
    <col min="11789" max="11789" width="10.7109375" style="564" customWidth="1"/>
    <col min="11790" max="11790" width="12.28515625" style="564" customWidth="1"/>
    <col min="11791" max="12032" width="9.140625" style="564"/>
    <col min="12033" max="12033" width="4.5703125" style="564" customWidth="1"/>
    <col min="12034" max="12034" width="69.42578125" style="564" customWidth="1"/>
    <col min="12035" max="12035" width="18.5703125" style="564" customWidth="1"/>
    <col min="12036" max="12036" width="6" style="564" customWidth="1"/>
    <col min="12037" max="12044" width="14.7109375" style="564" customWidth="1"/>
    <col min="12045" max="12045" width="10.7109375" style="564" customWidth="1"/>
    <col min="12046" max="12046" width="12.28515625" style="564" customWidth="1"/>
    <col min="12047" max="12288" width="9.140625" style="564"/>
    <col min="12289" max="12289" width="4.5703125" style="564" customWidth="1"/>
    <col min="12290" max="12290" width="69.42578125" style="564" customWidth="1"/>
    <col min="12291" max="12291" width="18.5703125" style="564" customWidth="1"/>
    <col min="12292" max="12292" width="6" style="564" customWidth="1"/>
    <col min="12293" max="12300" width="14.7109375" style="564" customWidth="1"/>
    <col min="12301" max="12301" width="10.7109375" style="564" customWidth="1"/>
    <col min="12302" max="12302" width="12.28515625" style="564" customWidth="1"/>
    <col min="12303" max="12544" width="9.140625" style="564"/>
    <col min="12545" max="12545" width="4.5703125" style="564" customWidth="1"/>
    <col min="12546" max="12546" width="69.42578125" style="564" customWidth="1"/>
    <col min="12547" max="12547" width="18.5703125" style="564" customWidth="1"/>
    <col min="12548" max="12548" width="6" style="564" customWidth="1"/>
    <col min="12549" max="12556" width="14.7109375" style="564" customWidth="1"/>
    <col min="12557" max="12557" width="10.7109375" style="564" customWidth="1"/>
    <col min="12558" max="12558" width="12.28515625" style="564" customWidth="1"/>
    <col min="12559" max="12800" width="9.140625" style="564"/>
    <col min="12801" max="12801" width="4.5703125" style="564" customWidth="1"/>
    <col min="12802" max="12802" width="69.42578125" style="564" customWidth="1"/>
    <col min="12803" max="12803" width="18.5703125" style="564" customWidth="1"/>
    <col min="12804" max="12804" width="6" style="564" customWidth="1"/>
    <col min="12805" max="12812" width="14.7109375" style="564" customWidth="1"/>
    <col min="12813" max="12813" width="10.7109375" style="564" customWidth="1"/>
    <col min="12814" max="12814" width="12.28515625" style="564" customWidth="1"/>
    <col min="12815" max="13056" width="9.140625" style="564"/>
    <col min="13057" max="13057" width="4.5703125" style="564" customWidth="1"/>
    <col min="13058" max="13058" width="69.42578125" style="564" customWidth="1"/>
    <col min="13059" max="13059" width="18.5703125" style="564" customWidth="1"/>
    <col min="13060" max="13060" width="6" style="564" customWidth="1"/>
    <col min="13061" max="13068" width="14.7109375" style="564" customWidth="1"/>
    <col min="13069" max="13069" width="10.7109375" style="564" customWidth="1"/>
    <col min="13070" max="13070" width="12.28515625" style="564" customWidth="1"/>
    <col min="13071" max="13312" width="9.140625" style="564"/>
    <col min="13313" max="13313" width="4.5703125" style="564" customWidth="1"/>
    <col min="13314" max="13314" width="69.42578125" style="564" customWidth="1"/>
    <col min="13315" max="13315" width="18.5703125" style="564" customWidth="1"/>
    <col min="13316" max="13316" width="6" style="564" customWidth="1"/>
    <col min="13317" max="13324" width="14.7109375" style="564" customWidth="1"/>
    <col min="13325" max="13325" width="10.7109375" style="564" customWidth="1"/>
    <col min="13326" max="13326" width="12.28515625" style="564" customWidth="1"/>
    <col min="13327" max="13568" width="9.140625" style="564"/>
    <col min="13569" max="13569" width="4.5703125" style="564" customWidth="1"/>
    <col min="13570" max="13570" width="69.42578125" style="564" customWidth="1"/>
    <col min="13571" max="13571" width="18.5703125" style="564" customWidth="1"/>
    <col min="13572" max="13572" width="6" style="564" customWidth="1"/>
    <col min="13573" max="13580" width="14.7109375" style="564" customWidth="1"/>
    <col min="13581" max="13581" width="10.7109375" style="564" customWidth="1"/>
    <col min="13582" max="13582" width="12.28515625" style="564" customWidth="1"/>
    <col min="13583" max="13824" width="9.140625" style="564"/>
    <col min="13825" max="13825" width="4.5703125" style="564" customWidth="1"/>
    <col min="13826" max="13826" width="69.42578125" style="564" customWidth="1"/>
    <col min="13827" max="13827" width="18.5703125" style="564" customWidth="1"/>
    <col min="13828" max="13828" width="6" style="564" customWidth="1"/>
    <col min="13829" max="13836" width="14.7109375" style="564" customWidth="1"/>
    <col min="13837" max="13837" width="10.7109375" style="564" customWidth="1"/>
    <col min="13838" max="13838" width="12.28515625" style="564" customWidth="1"/>
    <col min="13839" max="14080" width="9.140625" style="564"/>
    <col min="14081" max="14081" width="4.5703125" style="564" customWidth="1"/>
    <col min="14082" max="14082" width="69.42578125" style="564" customWidth="1"/>
    <col min="14083" max="14083" width="18.5703125" style="564" customWidth="1"/>
    <col min="14084" max="14084" width="6" style="564" customWidth="1"/>
    <col min="14085" max="14092" width="14.7109375" style="564" customWidth="1"/>
    <col min="14093" max="14093" width="10.7109375" style="564" customWidth="1"/>
    <col min="14094" max="14094" width="12.28515625" style="564" customWidth="1"/>
    <col min="14095" max="14336" width="9.140625" style="564"/>
    <col min="14337" max="14337" width="4.5703125" style="564" customWidth="1"/>
    <col min="14338" max="14338" width="69.42578125" style="564" customWidth="1"/>
    <col min="14339" max="14339" width="18.5703125" style="564" customWidth="1"/>
    <col min="14340" max="14340" width="6" style="564" customWidth="1"/>
    <col min="14341" max="14348" width="14.7109375" style="564" customWidth="1"/>
    <col min="14349" max="14349" width="10.7109375" style="564" customWidth="1"/>
    <col min="14350" max="14350" width="12.28515625" style="564" customWidth="1"/>
    <col min="14351" max="14592" width="9.140625" style="564"/>
    <col min="14593" max="14593" width="4.5703125" style="564" customWidth="1"/>
    <col min="14594" max="14594" width="69.42578125" style="564" customWidth="1"/>
    <col min="14595" max="14595" width="18.5703125" style="564" customWidth="1"/>
    <col min="14596" max="14596" width="6" style="564" customWidth="1"/>
    <col min="14597" max="14604" width="14.7109375" style="564" customWidth="1"/>
    <col min="14605" max="14605" width="10.7109375" style="564" customWidth="1"/>
    <col min="14606" max="14606" width="12.28515625" style="564" customWidth="1"/>
    <col min="14607" max="14848" width="9.140625" style="564"/>
    <col min="14849" max="14849" width="4.5703125" style="564" customWidth="1"/>
    <col min="14850" max="14850" width="69.42578125" style="564" customWidth="1"/>
    <col min="14851" max="14851" width="18.5703125" style="564" customWidth="1"/>
    <col min="14852" max="14852" width="6" style="564" customWidth="1"/>
    <col min="14853" max="14860" width="14.7109375" style="564" customWidth="1"/>
    <col min="14861" max="14861" width="10.7109375" style="564" customWidth="1"/>
    <col min="14862" max="14862" width="12.28515625" style="564" customWidth="1"/>
    <col min="14863" max="15104" width="9.140625" style="564"/>
    <col min="15105" max="15105" width="4.5703125" style="564" customWidth="1"/>
    <col min="15106" max="15106" width="69.42578125" style="564" customWidth="1"/>
    <col min="15107" max="15107" width="18.5703125" style="564" customWidth="1"/>
    <col min="15108" max="15108" width="6" style="564" customWidth="1"/>
    <col min="15109" max="15116" width="14.7109375" style="564" customWidth="1"/>
    <col min="15117" max="15117" width="10.7109375" style="564" customWidth="1"/>
    <col min="15118" max="15118" width="12.28515625" style="564" customWidth="1"/>
    <col min="15119" max="15360" width="9.140625" style="564"/>
    <col min="15361" max="15361" width="4.5703125" style="564" customWidth="1"/>
    <col min="15362" max="15362" width="69.42578125" style="564" customWidth="1"/>
    <col min="15363" max="15363" width="18.5703125" style="564" customWidth="1"/>
    <col min="15364" max="15364" width="6" style="564" customWidth="1"/>
    <col min="15365" max="15372" width="14.7109375" style="564" customWidth="1"/>
    <col min="15373" max="15373" width="10.7109375" style="564" customWidth="1"/>
    <col min="15374" max="15374" width="12.28515625" style="564" customWidth="1"/>
    <col min="15375" max="15616" width="9.140625" style="564"/>
    <col min="15617" max="15617" width="4.5703125" style="564" customWidth="1"/>
    <col min="15618" max="15618" width="69.42578125" style="564" customWidth="1"/>
    <col min="15619" max="15619" width="18.5703125" style="564" customWidth="1"/>
    <col min="15620" max="15620" width="6" style="564" customWidth="1"/>
    <col min="15621" max="15628" width="14.7109375" style="564" customWidth="1"/>
    <col min="15629" max="15629" width="10.7109375" style="564" customWidth="1"/>
    <col min="15630" max="15630" width="12.28515625" style="564" customWidth="1"/>
    <col min="15631" max="15872" width="9.140625" style="564"/>
    <col min="15873" max="15873" width="4.5703125" style="564" customWidth="1"/>
    <col min="15874" max="15874" width="69.42578125" style="564" customWidth="1"/>
    <col min="15875" max="15875" width="18.5703125" style="564" customWidth="1"/>
    <col min="15876" max="15876" width="6" style="564" customWidth="1"/>
    <col min="15877" max="15884" width="14.7109375" style="564" customWidth="1"/>
    <col min="15885" max="15885" width="10.7109375" style="564" customWidth="1"/>
    <col min="15886" max="15886" width="12.28515625" style="564" customWidth="1"/>
    <col min="15887" max="16128" width="9.140625" style="564"/>
    <col min="16129" max="16129" width="4.5703125" style="564" customWidth="1"/>
    <col min="16130" max="16130" width="69.42578125" style="564" customWidth="1"/>
    <col min="16131" max="16131" width="18.5703125" style="564" customWidth="1"/>
    <col min="16132" max="16132" width="6" style="564" customWidth="1"/>
    <col min="16133" max="16140" width="14.7109375" style="564" customWidth="1"/>
    <col min="16141" max="16141" width="10.7109375" style="564" customWidth="1"/>
    <col min="16142" max="16142" width="12.28515625" style="564" customWidth="1"/>
    <col min="16143" max="16384" width="9.140625" style="564"/>
  </cols>
  <sheetData>
    <row r="1" spans="1:12" s="558" customFormat="1" ht="53.25" customHeight="1">
      <c r="A1" s="557" t="s">
        <v>318</v>
      </c>
      <c r="F1" s="559"/>
    </row>
    <row r="2" spans="1:12" s="558" customFormat="1" ht="16.5" customHeight="1">
      <c r="A2" s="560"/>
      <c r="B2" s="1369" t="str">
        <f>Índice!C10</f>
        <v xml:space="preserve">Quadro N7-3 - EEM - Mapa de Alterações aos Capitais Próprios </v>
      </c>
      <c r="C2" s="1369"/>
      <c r="F2" s="559"/>
    </row>
    <row r="3" spans="1:12" s="558" customFormat="1" ht="16.5" customHeight="1">
      <c r="B3" s="561"/>
      <c r="F3" s="559"/>
    </row>
    <row r="4" spans="1:12" s="558" customFormat="1" ht="18.75">
      <c r="B4" s="562" t="s">
        <v>540</v>
      </c>
      <c r="C4" s="563"/>
      <c r="D4" s="563"/>
      <c r="E4" s="563"/>
      <c r="F4" s="563"/>
    </row>
    <row r="5" spans="1:12" s="558" customFormat="1" ht="18.75">
      <c r="B5" s="562"/>
      <c r="C5" s="563"/>
      <c r="D5" s="563"/>
      <c r="E5" s="563"/>
      <c r="F5" s="563"/>
    </row>
    <row r="6" spans="1:12" ht="13.5" thickBot="1">
      <c r="L6" s="565" t="s">
        <v>541</v>
      </c>
    </row>
    <row r="7" spans="1:12">
      <c r="B7" s="1394" t="s">
        <v>542</v>
      </c>
      <c r="C7" s="1395"/>
      <c r="D7" s="1400" t="s">
        <v>391</v>
      </c>
      <c r="E7" s="1407" t="s">
        <v>543</v>
      </c>
      <c r="F7" s="1408" t="s">
        <v>544</v>
      </c>
      <c r="G7" s="1409" t="s">
        <v>545</v>
      </c>
      <c r="H7" s="1408" t="s">
        <v>546</v>
      </c>
      <c r="I7" s="1407" t="s">
        <v>547</v>
      </c>
      <c r="J7" s="1410" t="s">
        <v>49</v>
      </c>
      <c r="K7" s="1403" t="s">
        <v>539</v>
      </c>
      <c r="L7" s="1405" t="s">
        <v>93</v>
      </c>
    </row>
    <row r="8" spans="1:12" ht="68.25" customHeight="1" thickBot="1">
      <c r="B8" s="1396"/>
      <c r="C8" s="1397"/>
      <c r="D8" s="1401"/>
      <c r="E8" s="1407"/>
      <c r="F8" s="1408"/>
      <c r="G8" s="1409"/>
      <c r="H8" s="1408"/>
      <c r="I8" s="1407"/>
      <c r="J8" s="1410"/>
      <c r="K8" s="1404"/>
      <c r="L8" s="1406"/>
    </row>
    <row r="9" spans="1:12" ht="14.25" thickBot="1">
      <c r="B9" s="1398"/>
      <c r="C9" s="1399"/>
      <c r="D9" s="1402"/>
      <c r="E9" s="547" t="s">
        <v>213</v>
      </c>
      <c r="F9" s="633" t="s">
        <v>214</v>
      </c>
      <c r="G9" s="548" t="s">
        <v>215</v>
      </c>
      <c r="H9" s="549" t="s">
        <v>216</v>
      </c>
      <c r="I9" s="550" t="s">
        <v>217</v>
      </c>
      <c r="J9" s="551" t="s">
        <v>536</v>
      </c>
      <c r="K9" s="552" t="s">
        <v>537</v>
      </c>
      <c r="L9" s="553" t="s">
        <v>538</v>
      </c>
    </row>
    <row r="10" spans="1:12">
      <c r="B10" s="566"/>
      <c r="C10" s="567"/>
      <c r="D10" s="568"/>
      <c r="E10" s="569"/>
      <c r="F10" s="570"/>
      <c r="G10" s="570"/>
      <c r="H10" s="570"/>
      <c r="I10" s="570"/>
      <c r="J10" s="571"/>
      <c r="K10" s="572"/>
      <c r="L10" s="573"/>
    </row>
    <row r="11" spans="1:12" ht="15" thickBot="1">
      <c r="B11" s="574" t="s">
        <v>548</v>
      </c>
      <c r="C11" s="575">
        <v>1</v>
      </c>
      <c r="D11" s="576"/>
      <c r="E11" s="577"/>
      <c r="F11" s="578"/>
      <c r="G11" s="578"/>
      <c r="H11" s="578"/>
      <c r="I11" s="578"/>
      <c r="J11" s="579"/>
      <c r="K11" s="580"/>
      <c r="L11" s="581"/>
    </row>
    <row r="12" spans="1:12" ht="15" thickTop="1">
      <c r="B12" s="582"/>
      <c r="C12" s="583"/>
      <c r="D12" s="576"/>
      <c r="E12" s="584"/>
      <c r="F12" s="585"/>
      <c r="G12" s="585"/>
      <c r="H12" s="585"/>
      <c r="I12" s="554"/>
      <c r="J12" s="586"/>
      <c r="K12" s="568"/>
      <c r="L12" s="567"/>
    </row>
    <row r="13" spans="1:12" ht="14.25">
      <c r="B13" s="623" t="s">
        <v>549</v>
      </c>
      <c r="C13" s="575"/>
      <c r="D13" s="576"/>
      <c r="E13" s="584"/>
      <c r="F13" s="585"/>
      <c r="G13" s="585"/>
      <c r="H13" s="585"/>
      <c r="I13" s="554"/>
      <c r="J13" s="586"/>
      <c r="K13" s="568"/>
      <c r="L13" s="567"/>
    </row>
    <row r="14" spans="1:12" ht="14.25">
      <c r="B14" s="599" t="s">
        <v>450</v>
      </c>
      <c r="C14" s="588"/>
      <c r="D14" s="589"/>
      <c r="E14" s="590"/>
      <c r="F14" s="591"/>
      <c r="G14" s="591"/>
      <c r="H14" s="591"/>
      <c r="I14" s="554"/>
      <c r="J14" s="592"/>
      <c r="K14" s="593"/>
      <c r="L14" s="594"/>
    </row>
    <row r="15" spans="1:12">
      <c r="B15" s="595" t="s">
        <v>451</v>
      </c>
      <c r="C15" s="567"/>
      <c r="D15" s="568"/>
      <c r="E15" s="584"/>
      <c r="F15" s="585"/>
      <c r="G15" s="585"/>
      <c r="H15" s="585"/>
      <c r="I15" s="554"/>
      <c r="J15" s="586"/>
      <c r="K15" s="568"/>
      <c r="L15" s="567"/>
    </row>
    <row r="16" spans="1:12">
      <c r="B16" s="595" t="s">
        <v>452</v>
      </c>
      <c r="C16" s="596"/>
      <c r="D16" s="597"/>
      <c r="E16" s="584"/>
      <c r="F16" s="585"/>
      <c r="G16" s="585"/>
      <c r="H16" s="585"/>
      <c r="I16" s="554"/>
      <c r="J16" s="586"/>
      <c r="K16" s="568"/>
      <c r="L16" s="567"/>
    </row>
    <row r="17" spans="2:12">
      <c r="B17" s="598" t="s">
        <v>453</v>
      </c>
      <c r="C17" s="596"/>
      <c r="D17" s="597"/>
      <c r="E17" s="584"/>
      <c r="F17" s="585"/>
      <c r="G17" s="585"/>
      <c r="H17" s="585"/>
      <c r="I17" s="554"/>
      <c r="J17" s="586"/>
      <c r="K17" s="568"/>
      <c r="L17" s="567"/>
    </row>
    <row r="18" spans="2:12">
      <c r="B18" s="599" t="s">
        <v>454</v>
      </c>
      <c r="C18" s="600"/>
      <c r="D18" s="601"/>
      <c r="E18" s="602"/>
      <c r="F18" s="603"/>
      <c r="G18" s="603"/>
      <c r="H18" s="603"/>
      <c r="I18" s="555"/>
      <c r="J18" s="604"/>
      <c r="K18" s="605"/>
      <c r="L18" s="606"/>
    </row>
    <row r="19" spans="2:12" ht="13.5" thickBot="1">
      <c r="B19" s="599"/>
      <c r="C19" s="607">
        <v>2</v>
      </c>
      <c r="D19" s="601"/>
      <c r="E19" s="608"/>
      <c r="F19" s="609"/>
      <c r="G19" s="609"/>
      <c r="H19" s="609"/>
      <c r="I19" s="556"/>
      <c r="J19" s="610"/>
      <c r="K19" s="611"/>
      <c r="L19" s="612"/>
    </row>
    <row r="20" spans="2:12" ht="13.5" thickTop="1">
      <c r="B20" s="613"/>
      <c r="C20" s="614"/>
      <c r="D20" s="615"/>
      <c r="E20" s="616"/>
      <c r="F20" s="617"/>
      <c r="G20" s="617"/>
      <c r="H20" s="617"/>
      <c r="I20" s="617"/>
      <c r="J20" s="618"/>
      <c r="K20" s="619"/>
      <c r="L20" s="620"/>
    </row>
    <row r="21" spans="2:12" ht="13.5" thickBot="1">
      <c r="B21" s="574" t="s">
        <v>550</v>
      </c>
      <c r="C21" s="575">
        <v>3</v>
      </c>
      <c r="D21" s="601"/>
      <c r="E21" s="621"/>
      <c r="F21" s="585"/>
      <c r="G21" s="585"/>
      <c r="H21" s="585"/>
      <c r="I21" s="578"/>
      <c r="J21" s="579"/>
      <c r="K21" s="580"/>
      <c r="L21" s="581"/>
    </row>
    <row r="22" spans="2:12" ht="13.5" thickTop="1">
      <c r="B22" s="574"/>
      <c r="C22" s="575"/>
      <c r="D22" s="601"/>
      <c r="E22" s="621"/>
      <c r="F22" s="585"/>
      <c r="G22" s="585"/>
      <c r="H22" s="585"/>
      <c r="I22" s="617"/>
      <c r="J22" s="586"/>
      <c r="K22" s="568"/>
      <c r="L22" s="620"/>
    </row>
    <row r="23" spans="2:12" ht="13.5" thickBot="1">
      <c r="B23" s="574" t="s">
        <v>551</v>
      </c>
      <c r="C23" s="622" t="s">
        <v>455</v>
      </c>
      <c r="D23" s="601"/>
      <c r="E23" s="621"/>
      <c r="F23" s="585"/>
      <c r="G23" s="585"/>
      <c r="H23" s="585"/>
      <c r="I23" s="585"/>
      <c r="J23" s="579"/>
      <c r="K23" s="580"/>
      <c r="L23" s="581"/>
    </row>
    <row r="24" spans="2:12" ht="15" thickTop="1">
      <c r="B24" s="582"/>
      <c r="C24" s="583"/>
      <c r="D24" s="601"/>
      <c r="E24" s="584"/>
      <c r="F24" s="585"/>
      <c r="G24" s="585"/>
      <c r="H24" s="585"/>
      <c r="I24" s="585"/>
      <c r="J24" s="586"/>
      <c r="K24" s="568"/>
      <c r="L24" s="567"/>
    </row>
    <row r="25" spans="2:12">
      <c r="B25" s="623" t="s">
        <v>552</v>
      </c>
      <c r="C25" s="607"/>
      <c r="D25" s="624"/>
      <c r="E25" s="584"/>
      <c r="F25" s="585"/>
      <c r="G25" s="585"/>
      <c r="H25" s="585"/>
      <c r="I25" s="585"/>
      <c r="J25" s="586"/>
      <c r="K25" s="568"/>
      <c r="L25" s="567"/>
    </row>
    <row r="26" spans="2:12">
      <c r="B26" s="599" t="s">
        <v>456</v>
      </c>
      <c r="C26" s="600"/>
      <c r="D26" s="601"/>
      <c r="E26" s="621"/>
      <c r="F26" s="585"/>
      <c r="G26" s="585"/>
      <c r="H26" s="585"/>
      <c r="I26" s="585"/>
      <c r="J26" s="586"/>
      <c r="K26" s="568"/>
      <c r="L26" s="567"/>
    </row>
    <row r="27" spans="2:12">
      <c r="B27" s="599" t="s">
        <v>457</v>
      </c>
      <c r="C27" s="600"/>
      <c r="D27" s="601"/>
      <c r="E27" s="621"/>
      <c r="F27" s="585"/>
      <c r="G27" s="585"/>
      <c r="H27" s="585"/>
      <c r="I27" s="585"/>
      <c r="J27" s="586"/>
      <c r="K27" s="568"/>
      <c r="L27" s="567"/>
    </row>
    <row r="28" spans="2:12">
      <c r="B28" s="599" t="s">
        <v>458</v>
      </c>
      <c r="C28" s="600"/>
      <c r="D28" s="601"/>
      <c r="E28" s="584"/>
      <c r="F28" s="585"/>
      <c r="G28" s="585"/>
      <c r="H28" s="585"/>
      <c r="I28" s="585"/>
      <c r="J28" s="586"/>
      <c r="K28" s="568"/>
      <c r="L28" s="567"/>
    </row>
    <row r="29" spans="2:12">
      <c r="B29" s="599" t="s">
        <v>459</v>
      </c>
      <c r="C29" s="600"/>
      <c r="D29" s="601"/>
      <c r="E29" s="584"/>
      <c r="F29" s="585"/>
      <c r="G29" s="585"/>
      <c r="H29" s="585"/>
      <c r="I29" s="585"/>
      <c r="J29" s="586"/>
      <c r="K29" s="568"/>
      <c r="L29" s="567"/>
    </row>
    <row r="30" spans="2:12">
      <c r="B30" s="599" t="s">
        <v>460</v>
      </c>
      <c r="C30" s="600"/>
      <c r="D30" s="601"/>
      <c r="E30" s="584"/>
      <c r="F30" s="585"/>
      <c r="G30" s="585"/>
      <c r="H30" s="585"/>
      <c r="I30" s="585"/>
      <c r="J30" s="586"/>
      <c r="K30" s="568"/>
      <c r="L30" s="567"/>
    </row>
    <row r="31" spans="2:12" ht="13.5" thickBot="1">
      <c r="B31" s="613"/>
      <c r="C31" s="607">
        <v>5</v>
      </c>
      <c r="D31" s="601"/>
      <c r="E31" s="608"/>
      <c r="F31" s="609"/>
      <c r="G31" s="609"/>
      <c r="H31" s="609"/>
      <c r="I31" s="609"/>
      <c r="J31" s="610"/>
      <c r="K31" s="611"/>
      <c r="L31" s="612"/>
    </row>
    <row r="32" spans="2:12" ht="13.5" thickTop="1">
      <c r="B32" s="613"/>
      <c r="C32" s="600"/>
      <c r="D32" s="601"/>
      <c r="E32" s="621"/>
      <c r="F32" s="585"/>
      <c r="G32" s="585"/>
      <c r="H32" s="585"/>
      <c r="I32" s="585"/>
      <c r="J32" s="586"/>
      <c r="K32" s="619"/>
      <c r="L32" s="620"/>
    </row>
    <row r="33" spans="2:12">
      <c r="B33" s="623" t="s">
        <v>553</v>
      </c>
      <c r="C33" s="607" t="s">
        <v>461</v>
      </c>
      <c r="D33" s="624"/>
      <c r="E33" s="621"/>
      <c r="F33" s="585"/>
      <c r="G33" s="585"/>
      <c r="H33" s="585"/>
      <c r="I33" s="585"/>
      <c r="J33" s="586"/>
      <c r="K33" s="568"/>
      <c r="L33" s="567"/>
    </row>
    <row r="34" spans="2:12" ht="13.5" thickBot="1">
      <c r="B34" s="625"/>
      <c r="C34" s="626"/>
      <c r="D34" s="627"/>
      <c r="E34" s="628"/>
      <c r="F34" s="629"/>
      <c r="G34" s="629"/>
      <c r="H34" s="629"/>
      <c r="I34" s="629"/>
      <c r="J34" s="630"/>
      <c r="K34" s="627"/>
      <c r="L34" s="626"/>
    </row>
    <row r="35" spans="2:12">
      <c r="B35" s="631"/>
      <c r="C35" s="567"/>
      <c r="D35" s="568"/>
      <c r="E35" s="569"/>
      <c r="F35" s="570"/>
      <c r="G35" s="570"/>
      <c r="H35" s="570"/>
      <c r="I35" s="570"/>
      <c r="J35" s="571"/>
      <c r="K35" s="572"/>
      <c r="L35" s="573"/>
    </row>
    <row r="36" spans="2:12" ht="15" thickBot="1">
      <c r="B36" s="574" t="s">
        <v>554</v>
      </c>
      <c r="C36" s="575">
        <v>6</v>
      </c>
      <c r="D36" s="576"/>
      <c r="E36" s="577"/>
      <c r="F36" s="578"/>
      <c r="G36" s="578"/>
      <c r="H36" s="578"/>
      <c r="I36" s="578"/>
      <c r="J36" s="579"/>
      <c r="K36" s="580"/>
      <c r="L36" s="581"/>
    </row>
    <row r="37" spans="2:12" ht="15" thickTop="1">
      <c r="B37" s="582"/>
      <c r="C37" s="583"/>
      <c r="D37" s="576"/>
      <c r="E37" s="584"/>
      <c r="F37" s="585"/>
      <c r="G37" s="585"/>
      <c r="H37" s="585"/>
      <c r="I37" s="554"/>
      <c r="J37" s="586"/>
      <c r="K37" s="568"/>
      <c r="L37" s="567"/>
    </row>
    <row r="38" spans="2:12" ht="14.25">
      <c r="B38" s="623" t="s">
        <v>549</v>
      </c>
      <c r="C38" s="575"/>
      <c r="D38" s="576"/>
      <c r="E38" s="584"/>
      <c r="F38" s="585"/>
      <c r="G38" s="585"/>
      <c r="H38" s="585"/>
      <c r="I38" s="554"/>
      <c r="J38" s="586"/>
      <c r="K38" s="568"/>
      <c r="L38" s="567"/>
    </row>
    <row r="39" spans="2:12" ht="14.25">
      <c r="B39" s="587" t="s">
        <v>450</v>
      </c>
      <c r="C39" s="588"/>
      <c r="D39" s="589"/>
      <c r="E39" s="590"/>
      <c r="F39" s="591"/>
      <c r="G39" s="591"/>
      <c r="H39" s="591"/>
      <c r="I39" s="554"/>
      <c r="J39" s="592"/>
      <c r="K39" s="593"/>
      <c r="L39" s="594"/>
    </row>
    <row r="40" spans="2:12">
      <c r="B40" s="595" t="s">
        <v>451</v>
      </c>
      <c r="C40" s="596"/>
      <c r="D40" s="597"/>
      <c r="E40" s="584"/>
      <c r="F40" s="585"/>
      <c r="G40" s="585"/>
      <c r="H40" s="585"/>
      <c r="I40" s="554"/>
      <c r="J40" s="586"/>
      <c r="K40" s="568"/>
      <c r="L40" s="567"/>
    </row>
    <row r="41" spans="2:12">
      <c r="B41" s="595" t="s">
        <v>452</v>
      </c>
      <c r="C41" s="567"/>
      <c r="D41" s="568"/>
      <c r="E41" s="584"/>
      <c r="F41" s="585"/>
      <c r="G41" s="585"/>
      <c r="H41" s="585"/>
      <c r="I41" s="554"/>
      <c r="J41" s="586"/>
      <c r="K41" s="568"/>
      <c r="L41" s="567"/>
    </row>
    <row r="42" spans="2:12">
      <c r="B42" s="598" t="s">
        <v>453</v>
      </c>
      <c r="C42" s="596"/>
      <c r="D42" s="597"/>
      <c r="E42" s="584"/>
      <c r="F42" s="585"/>
      <c r="G42" s="585"/>
      <c r="H42" s="585"/>
      <c r="I42" s="554"/>
      <c r="J42" s="586"/>
      <c r="K42" s="568"/>
      <c r="L42" s="567"/>
    </row>
    <row r="43" spans="2:12">
      <c r="B43" s="599" t="s">
        <v>454</v>
      </c>
      <c r="C43" s="600"/>
      <c r="D43" s="601"/>
      <c r="E43" s="602"/>
      <c r="F43" s="603"/>
      <c r="G43" s="603"/>
      <c r="H43" s="603"/>
      <c r="I43" s="555"/>
      <c r="J43" s="604"/>
      <c r="K43" s="605"/>
      <c r="L43" s="606"/>
    </row>
    <row r="44" spans="2:12" ht="13.5" thickBot="1">
      <c r="B44" s="599"/>
      <c r="C44" s="607">
        <v>7</v>
      </c>
      <c r="D44" s="601"/>
      <c r="E44" s="608"/>
      <c r="F44" s="609"/>
      <c r="G44" s="609"/>
      <c r="H44" s="609"/>
      <c r="I44" s="556"/>
      <c r="J44" s="610"/>
      <c r="K44" s="611"/>
      <c r="L44" s="612"/>
    </row>
    <row r="45" spans="2:12" ht="13.5" thickTop="1">
      <c r="B45" s="613"/>
      <c r="C45" s="614"/>
      <c r="D45" s="615"/>
      <c r="E45" s="616"/>
      <c r="F45" s="617"/>
      <c r="G45" s="617"/>
      <c r="H45" s="617"/>
      <c r="I45" s="617"/>
      <c r="J45" s="618"/>
      <c r="K45" s="619"/>
      <c r="L45" s="620"/>
    </row>
    <row r="46" spans="2:12" ht="13.5" thickBot="1">
      <c r="B46" s="574" t="s">
        <v>550</v>
      </c>
      <c r="C46" s="575">
        <v>8</v>
      </c>
      <c r="D46" s="601"/>
      <c r="E46" s="621"/>
      <c r="F46" s="585"/>
      <c r="G46" s="585"/>
      <c r="H46" s="585"/>
      <c r="I46" s="578"/>
      <c r="J46" s="579"/>
      <c r="K46" s="580"/>
      <c r="L46" s="581"/>
    </row>
    <row r="47" spans="2:12" ht="13.5" thickTop="1">
      <c r="B47" s="574"/>
      <c r="C47" s="575"/>
      <c r="D47" s="601"/>
      <c r="E47" s="621"/>
      <c r="F47" s="585"/>
      <c r="G47" s="585"/>
      <c r="H47" s="585"/>
      <c r="I47" s="617"/>
      <c r="J47" s="586"/>
      <c r="K47" s="568"/>
      <c r="L47" s="620"/>
    </row>
    <row r="48" spans="2:12" ht="13.5" thickBot="1">
      <c r="B48" s="574" t="s">
        <v>551</v>
      </c>
      <c r="C48" s="622" t="s">
        <v>462</v>
      </c>
      <c r="D48" s="601"/>
      <c r="E48" s="621"/>
      <c r="F48" s="585"/>
      <c r="G48" s="585"/>
      <c r="H48" s="585"/>
      <c r="I48" s="585"/>
      <c r="J48" s="579"/>
      <c r="K48" s="580"/>
      <c r="L48" s="581"/>
    </row>
    <row r="49" spans="2:12" ht="15" thickTop="1">
      <c r="B49" s="582"/>
      <c r="C49" s="583"/>
      <c r="D49" s="601"/>
      <c r="E49" s="584"/>
      <c r="F49" s="585"/>
      <c r="G49" s="585"/>
      <c r="H49" s="585"/>
      <c r="I49" s="585"/>
      <c r="J49" s="586"/>
      <c r="K49" s="568"/>
      <c r="L49" s="567"/>
    </row>
    <row r="50" spans="2:12">
      <c r="B50" s="623" t="s">
        <v>552</v>
      </c>
      <c r="C50" s="607"/>
      <c r="D50" s="624"/>
      <c r="E50" s="584"/>
      <c r="F50" s="585"/>
      <c r="G50" s="585"/>
      <c r="H50" s="585"/>
      <c r="I50" s="585"/>
      <c r="J50" s="586"/>
      <c r="K50" s="568"/>
      <c r="L50" s="567"/>
    </row>
    <row r="51" spans="2:12">
      <c r="B51" s="599" t="s">
        <v>456</v>
      </c>
      <c r="C51" s="600"/>
      <c r="D51" s="601"/>
      <c r="E51" s="621"/>
      <c r="F51" s="585"/>
      <c r="G51" s="585"/>
      <c r="H51" s="585"/>
      <c r="I51" s="585"/>
      <c r="J51" s="586"/>
      <c r="K51" s="568"/>
      <c r="L51" s="567"/>
    </row>
    <row r="52" spans="2:12">
      <c r="B52" s="599" t="s">
        <v>457</v>
      </c>
      <c r="C52" s="600"/>
      <c r="D52" s="601"/>
      <c r="E52" s="621"/>
      <c r="F52" s="585"/>
      <c r="G52" s="585"/>
      <c r="H52" s="585"/>
      <c r="I52" s="585"/>
      <c r="J52" s="586"/>
      <c r="K52" s="568"/>
      <c r="L52" s="567"/>
    </row>
    <row r="53" spans="2:12">
      <c r="B53" s="599" t="s">
        <v>458</v>
      </c>
      <c r="C53" s="600"/>
      <c r="D53" s="601"/>
      <c r="E53" s="584"/>
      <c r="F53" s="585"/>
      <c r="G53" s="585"/>
      <c r="H53" s="585"/>
      <c r="I53" s="585"/>
      <c r="J53" s="586"/>
      <c r="K53" s="568"/>
      <c r="L53" s="567"/>
    </row>
    <row r="54" spans="2:12">
      <c r="B54" s="599" t="s">
        <v>459</v>
      </c>
      <c r="C54" s="600"/>
      <c r="D54" s="601"/>
      <c r="E54" s="584"/>
      <c r="F54" s="585"/>
      <c r="G54" s="585"/>
      <c r="H54" s="585"/>
      <c r="I54" s="585"/>
      <c r="J54" s="586"/>
      <c r="K54" s="568"/>
      <c r="L54" s="567"/>
    </row>
    <row r="55" spans="2:12">
      <c r="B55" s="599" t="s">
        <v>460</v>
      </c>
      <c r="C55" s="600"/>
      <c r="D55" s="601"/>
      <c r="E55" s="584"/>
      <c r="F55" s="585"/>
      <c r="G55" s="585"/>
      <c r="H55" s="585"/>
      <c r="I55" s="585"/>
      <c r="J55" s="586"/>
      <c r="K55" s="568"/>
      <c r="L55" s="567"/>
    </row>
    <row r="56" spans="2:12" ht="13.5" thickBot="1">
      <c r="B56" s="613"/>
      <c r="C56" s="607">
        <v>10</v>
      </c>
      <c r="D56" s="601"/>
      <c r="E56" s="608"/>
      <c r="F56" s="609"/>
      <c r="G56" s="609"/>
      <c r="H56" s="609"/>
      <c r="I56" s="609"/>
      <c r="J56" s="610"/>
      <c r="K56" s="611"/>
      <c r="L56" s="612"/>
    </row>
    <row r="57" spans="2:12" ht="13.5" thickTop="1">
      <c r="B57" s="613"/>
      <c r="C57" s="600"/>
      <c r="D57" s="601"/>
      <c r="E57" s="621"/>
      <c r="F57" s="585"/>
      <c r="G57" s="585"/>
      <c r="H57" s="585"/>
      <c r="I57" s="585"/>
      <c r="J57" s="586"/>
      <c r="K57" s="619"/>
      <c r="L57" s="620"/>
    </row>
    <row r="58" spans="2:12">
      <c r="B58" s="623" t="s">
        <v>555</v>
      </c>
      <c r="C58" s="607" t="s">
        <v>463</v>
      </c>
      <c r="D58" s="624"/>
      <c r="E58" s="621"/>
      <c r="F58" s="585"/>
      <c r="G58" s="585"/>
      <c r="H58" s="585"/>
      <c r="I58" s="585"/>
      <c r="J58" s="586"/>
      <c r="K58" s="568"/>
      <c r="L58" s="567"/>
    </row>
    <row r="59" spans="2:12" ht="13.5" thickBot="1">
      <c r="B59" s="625"/>
      <c r="C59" s="626"/>
      <c r="D59" s="627"/>
      <c r="E59" s="628"/>
      <c r="F59" s="629"/>
      <c r="G59" s="629"/>
      <c r="H59" s="629"/>
      <c r="I59" s="629"/>
      <c r="J59" s="630"/>
      <c r="K59" s="627"/>
      <c r="L59" s="626"/>
    </row>
    <row r="60" spans="2:12" ht="13.5">
      <c r="B60" s="632"/>
    </row>
    <row r="62" spans="2:12">
      <c r="B62" s="675"/>
      <c r="C62" s="684"/>
      <c r="D62" s="684"/>
      <c r="E62" s="684"/>
      <c r="F62" s="684"/>
      <c r="G62" s="684"/>
      <c r="H62" s="684"/>
      <c r="I62" s="684"/>
    </row>
    <row r="63" spans="2:12">
      <c r="B63" s="684"/>
      <c r="C63" s="684"/>
      <c r="D63" s="684"/>
      <c r="E63" s="684"/>
      <c r="F63" s="684"/>
      <c r="G63" s="684"/>
      <c r="H63" s="684"/>
      <c r="I63" s="684"/>
    </row>
    <row r="64" spans="2:12">
      <c r="B64" s="684"/>
      <c r="C64" s="684"/>
      <c r="D64" s="684"/>
      <c r="E64" s="684"/>
      <c r="F64" s="684"/>
      <c r="G64" s="684"/>
      <c r="H64" s="684"/>
      <c r="I64" s="684"/>
    </row>
    <row r="65" spans="2:9">
      <c r="B65" s="684"/>
      <c r="C65" s="684"/>
      <c r="D65" s="684"/>
      <c r="E65" s="684"/>
      <c r="F65" s="684"/>
      <c r="G65" s="684"/>
      <c r="H65" s="684"/>
      <c r="I65" s="684"/>
    </row>
    <row r="66" spans="2:9">
      <c r="B66" s="684"/>
      <c r="C66" s="684"/>
      <c r="D66" s="684"/>
      <c r="E66" s="684"/>
      <c r="F66" s="684"/>
      <c r="G66" s="684"/>
      <c r="H66" s="684"/>
      <c r="I66" s="684"/>
    </row>
    <row r="67" spans="2:9">
      <c r="B67" s="684"/>
      <c r="C67" s="684"/>
      <c r="D67" s="684"/>
      <c r="E67" s="684"/>
      <c r="F67" s="684"/>
      <c r="G67" s="684"/>
      <c r="H67" s="684"/>
      <c r="I67" s="684"/>
    </row>
    <row r="68" spans="2:9">
      <c r="B68" s="684"/>
      <c r="C68" s="684"/>
      <c r="D68" s="684"/>
      <c r="E68" s="684"/>
      <c r="F68" s="684"/>
      <c r="G68" s="684"/>
      <c r="H68" s="684"/>
      <c r="I68" s="684"/>
    </row>
    <row r="69" spans="2:9">
      <c r="B69" s="684"/>
      <c r="C69" s="684"/>
      <c r="D69" s="684"/>
      <c r="E69" s="684"/>
      <c r="F69" s="684"/>
      <c r="G69" s="684"/>
      <c r="H69" s="684"/>
      <c r="I69" s="684"/>
    </row>
  </sheetData>
  <customSheetViews>
    <customSheetView guid="{25D20C57-7074-492D-BCCB-387F60F6C446}" scale="80" showGridLines="0" fitToPage="1">
      <selection activeCell="K15" sqref="K15"/>
      <pageMargins left="0.19685039370078741" right="0.19685039370078741" top="1.3779527559055118" bottom="0.19685039370078741" header="0.31496062992125984" footer="0"/>
      <printOptions horizontalCentered="1"/>
      <pageSetup paperSize="9" scale="53" orientation="landscape" horizontalDpi="4294967293" verticalDpi="300" r:id="rId1"/>
      <headerFooter alignWithMargins="0"/>
    </customSheetView>
  </customSheetViews>
  <mergeCells count="11">
    <mergeCell ref="B2:C2"/>
    <mergeCell ref="B7:C9"/>
    <mergeCell ref="D7:D9"/>
    <mergeCell ref="K7:K8"/>
    <mergeCell ref="L7:L8"/>
    <mergeCell ref="E7:E8"/>
    <mergeCell ref="F7:F8"/>
    <mergeCell ref="G7:G8"/>
    <mergeCell ref="H7:H8"/>
    <mergeCell ref="I7:I8"/>
    <mergeCell ref="J7:J8"/>
  </mergeCells>
  <hyperlinks>
    <hyperlink ref="A1" location="ÍNDICE!B2" display="Índice"/>
  </hyperlinks>
  <printOptions horizontalCentered="1"/>
  <pageMargins left="0.19685039370078741" right="0.19685039370078741" top="1.3779527559055118" bottom="0.19685039370078741" header="0.31496062992125984" footer="0"/>
  <pageSetup paperSize="9" scale="55" orientation="landscape" horizontalDpi="4294967293" verticalDpi="300" r:id="rId2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"/>
  <sheetViews>
    <sheetView showGridLines="0" zoomScale="60" zoomScaleNormal="60" workbookViewId="0">
      <selection activeCell="A4" sqref="A4:XFD4"/>
    </sheetView>
  </sheetViews>
  <sheetFormatPr defaultColWidth="8.85546875" defaultRowHeight="16.899999999999999" customHeight="1"/>
  <cols>
    <col min="1" max="1" width="5.7109375" style="448" bestFit="1" customWidth="1"/>
    <col min="2" max="2" width="8.85546875" style="448"/>
    <col min="3" max="4" width="31.42578125" style="448" customWidth="1"/>
    <col min="5" max="5" width="5.140625" style="448" customWidth="1"/>
    <col min="6" max="6" width="13.28515625" style="448" bestFit="1" customWidth="1"/>
    <col min="7" max="10" width="14.5703125" style="448" customWidth="1"/>
    <col min="11" max="16384" width="8.85546875" style="448"/>
  </cols>
  <sheetData>
    <row r="1" spans="1:11" s="1091" customFormat="1" ht="16.899999999999999" customHeight="1">
      <c r="A1" s="557" t="s">
        <v>318</v>
      </c>
      <c r="B1" s="158"/>
      <c r="C1" s="667"/>
      <c r="D1" s="668"/>
      <c r="E1" s="668"/>
      <c r="F1" s="110"/>
      <c r="G1" s="110"/>
      <c r="H1" s="110"/>
      <c r="I1" s="110"/>
      <c r="J1" s="110"/>
    </row>
    <row r="2" spans="1:11" s="1091" customFormat="1" ht="25.5" customHeight="1">
      <c r="B2" s="158"/>
      <c r="C2" s="1663" t="s">
        <v>884</v>
      </c>
      <c r="D2" s="1663"/>
      <c r="E2" s="1663"/>
      <c r="F2" s="1663"/>
      <c r="G2" s="1663"/>
      <c r="H2" s="1663"/>
      <c r="I2" s="1663"/>
      <c r="J2" s="1663"/>
      <c r="K2" s="1092"/>
    </row>
    <row r="3" spans="1:11" s="1096" customFormat="1" ht="16.899999999999999" customHeight="1">
      <c r="A3" s="1093"/>
      <c r="B3" s="303"/>
      <c r="C3" s="1145"/>
      <c r="D3" s="1145"/>
      <c r="E3" s="1145"/>
      <c r="F3" s="1145"/>
      <c r="G3" s="1145"/>
      <c r="H3" s="1145"/>
      <c r="I3" s="1145"/>
      <c r="J3" s="1145"/>
      <c r="K3" s="1092"/>
    </row>
    <row r="4" spans="1:11" s="1096" customFormat="1" ht="16.899999999999999" customHeight="1">
      <c r="A4" s="1093"/>
      <c r="B4" s="303"/>
      <c r="C4" s="1309"/>
      <c r="D4" s="1309"/>
      <c r="E4" s="1309"/>
      <c r="F4" s="1309"/>
      <c r="G4" s="1309"/>
      <c r="H4" s="1309"/>
      <c r="I4" s="1309"/>
      <c r="J4" s="1309"/>
      <c r="K4" s="1092"/>
    </row>
    <row r="5" spans="1:11" s="1098" customFormat="1" ht="16.899999999999999" customHeight="1">
      <c r="A5" s="1065"/>
      <c r="B5" s="1065"/>
      <c r="C5" s="1671" t="s">
        <v>823</v>
      </c>
      <c r="D5" s="1672"/>
      <c r="E5" s="1122"/>
      <c r="F5" s="1623" t="s">
        <v>797</v>
      </c>
      <c r="G5" s="1624"/>
      <c r="H5" s="1624"/>
      <c r="I5" s="1624"/>
      <c r="J5" s="1625"/>
      <c r="K5" s="1097"/>
    </row>
    <row r="6" spans="1:11" s="1098" customFormat="1" ht="16.899999999999999" customHeight="1">
      <c r="A6" s="1065"/>
      <c r="B6" s="1065"/>
      <c r="C6" s="1672"/>
      <c r="D6" s="1672"/>
      <c r="E6" s="980"/>
      <c r="F6" s="1123" t="s">
        <v>806</v>
      </c>
      <c r="G6" s="1123" t="s">
        <v>807</v>
      </c>
      <c r="H6" s="1123" t="s">
        <v>808</v>
      </c>
      <c r="I6" s="1123" t="s">
        <v>809</v>
      </c>
      <c r="J6" s="1099" t="s">
        <v>134</v>
      </c>
      <c r="K6" s="1100"/>
    </row>
    <row r="7" spans="1:11" s="1098" customFormat="1" ht="16.899999999999999" customHeight="1">
      <c r="A7" s="1065"/>
      <c r="B7" s="1065"/>
      <c r="C7" s="1194" t="s">
        <v>135</v>
      </c>
      <c r="D7" s="1194"/>
      <c r="E7" s="977"/>
      <c r="F7" s="984"/>
      <c r="G7" s="984"/>
      <c r="H7" s="984"/>
      <c r="I7" s="984"/>
      <c r="J7" s="984"/>
      <c r="K7" s="1101"/>
    </row>
    <row r="8" spans="1:11" s="1098" customFormat="1" ht="16.899999999999999" customHeight="1">
      <c r="A8" s="1065"/>
      <c r="B8" s="1065"/>
      <c r="C8" s="1194" t="s">
        <v>304</v>
      </c>
      <c r="D8" s="1194" t="s">
        <v>138</v>
      </c>
      <c r="E8" s="110"/>
      <c r="F8" s="969"/>
      <c r="G8" s="969"/>
      <c r="H8" s="969"/>
      <c r="I8" s="969"/>
      <c r="J8" s="969"/>
      <c r="K8" s="994"/>
    </row>
    <row r="9" spans="1:11" s="1098" customFormat="1" ht="16.899999999999999" customHeight="1">
      <c r="A9" s="1065"/>
      <c r="B9" s="1065"/>
      <c r="C9" s="1669" t="s">
        <v>789</v>
      </c>
      <c r="D9" s="745" t="s">
        <v>119</v>
      </c>
      <c r="E9" s="110"/>
      <c r="F9" s="1124"/>
      <c r="G9" s="1124"/>
      <c r="H9" s="1124"/>
      <c r="I9" s="1124"/>
      <c r="J9" s="1052"/>
      <c r="K9" s="1103"/>
    </row>
    <row r="10" spans="1:11" s="1098" customFormat="1" ht="16.899999999999999" customHeight="1">
      <c r="A10" s="1065"/>
      <c r="B10" s="1065"/>
      <c r="C10" s="1669"/>
      <c r="D10" s="745" t="s">
        <v>872</v>
      </c>
      <c r="E10" s="110"/>
      <c r="F10" s="1124"/>
      <c r="G10" s="1124"/>
      <c r="H10" s="1124"/>
      <c r="I10" s="1124"/>
      <c r="J10" s="1052"/>
      <c r="K10" s="1103"/>
    </row>
    <row r="11" spans="1:11" s="1098" customFormat="1" ht="16.899999999999999" customHeight="1">
      <c r="A11" s="1065"/>
      <c r="B11" s="1065"/>
      <c r="C11" s="1669" t="s">
        <v>790</v>
      </c>
      <c r="D11" s="745" t="s">
        <v>117</v>
      </c>
      <c r="E11" s="110"/>
      <c r="F11" s="1124"/>
      <c r="G11" s="1124"/>
      <c r="H11" s="1124"/>
      <c r="I11" s="1124"/>
      <c r="J11" s="1052"/>
      <c r="K11" s="994"/>
    </row>
    <row r="12" spans="1:11" s="1098" customFormat="1" ht="16.899999999999999" customHeight="1">
      <c r="A12" s="1065"/>
      <c r="B12" s="1065"/>
      <c r="C12" s="1669"/>
      <c r="D12" s="745" t="s">
        <v>118</v>
      </c>
      <c r="E12" s="110"/>
      <c r="F12" s="1124"/>
      <c r="G12" s="1124"/>
      <c r="H12" s="1124"/>
      <c r="I12" s="1124"/>
      <c r="J12" s="1052"/>
      <c r="K12" s="1104"/>
    </row>
    <row r="13" spans="1:11" s="1098" customFormat="1" ht="16.899999999999999" customHeight="1">
      <c r="A13" s="1065"/>
      <c r="B13" s="1065"/>
      <c r="C13" s="1669"/>
      <c r="D13" s="973" t="s">
        <v>119</v>
      </c>
      <c r="E13" s="110"/>
      <c r="F13" s="1124"/>
      <c r="G13" s="1124"/>
      <c r="H13" s="1124"/>
      <c r="I13" s="1124"/>
      <c r="J13" s="1052"/>
      <c r="K13" s="1104"/>
    </row>
    <row r="14" spans="1:11" s="1098" customFormat="1" ht="16.899999999999999" customHeight="1">
      <c r="A14" s="1065"/>
      <c r="B14" s="1065"/>
      <c r="C14" s="116"/>
      <c r="D14" s="1195"/>
      <c r="E14" s="110"/>
      <c r="F14" s="1127"/>
      <c r="G14" s="1127"/>
      <c r="H14" s="1127"/>
      <c r="I14" s="1127"/>
      <c r="J14" s="1101"/>
      <c r="K14" s="1104"/>
    </row>
    <row r="15" spans="1:11" s="1098" customFormat="1" ht="16.899999999999999" customHeight="1">
      <c r="A15" s="1065"/>
      <c r="B15" s="1065"/>
      <c r="C15" s="116"/>
      <c r="D15" s="1195"/>
      <c r="E15" s="110"/>
      <c r="F15" s="1127"/>
      <c r="G15" s="1670"/>
      <c r="H15" s="1670"/>
      <c r="I15" s="1670"/>
      <c r="J15" s="1670"/>
      <c r="K15" s="1104"/>
    </row>
    <row r="16" spans="1:11" s="1098" customFormat="1" ht="16.899999999999999" customHeight="1">
      <c r="A16" s="1065"/>
      <c r="B16" s="1065"/>
      <c r="C16" s="1671" t="s">
        <v>873</v>
      </c>
      <c r="D16" s="1672"/>
      <c r="E16" s="1122"/>
      <c r="F16" s="1623" t="s">
        <v>797</v>
      </c>
      <c r="G16" s="1624"/>
      <c r="H16" s="1624"/>
      <c r="I16" s="1624"/>
      <c r="J16" s="1625"/>
      <c r="K16" s="994"/>
    </row>
    <row r="17" spans="1:11" s="1098" customFormat="1" ht="16.899999999999999" customHeight="1">
      <c r="A17" s="1065"/>
      <c r="B17" s="1065"/>
      <c r="C17" s="1672"/>
      <c r="D17" s="1672"/>
      <c r="E17" s="980"/>
      <c r="F17" s="1123" t="s">
        <v>806</v>
      </c>
      <c r="G17" s="1123" t="s">
        <v>807</v>
      </c>
      <c r="H17" s="1123" t="s">
        <v>808</v>
      </c>
      <c r="I17" s="1123" t="s">
        <v>809</v>
      </c>
      <c r="J17" s="1099" t="s">
        <v>134</v>
      </c>
      <c r="K17" s="1103"/>
    </row>
    <row r="18" spans="1:11" s="1098" customFormat="1" ht="16.899999999999999" customHeight="1">
      <c r="A18" s="1065"/>
      <c r="B18" s="1065"/>
      <c r="C18" s="1194" t="s">
        <v>135</v>
      </c>
      <c r="D18" s="1194"/>
      <c r="E18" s="977"/>
      <c r="F18" s="984"/>
      <c r="G18" s="984"/>
      <c r="H18" s="984"/>
      <c r="I18" s="984"/>
      <c r="J18" s="984"/>
      <c r="K18" s="368"/>
    </row>
    <row r="19" spans="1:11" s="1098" customFormat="1" ht="16.899999999999999" customHeight="1">
      <c r="A19" s="1065"/>
      <c r="B19" s="1065"/>
      <c r="C19" s="1194" t="s">
        <v>304</v>
      </c>
      <c r="D19" s="1194" t="s">
        <v>138</v>
      </c>
      <c r="E19" s="110"/>
      <c r="F19" s="969"/>
      <c r="G19" s="969"/>
      <c r="H19" s="969"/>
      <c r="I19" s="969"/>
      <c r="J19" s="969"/>
      <c r="K19" s="1056"/>
    </row>
    <row r="20" spans="1:11" s="1098" customFormat="1" ht="16.899999999999999" customHeight="1">
      <c r="A20" s="1065"/>
      <c r="B20" s="1065"/>
      <c r="C20" s="1669" t="s">
        <v>789</v>
      </c>
      <c r="D20" s="745" t="s">
        <v>119</v>
      </c>
      <c r="E20" s="110"/>
      <c r="F20" s="1124"/>
      <c r="G20" s="1124"/>
      <c r="H20" s="1124"/>
      <c r="I20" s="1124"/>
      <c r="J20" s="1052"/>
      <c r="K20" s="1097"/>
    </row>
    <row r="21" spans="1:11" s="1098" customFormat="1" ht="16.899999999999999" customHeight="1">
      <c r="A21" s="1065"/>
      <c r="B21" s="1065"/>
      <c r="C21" s="1669"/>
      <c r="D21" s="745" t="s">
        <v>872</v>
      </c>
      <c r="E21" s="110"/>
      <c r="F21" s="1124"/>
      <c r="G21" s="1124"/>
      <c r="H21" s="1124"/>
      <c r="I21" s="1124"/>
      <c r="J21" s="1052"/>
      <c r="K21" s="1100"/>
    </row>
    <row r="22" spans="1:11" s="1098" customFormat="1" ht="16.899999999999999" customHeight="1">
      <c r="A22" s="1065"/>
      <c r="B22" s="1065"/>
      <c r="C22" s="1669" t="s">
        <v>790</v>
      </c>
      <c r="D22" s="745" t="s">
        <v>117</v>
      </c>
      <c r="E22" s="110"/>
      <c r="F22" s="1124"/>
      <c r="G22" s="1124"/>
      <c r="H22" s="1124"/>
      <c r="I22" s="1124"/>
      <c r="J22" s="1052"/>
      <c r="K22" s="368"/>
    </row>
    <row r="23" spans="1:11" s="1098" customFormat="1" ht="16.899999999999999" customHeight="1">
      <c r="A23" s="1065"/>
      <c r="B23" s="1065"/>
      <c r="C23" s="1669"/>
      <c r="D23" s="745" t="s">
        <v>118</v>
      </c>
      <c r="E23" s="110"/>
      <c r="F23" s="1124"/>
      <c r="G23" s="1124"/>
      <c r="H23" s="1124"/>
      <c r="I23" s="1124"/>
      <c r="J23" s="1052"/>
      <c r="K23" s="1101"/>
    </row>
    <row r="24" spans="1:11" s="1098" customFormat="1" ht="16.899999999999999" customHeight="1">
      <c r="A24" s="1065"/>
      <c r="B24" s="1065"/>
      <c r="C24" s="1669"/>
      <c r="D24" s="973" t="s">
        <v>119</v>
      </c>
      <c r="E24" s="110"/>
      <c r="F24" s="1124"/>
      <c r="G24" s="1124"/>
      <c r="H24" s="1124"/>
      <c r="I24" s="1124"/>
      <c r="J24" s="1052"/>
      <c r="K24" s="994"/>
    </row>
    <row r="25" spans="1:11" s="1098" customFormat="1" ht="16.899999999999999" customHeight="1">
      <c r="A25" s="1065"/>
      <c r="B25" s="1065"/>
      <c r="C25" s="448"/>
      <c r="D25" s="448"/>
      <c r="E25" s="448"/>
      <c r="F25" s="448"/>
      <c r="G25" s="448"/>
      <c r="H25" s="448"/>
      <c r="I25" s="448"/>
      <c r="J25" s="448"/>
      <c r="K25" s="1103"/>
    </row>
    <row r="26" spans="1:11" s="1098" customFormat="1" ht="16.899999999999999" customHeight="1">
      <c r="A26" s="1065"/>
      <c r="B26" s="1065"/>
      <c r="C26" s="448"/>
      <c r="D26" s="448"/>
      <c r="E26" s="448"/>
      <c r="F26" s="448"/>
      <c r="G26" s="448"/>
      <c r="H26" s="448"/>
      <c r="I26" s="448"/>
      <c r="J26" s="448"/>
      <c r="K26" s="1103"/>
    </row>
    <row r="27" spans="1:11" s="1098" customFormat="1" ht="16.899999999999999" customHeight="1">
      <c r="A27" s="1065"/>
      <c r="B27" s="1065"/>
      <c r="C27" s="448"/>
      <c r="D27" s="448"/>
      <c r="E27" s="448"/>
      <c r="F27" s="448"/>
      <c r="G27" s="448"/>
      <c r="H27" s="448"/>
      <c r="I27" s="448"/>
      <c r="J27" s="448"/>
      <c r="K27" s="1104"/>
    </row>
    <row r="28" spans="1:11" s="1098" customFormat="1" ht="16.899999999999999" customHeight="1">
      <c r="A28" s="1065"/>
      <c r="B28" s="1065"/>
      <c r="C28" s="448"/>
      <c r="D28" s="448"/>
      <c r="E28" s="448"/>
      <c r="F28" s="448"/>
      <c r="G28" s="448"/>
      <c r="H28" s="448"/>
      <c r="I28" s="448"/>
      <c r="J28" s="448"/>
    </row>
    <row r="29" spans="1:11" s="1098" customFormat="1" ht="16.899999999999999" customHeight="1">
      <c r="A29" s="1065"/>
      <c r="B29" s="1065"/>
      <c r="C29" s="448"/>
      <c r="D29" s="448"/>
      <c r="E29" s="448"/>
      <c r="F29" s="448"/>
      <c r="G29" s="448"/>
      <c r="H29" s="448"/>
      <c r="I29" s="448"/>
      <c r="J29" s="448"/>
    </row>
    <row r="30" spans="1:11" s="1098" customFormat="1" ht="16.899999999999999" customHeight="1">
      <c r="A30" s="1065"/>
      <c r="B30" s="1065"/>
      <c r="C30" s="448"/>
      <c r="D30" s="448"/>
      <c r="E30" s="448"/>
      <c r="F30" s="448"/>
      <c r="G30" s="448"/>
      <c r="H30" s="448"/>
      <c r="I30" s="448"/>
      <c r="J30" s="448"/>
    </row>
    <row r="31" spans="1:11" s="1098" customFormat="1" ht="16.899999999999999" customHeight="1">
      <c r="A31" s="1065"/>
      <c r="B31" s="1065"/>
      <c r="C31" s="448"/>
      <c r="D31" s="448"/>
      <c r="E31" s="448"/>
      <c r="F31" s="448"/>
      <c r="G31" s="448"/>
      <c r="H31" s="448"/>
      <c r="I31" s="448"/>
      <c r="J31" s="448"/>
    </row>
    <row r="32" spans="1:11" s="1098" customFormat="1" ht="16.899999999999999" customHeight="1">
      <c r="A32" s="1065"/>
      <c r="B32" s="1065"/>
      <c r="C32" s="448"/>
      <c r="D32" s="448"/>
      <c r="E32" s="448"/>
      <c r="F32" s="448"/>
      <c r="G32" s="448"/>
      <c r="H32" s="448"/>
      <c r="I32" s="448"/>
      <c r="J32" s="448"/>
    </row>
    <row r="33" spans="1:10" s="1098" customFormat="1" ht="16.899999999999999" customHeight="1">
      <c r="A33" s="1065"/>
      <c r="B33" s="1065"/>
      <c r="C33" s="448"/>
      <c r="D33" s="448"/>
      <c r="E33" s="448"/>
      <c r="F33" s="448"/>
      <c r="G33" s="448"/>
      <c r="H33" s="448"/>
      <c r="I33" s="448"/>
      <c r="J33" s="448"/>
    </row>
    <row r="34" spans="1:10" s="1098" customFormat="1" ht="16.899999999999999" customHeight="1">
      <c r="A34" s="1065"/>
      <c r="B34" s="1065"/>
      <c r="C34" s="448"/>
      <c r="D34" s="448"/>
      <c r="E34" s="448"/>
      <c r="F34" s="448"/>
      <c r="G34" s="448"/>
      <c r="H34" s="448"/>
      <c r="I34" s="448"/>
      <c r="J34" s="448"/>
    </row>
    <row r="35" spans="1:10" s="1098" customFormat="1" ht="16.899999999999999" customHeight="1">
      <c r="A35" s="1065"/>
      <c r="B35" s="1065"/>
      <c r="C35" s="448"/>
      <c r="D35" s="448"/>
      <c r="E35" s="448"/>
      <c r="F35" s="448"/>
      <c r="G35" s="448"/>
      <c r="H35" s="448"/>
      <c r="I35" s="448"/>
      <c r="J35" s="448"/>
    </row>
    <row r="36" spans="1:10" s="1098" customFormat="1" ht="16.899999999999999" customHeight="1">
      <c r="A36" s="1065"/>
      <c r="B36" s="1065"/>
      <c r="C36" s="448"/>
      <c r="D36" s="448"/>
      <c r="E36" s="448"/>
      <c r="F36" s="448"/>
      <c r="G36" s="448"/>
      <c r="H36" s="448"/>
      <c r="I36" s="448"/>
      <c r="J36" s="448"/>
    </row>
    <row r="37" spans="1:10" s="1098" customFormat="1" ht="16.899999999999999" customHeight="1">
      <c r="A37" s="1065"/>
      <c r="B37" s="1065"/>
      <c r="C37" s="448"/>
      <c r="D37" s="448"/>
      <c r="E37" s="448"/>
      <c r="F37" s="448"/>
      <c r="G37" s="448"/>
      <c r="H37" s="448"/>
      <c r="I37" s="448"/>
      <c r="J37" s="448"/>
    </row>
    <row r="38" spans="1:10" s="1098" customFormat="1" ht="16.899999999999999" customHeight="1">
      <c r="A38" s="1125"/>
      <c r="B38" s="1125"/>
      <c r="C38" s="448"/>
      <c r="D38" s="448"/>
      <c r="E38" s="448"/>
      <c r="F38" s="448"/>
      <c r="G38" s="448"/>
      <c r="H38" s="448"/>
      <c r="I38" s="448"/>
      <c r="J38" s="448"/>
    </row>
    <row r="39" spans="1:10" s="1098" customFormat="1" ht="16.899999999999999" customHeight="1">
      <c r="A39" s="1065"/>
      <c r="B39" s="1065"/>
      <c r="C39" s="448"/>
      <c r="D39" s="448"/>
      <c r="E39" s="448"/>
      <c r="F39" s="448"/>
      <c r="G39" s="448"/>
      <c r="H39" s="448"/>
      <c r="I39" s="448"/>
      <c r="J39" s="448"/>
    </row>
    <row r="40" spans="1:10" s="1098" customFormat="1" ht="16.899999999999999" customHeight="1">
      <c r="A40" s="1065"/>
      <c r="B40" s="1065"/>
      <c r="C40" s="448"/>
      <c r="D40" s="448"/>
      <c r="E40" s="448"/>
      <c r="F40" s="448"/>
      <c r="G40" s="448"/>
      <c r="H40" s="448"/>
      <c r="I40" s="448"/>
      <c r="J40" s="448"/>
    </row>
    <row r="41" spans="1:10" s="1098" customFormat="1" ht="16.899999999999999" customHeight="1">
      <c r="A41" s="1065"/>
      <c r="B41" s="1065"/>
      <c r="C41" s="448"/>
      <c r="D41" s="448"/>
      <c r="E41" s="448"/>
      <c r="F41" s="448"/>
      <c r="G41" s="448"/>
      <c r="H41" s="448"/>
      <c r="I41" s="448"/>
      <c r="J41" s="448"/>
    </row>
    <row r="42" spans="1:10" s="1098" customFormat="1" ht="16.899999999999999" customHeight="1">
      <c r="A42" s="1065"/>
      <c r="B42" s="1065"/>
      <c r="C42" s="448"/>
      <c r="D42" s="448"/>
      <c r="E42" s="448"/>
      <c r="F42" s="448"/>
      <c r="G42" s="448"/>
      <c r="H42" s="448"/>
      <c r="I42" s="448"/>
      <c r="J42" s="448"/>
    </row>
    <row r="43" spans="1:10" s="1098" customFormat="1" ht="16.899999999999999" customHeight="1">
      <c r="A43" s="1065"/>
      <c r="B43" s="1065"/>
      <c r="C43" s="448"/>
      <c r="D43" s="448"/>
      <c r="E43" s="448"/>
      <c r="F43" s="448"/>
      <c r="G43" s="448"/>
      <c r="H43" s="448"/>
      <c r="I43" s="448"/>
      <c r="J43" s="448"/>
    </row>
    <row r="44" spans="1:10" s="1098" customFormat="1" ht="16.899999999999999" customHeight="1">
      <c r="A44" s="1065"/>
      <c r="B44" s="1065"/>
      <c r="C44" s="448"/>
      <c r="D44" s="448"/>
      <c r="E44" s="448"/>
      <c r="F44" s="448"/>
      <c r="G44" s="448"/>
      <c r="H44" s="448"/>
      <c r="I44" s="448"/>
      <c r="J44" s="448"/>
    </row>
    <row r="45" spans="1:10" s="1098" customFormat="1" ht="16.899999999999999" customHeight="1">
      <c r="A45" s="1065"/>
      <c r="B45" s="1065"/>
      <c r="C45" s="448"/>
      <c r="D45" s="448"/>
      <c r="E45" s="448"/>
      <c r="F45" s="448"/>
      <c r="G45" s="448"/>
      <c r="H45" s="448"/>
      <c r="I45" s="448"/>
      <c r="J45" s="448"/>
    </row>
    <row r="46" spans="1:10" s="1098" customFormat="1" ht="16.899999999999999" customHeight="1">
      <c r="A46" s="1065"/>
      <c r="B46" s="1065"/>
      <c r="C46" s="448"/>
      <c r="D46" s="448"/>
      <c r="E46" s="448"/>
      <c r="F46" s="448"/>
      <c r="G46" s="448"/>
      <c r="H46" s="448"/>
      <c r="I46" s="448"/>
      <c r="J46" s="448"/>
    </row>
    <row r="47" spans="1:10" s="1098" customFormat="1" ht="16.899999999999999" customHeight="1">
      <c r="A47" s="1065"/>
      <c r="B47" s="1065"/>
      <c r="C47" s="448"/>
      <c r="D47" s="448"/>
      <c r="E47" s="448"/>
      <c r="F47" s="448"/>
      <c r="G47" s="448"/>
      <c r="H47" s="448"/>
      <c r="I47" s="448"/>
      <c r="J47" s="448"/>
    </row>
    <row r="48" spans="1:10" s="1098" customFormat="1" ht="16.899999999999999" customHeight="1">
      <c r="A48" s="1065"/>
      <c r="B48" s="1065"/>
      <c r="C48" s="448"/>
      <c r="D48" s="448"/>
      <c r="E48" s="448"/>
      <c r="F48" s="448"/>
      <c r="G48" s="448"/>
      <c r="H48" s="448"/>
      <c r="I48" s="448"/>
      <c r="J48" s="448"/>
    </row>
    <row r="49" spans="1:10" s="1098" customFormat="1" ht="16.899999999999999" customHeight="1">
      <c r="A49" s="1065"/>
      <c r="B49" s="1065"/>
      <c r="C49" s="448"/>
      <c r="D49" s="448"/>
      <c r="E49" s="448"/>
      <c r="F49" s="448"/>
      <c r="G49" s="448"/>
      <c r="H49" s="448"/>
      <c r="I49" s="448"/>
      <c r="J49" s="448"/>
    </row>
    <row r="50" spans="1:10" s="1098" customFormat="1" ht="16.899999999999999" customHeight="1">
      <c r="A50" s="1065"/>
      <c r="B50" s="1065"/>
      <c r="C50" s="448"/>
      <c r="D50" s="448"/>
      <c r="E50" s="448"/>
      <c r="F50" s="448"/>
      <c r="G50" s="448"/>
      <c r="H50" s="448"/>
      <c r="I50" s="448"/>
      <c r="J50" s="448"/>
    </row>
    <row r="51" spans="1:10" s="1098" customFormat="1" ht="16.899999999999999" customHeight="1">
      <c r="A51" s="1065"/>
      <c r="B51" s="1065"/>
      <c r="C51" s="448"/>
      <c r="D51" s="448"/>
      <c r="E51" s="448"/>
      <c r="F51" s="448"/>
      <c r="G51" s="448"/>
      <c r="H51" s="448"/>
      <c r="I51" s="448"/>
      <c r="J51" s="448"/>
    </row>
    <row r="52" spans="1:10" s="1098" customFormat="1" ht="16.899999999999999" customHeight="1">
      <c r="A52" s="1065"/>
      <c r="B52" s="1065"/>
      <c r="C52" s="448"/>
      <c r="D52" s="448"/>
      <c r="E52" s="448"/>
      <c r="F52" s="448"/>
      <c r="G52" s="448"/>
      <c r="H52" s="448"/>
      <c r="I52" s="448"/>
      <c r="J52" s="448"/>
    </row>
    <row r="53" spans="1:10" s="1098" customFormat="1" ht="16.899999999999999" customHeight="1">
      <c r="A53" s="1065"/>
      <c r="B53" s="1065"/>
      <c r="C53" s="448"/>
      <c r="D53" s="448"/>
      <c r="E53" s="448"/>
      <c r="F53" s="448"/>
      <c r="G53" s="448"/>
      <c r="H53" s="448"/>
      <c r="I53" s="448"/>
      <c r="J53" s="448"/>
    </row>
    <row r="54" spans="1:10" s="1098" customFormat="1" ht="16.899999999999999" customHeight="1">
      <c r="A54" s="1065"/>
      <c r="B54" s="1065"/>
      <c r="C54" s="448"/>
      <c r="D54" s="448"/>
      <c r="E54" s="448"/>
      <c r="F54" s="448"/>
      <c r="G54" s="448"/>
      <c r="H54" s="448"/>
      <c r="I54" s="448"/>
      <c r="J54" s="448"/>
    </row>
    <row r="55" spans="1:10" s="1098" customFormat="1" ht="16.899999999999999" customHeight="1">
      <c r="A55" s="1065"/>
      <c r="B55" s="1065"/>
      <c r="C55" s="448"/>
      <c r="D55" s="448"/>
      <c r="E55" s="448"/>
      <c r="F55" s="448"/>
      <c r="G55" s="448"/>
      <c r="H55" s="448"/>
      <c r="I55" s="448"/>
      <c r="J55" s="448"/>
    </row>
    <row r="56" spans="1:10" s="1098" customFormat="1" ht="16.899999999999999" customHeight="1">
      <c r="A56" s="1065"/>
      <c r="B56" s="1065"/>
      <c r="C56" s="448"/>
      <c r="D56" s="448"/>
      <c r="E56" s="448"/>
      <c r="F56" s="448"/>
      <c r="G56" s="448"/>
      <c r="H56" s="448"/>
      <c r="I56" s="448"/>
      <c r="J56" s="448"/>
    </row>
    <row r="57" spans="1:10" s="1098" customFormat="1" ht="16.899999999999999" customHeight="1">
      <c r="A57" s="1065"/>
      <c r="B57" s="1065"/>
      <c r="C57" s="448"/>
      <c r="D57" s="448"/>
      <c r="E57" s="448"/>
      <c r="F57" s="448"/>
      <c r="G57" s="448"/>
      <c r="H57" s="448"/>
      <c r="I57" s="448"/>
      <c r="J57" s="448"/>
    </row>
    <row r="58" spans="1:10" s="1098" customFormat="1" ht="16.899999999999999" customHeight="1">
      <c r="A58" s="1065"/>
      <c r="B58" s="1065"/>
      <c r="C58" s="448"/>
      <c r="D58" s="448"/>
      <c r="E58" s="448"/>
      <c r="F58" s="448"/>
      <c r="G58" s="448"/>
      <c r="H58" s="448"/>
      <c r="I58" s="448"/>
      <c r="J58" s="448"/>
    </row>
    <row r="59" spans="1:10" s="1098" customFormat="1" ht="16.899999999999999" customHeight="1">
      <c r="A59" s="1065"/>
      <c r="B59" s="1065"/>
      <c r="C59" s="448"/>
      <c r="D59" s="448"/>
      <c r="E59" s="448"/>
      <c r="F59" s="448"/>
      <c r="G59" s="448"/>
      <c r="H59" s="448"/>
      <c r="I59" s="448"/>
      <c r="J59" s="448"/>
    </row>
    <row r="60" spans="1:10" s="1098" customFormat="1" ht="16.899999999999999" customHeight="1">
      <c r="A60" s="1065"/>
      <c r="B60" s="1065"/>
      <c r="C60" s="448"/>
      <c r="D60" s="448"/>
      <c r="E60" s="448"/>
      <c r="F60" s="448"/>
      <c r="G60" s="448"/>
      <c r="H60" s="448"/>
      <c r="I60" s="448"/>
      <c r="J60" s="448"/>
    </row>
    <row r="61" spans="1:10" s="1098" customFormat="1" ht="16.899999999999999" customHeight="1">
      <c r="A61" s="1065"/>
      <c r="B61" s="1065"/>
      <c r="C61" s="448"/>
      <c r="D61" s="448"/>
      <c r="E61" s="448"/>
      <c r="F61" s="448"/>
      <c r="G61" s="448"/>
      <c r="H61" s="448"/>
      <c r="I61" s="448"/>
      <c r="J61" s="448"/>
    </row>
    <row r="62" spans="1:10" s="1098" customFormat="1" ht="16.899999999999999" customHeight="1">
      <c r="A62" s="1065"/>
      <c r="B62" s="1065"/>
      <c r="C62" s="448"/>
      <c r="D62" s="448"/>
      <c r="E62" s="448"/>
      <c r="F62" s="448"/>
      <c r="G62" s="448"/>
      <c r="H62" s="448"/>
      <c r="I62" s="448"/>
      <c r="J62" s="448"/>
    </row>
    <row r="63" spans="1:10" s="1098" customFormat="1" ht="16.899999999999999" customHeight="1">
      <c r="A63" s="1065"/>
      <c r="B63" s="1065"/>
      <c r="C63" s="448"/>
      <c r="D63" s="448"/>
      <c r="E63" s="448"/>
      <c r="F63" s="448"/>
      <c r="G63" s="448"/>
      <c r="H63" s="448"/>
      <c r="I63" s="448"/>
      <c r="J63" s="448"/>
    </row>
    <row r="64" spans="1:10" s="1098" customFormat="1" ht="16.899999999999999" customHeight="1">
      <c r="A64" s="1065"/>
      <c r="B64" s="1065"/>
      <c r="C64" s="448"/>
      <c r="D64" s="448"/>
      <c r="E64" s="448"/>
      <c r="F64" s="448"/>
      <c r="G64" s="448"/>
      <c r="H64" s="448"/>
      <c r="I64" s="448"/>
      <c r="J64" s="448"/>
    </row>
    <row r="65" spans="1:10" s="1098" customFormat="1" ht="16.899999999999999" customHeight="1">
      <c r="A65" s="1065"/>
      <c r="B65" s="1065"/>
      <c r="C65" s="448"/>
      <c r="D65" s="448"/>
      <c r="E65" s="448"/>
      <c r="F65" s="448"/>
      <c r="G65" s="448"/>
      <c r="H65" s="448"/>
      <c r="I65" s="448"/>
      <c r="J65" s="448"/>
    </row>
    <row r="66" spans="1:10" s="1098" customFormat="1" ht="16.899999999999999" customHeight="1">
      <c r="A66" s="1065"/>
      <c r="B66" s="1065"/>
      <c r="C66" s="448"/>
      <c r="D66" s="448"/>
      <c r="E66" s="448"/>
      <c r="F66" s="448"/>
      <c r="G66" s="448"/>
      <c r="H66" s="448"/>
      <c r="I66" s="448"/>
      <c r="J66" s="448"/>
    </row>
    <row r="67" spans="1:10" s="1098" customFormat="1" ht="16.899999999999999" customHeight="1">
      <c r="A67" s="1065"/>
      <c r="B67" s="1065"/>
      <c r="C67" s="448"/>
      <c r="D67" s="448"/>
      <c r="E67" s="448"/>
      <c r="F67" s="448"/>
      <c r="G67" s="448"/>
      <c r="H67" s="448"/>
      <c r="I67" s="448"/>
      <c r="J67" s="448"/>
    </row>
    <row r="68" spans="1:10" s="1098" customFormat="1" ht="16.899999999999999" customHeight="1">
      <c r="A68" s="1065"/>
      <c r="B68" s="1065"/>
      <c r="C68" s="448"/>
      <c r="D68" s="448"/>
      <c r="E68" s="448"/>
      <c r="F68" s="448"/>
      <c r="G68" s="448"/>
      <c r="H68" s="448"/>
      <c r="I68" s="448"/>
      <c r="J68" s="448"/>
    </row>
    <row r="69" spans="1:10" s="1098" customFormat="1" ht="16.899999999999999" customHeight="1">
      <c r="A69" s="1065"/>
      <c r="B69" s="1065"/>
      <c r="C69" s="448"/>
      <c r="D69" s="448"/>
      <c r="E69" s="448"/>
      <c r="F69" s="448"/>
      <c r="G69" s="448"/>
      <c r="H69" s="448"/>
      <c r="I69" s="448"/>
      <c r="J69" s="448"/>
    </row>
    <row r="70" spans="1:10" s="1098" customFormat="1" ht="16.899999999999999" customHeight="1">
      <c r="A70" s="1065"/>
      <c r="B70" s="1065"/>
      <c r="C70" s="448"/>
      <c r="D70" s="448"/>
      <c r="E70" s="448"/>
      <c r="F70" s="448"/>
      <c r="G70" s="448"/>
      <c r="H70" s="448"/>
      <c r="I70" s="448"/>
      <c r="J70" s="448"/>
    </row>
    <row r="71" spans="1:10" s="1098" customFormat="1" ht="16.899999999999999" customHeight="1">
      <c r="A71" s="1065"/>
      <c r="B71" s="1065"/>
      <c r="C71" s="448"/>
      <c r="D71" s="448"/>
      <c r="E71" s="448"/>
      <c r="F71" s="448"/>
      <c r="G71" s="448"/>
      <c r="H71" s="448"/>
      <c r="I71" s="448"/>
      <c r="J71" s="448"/>
    </row>
    <row r="72" spans="1:10" s="1098" customFormat="1" ht="16.899999999999999" customHeight="1">
      <c r="A72" s="1065"/>
      <c r="B72" s="1065"/>
      <c r="C72" s="448"/>
      <c r="D72" s="448"/>
      <c r="E72" s="448"/>
      <c r="F72" s="448"/>
      <c r="G72" s="448"/>
      <c r="H72" s="448"/>
      <c r="I72" s="448"/>
      <c r="J72" s="448"/>
    </row>
    <row r="73" spans="1:10" s="1098" customFormat="1" ht="16.899999999999999" customHeight="1">
      <c r="A73" s="1065"/>
      <c r="B73" s="1065"/>
      <c r="C73" s="448"/>
      <c r="D73" s="448"/>
      <c r="E73" s="448"/>
      <c r="F73" s="448"/>
      <c r="G73" s="448"/>
      <c r="H73" s="448"/>
      <c r="I73" s="448"/>
      <c r="J73" s="448"/>
    </row>
    <row r="74" spans="1:10" s="1098" customFormat="1" ht="16.899999999999999" customHeight="1">
      <c r="A74" s="1065"/>
      <c r="B74" s="1065"/>
      <c r="C74" s="448"/>
      <c r="D74" s="448"/>
      <c r="E74" s="448"/>
      <c r="F74" s="448"/>
      <c r="G74" s="448"/>
      <c r="H74" s="448"/>
      <c r="I74" s="448"/>
      <c r="J74" s="448"/>
    </row>
    <row r="75" spans="1:10" s="1098" customFormat="1" ht="16.899999999999999" customHeight="1">
      <c r="A75" s="1065"/>
      <c r="B75" s="1065"/>
      <c r="C75" s="448"/>
      <c r="D75" s="448"/>
      <c r="E75" s="448"/>
      <c r="F75" s="448"/>
      <c r="G75" s="448"/>
      <c r="H75" s="448"/>
      <c r="I75" s="448"/>
      <c r="J75" s="448"/>
    </row>
    <row r="76" spans="1:10" s="1098" customFormat="1" ht="16.899999999999999" customHeight="1">
      <c r="A76" s="1065"/>
      <c r="B76" s="1065"/>
      <c r="C76" s="448"/>
      <c r="D76" s="448"/>
      <c r="E76" s="448"/>
      <c r="F76" s="448"/>
      <c r="G76" s="448"/>
      <c r="H76" s="448"/>
      <c r="I76" s="448"/>
      <c r="J76" s="448"/>
    </row>
    <row r="77" spans="1:10" s="1098" customFormat="1" ht="16.899999999999999" customHeight="1">
      <c r="A77" s="1065"/>
      <c r="B77" s="1065"/>
      <c r="C77" s="448"/>
      <c r="D77" s="448"/>
      <c r="E77" s="448"/>
      <c r="F77" s="448"/>
      <c r="G77" s="448"/>
      <c r="H77" s="448"/>
      <c r="I77" s="448"/>
      <c r="J77" s="448"/>
    </row>
    <row r="78" spans="1:10" s="1098" customFormat="1" ht="16.899999999999999" customHeight="1">
      <c r="A78" s="1065"/>
      <c r="B78" s="1065"/>
      <c r="C78" s="448"/>
      <c r="D78" s="448"/>
      <c r="E78" s="448"/>
      <c r="F78" s="448"/>
      <c r="G78" s="448"/>
      <c r="H78" s="448"/>
      <c r="I78" s="448"/>
      <c r="J78" s="448"/>
    </row>
    <row r="79" spans="1:10" s="1098" customFormat="1" ht="16.899999999999999" customHeight="1">
      <c r="A79" s="1065"/>
      <c r="B79" s="1065"/>
      <c r="C79" s="448"/>
      <c r="D79" s="448"/>
      <c r="E79" s="448"/>
      <c r="F79" s="448"/>
      <c r="G79" s="448"/>
      <c r="H79" s="448"/>
      <c r="I79" s="448"/>
      <c r="J79" s="448"/>
    </row>
    <row r="80" spans="1:10" s="1098" customFormat="1" ht="16.899999999999999" customHeight="1">
      <c r="A80" s="1065"/>
      <c r="B80" s="1065"/>
      <c r="C80" s="448"/>
      <c r="D80" s="448"/>
      <c r="E80" s="448"/>
      <c r="F80" s="448"/>
      <c r="G80" s="448"/>
      <c r="H80" s="448"/>
      <c r="I80" s="448"/>
      <c r="J80" s="448"/>
    </row>
    <row r="81" spans="1:10" s="1098" customFormat="1" ht="16.899999999999999" customHeight="1">
      <c r="A81" s="1065"/>
      <c r="B81" s="1065"/>
      <c r="C81" s="448"/>
      <c r="D81" s="448"/>
      <c r="E81" s="448"/>
      <c r="F81" s="448"/>
      <c r="G81" s="448"/>
      <c r="H81" s="448"/>
      <c r="I81" s="448"/>
      <c r="J81" s="448"/>
    </row>
    <row r="82" spans="1:10" s="1098" customFormat="1" ht="16.899999999999999" customHeight="1">
      <c r="A82" s="1065"/>
      <c r="B82" s="1065"/>
      <c r="C82" s="448"/>
      <c r="D82" s="448"/>
      <c r="E82" s="448"/>
      <c r="F82" s="448"/>
      <c r="G82" s="448"/>
      <c r="H82" s="448"/>
      <c r="I82" s="448"/>
      <c r="J82" s="448"/>
    </row>
    <row r="83" spans="1:10" s="1098" customFormat="1" ht="16.899999999999999" customHeight="1">
      <c r="A83" s="1065"/>
      <c r="B83" s="1065"/>
      <c r="C83" s="448"/>
      <c r="D83" s="448"/>
      <c r="E83" s="448"/>
      <c r="F83" s="448"/>
      <c r="G83" s="448"/>
      <c r="H83" s="448"/>
      <c r="I83" s="448"/>
      <c r="J83" s="448"/>
    </row>
    <row r="84" spans="1:10" s="1098" customFormat="1" ht="16.899999999999999" customHeight="1">
      <c r="A84" s="1065"/>
      <c r="B84" s="1065"/>
      <c r="C84" s="448"/>
      <c r="D84" s="448"/>
      <c r="E84" s="448"/>
      <c r="F84" s="448"/>
      <c r="G84" s="448"/>
      <c r="H84" s="448"/>
      <c r="I84" s="448"/>
      <c r="J84" s="448"/>
    </row>
    <row r="85" spans="1:10" s="1098" customFormat="1" ht="16.899999999999999" customHeight="1">
      <c r="A85" s="1065"/>
      <c r="B85" s="1065"/>
      <c r="C85" s="448"/>
      <c r="D85" s="448"/>
      <c r="E85" s="448"/>
      <c r="F85" s="448"/>
      <c r="G85" s="448"/>
      <c r="H85" s="448"/>
      <c r="I85" s="448"/>
      <c r="J85" s="448"/>
    </row>
    <row r="86" spans="1:10" s="1098" customFormat="1" ht="16.899999999999999" customHeight="1">
      <c r="A86" s="1065"/>
      <c r="B86" s="1065"/>
      <c r="C86" s="448"/>
      <c r="D86" s="448"/>
      <c r="E86" s="448"/>
      <c r="F86" s="448"/>
      <c r="G86" s="448"/>
      <c r="H86" s="448"/>
      <c r="I86" s="448"/>
      <c r="J86" s="448"/>
    </row>
    <row r="87" spans="1:10" s="1098" customFormat="1" ht="16.899999999999999" customHeight="1">
      <c r="A87" s="1065"/>
      <c r="B87" s="1065"/>
      <c r="C87" s="448"/>
      <c r="D87" s="448"/>
      <c r="E87" s="448"/>
      <c r="F87" s="448"/>
      <c r="G87" s="448"/>
      <c r="H87" s="448"/>
      <c r="I87" s="448"/>
      <c r="J87" s="448"/>
    </row>
    <row r="88" spans="1:10" s="1098" customFormat="1" ht="16.899999999999999" customHeight="1">
      <c r="A88" s="1065"/>
      <c r="B88" s="1065"/>
      <c r="C88" s="448"/>
      <c r="D88" s="448"/>
      <c r="E88" s="448"/>
      <c r="F88" s="448"/>
      <c r="G88" s="448"/>
      <c r="H88" s="448"/>
      <c r="I88" s="448"/>
      <c r="J88" s="448"/>
    </row>
    <row r="89" spans="1:10" s="1098" customFormat="1" ht="16.899999999999999" customHeight="1">
      <c r="A89" s="1065"/>
      <c r="B89" s="1065"/>
      <c r="C89" s="448"/>
      <c r="D89" s="448"/>
      <c r="E89" s="448"/>
      <c r="F89" s="448"/>
      <c r="G89" s="448"/>
      <c r="H89" s="448"/>
      <c r="I89" s="448"/>
      <c r="J89" s="448"/>
    </row>
    <row r="90" spans="1:10" s="1098" customFormat="1" ht="16.899999999999999" customHeight="1">
      <c r="A90" s="1065"/>
      <c r="B90" s="1065"/>
      <c r="C90" s="448"/>
      <c r="D90" s="448"/>
      <c r="E90" s="448"/>
      <c r="F90" s="448"/>
      <c r="G90" s="448"/>
      <c r="H90" s="448"/>
      <c r="I90" s="448"/>
      <c r="J90" s="448"/>
    </row>
    <row r="91" spans="1:10" s="1098" customFormat="1" ht="16.899999999999999" customHeight="1">
      <c r="A91" s="1065"/>
      <c r="B91" s="1065"/>
      <c r="C91" s="448"/>
      <c r="D91" s="448"/>
      <c r="E91" s="448"/>
      <c r="F91" s="448"/>
      <c r="G91" s="448"/>
      <c r="H91" s="448"/>
      <c r="I91" s="448"/>
      <c r="J91" s="448"/>
    </row>
    <row r="92" spans="1:10" s="1098" customFormat="1" ht="16.899999999999999" customHeight="1">
      <c r="A92" s="1065"/>
      <c r="B92" s="1065"/>
      <c r="C92" s="448"/>
      <c r="D92" s="448"/>
      <c r="E92" s="448"/>
      <c r="F92" s="448"/>
      <c r="G92" s="448"/>
      <c r="H92" s="448"/>
      <c r="I92" s="448"/>
      <c r="J92" s="448"/>
    </row>
    <row r="93" spans="1:10" s="1098" customFormat="1" ht="16.899999999999999" customHeight="1">
      <c r="A93" s="1065"/>
      <c r="B93" s="1065"/>
      <c r="C93" s="448"/>
      <c r="D93" s="448"/>
      <c r="E93" s="448"/>
      <c r="F93" s="448"/>
      <c r="G93" s="448"/>
      <c r="H93" s="448"/>
      <c r="I93" s="448"/>
      <c r="J93" s="448"/>
    </row>
    <row r="94" spans="1:10" s="1098" customFormat="1" ht="16.899999999999999" customHeight="1">
      <c r="A94" s="1065"/>
      <c r="B94" s="1065"/>
      <c r="C94" s="448"/>
      <c r="D94" s="448"/>
      <c r="E94" s="448"/>
      <c r="F94" s="448"/>
      <c r="G94" s="448"/>
      <c r="H94" s="448"/>
      <c r="I94" s="448"/>
      <c r="J94" s="448"/>
    </row>
    <row r="95" spans="1:10" s="1098" customFormat="1" ht="16.899999999999999" customHeight="1">
      <c r="A95" s="1065"/>
      <c r="B95" s="1065"/>
      <c r="C95" s="448"/>
      <c r="D95" s="448"/>
      <c r="E95" s="448"/>
      <c r="F95" s="448"/>
      <c r="G95" s="448"/>
      <c r="H95" s="448"/>
      <c r="I95" s="448"/>
      <c r="J95" s="448"/>
    </row>
    <row r="96" spans="1:10" s="1098" customFormat="1" ht="16.899999999999999" customHeight="1">
      <c r="A96" s="1065"/>
      <c r="B96" s="1065"/>
      <c r="C96" s="448"/>
      <c r="D96" s="448"/>
      <c r="E96" s="448"/>
      <c r="F96" s="448"/>
      <c r="G96" s="448"/>
      <c r="H96" s="448"/>
      <c r="I96" s="448"/>
      <c r="J96" s="448"/>
    </row>
    <row r="97" spans="1:11" s="1098" customFormat="1" ht="16.899999999999999" customHeight="1">
      <c r="A97" s="1065"/>
      <c r="B97" s="1065"/>
      <c r="C97" s="448"/>
      <c r="D97" s="448"/>
      <c r="E97" s="448"/>
      <c r="F97" s="448"/>
      <c r="G97" s="448"/>
      <c r="H97" s="448"/>
      <c r="I97" s="448"/>
      <c r="J97" s="448"/>
    </row>
    <row r="98" spans="1:11" s="1098" customFormat="1" ht="16.899999999999999" customHeight="1">
      <c r="A98" s="1065"/>
      <c r="B98" s="1065"/>
      <c r="C98" s="448"/>
      <c r="D98" s="448"/>
      <c r="E98" s="448"/>
      <c r="F98" s="448"/>
      <c r="G98" s="448"/>
      <c r="H98" s="448"/>
      <c r="I98" s="448"/>
      <c r="J98" s="448"/>
      <c r="K98" s="1103"/>
    </row>
    <row r="99" spans="1:11" s="1098" customFormat="1" ht="16.899999999999999" customHeight="1">
      <c r="A99" s="1065"/>
      <c r="B99" s="1065"/>
      <c r="C99" s="448"/>
      <c r="D99" s="448"/>
      <c r="E99" s="448"/>
      <c r="F99" s="448"/>
      <c r="G99" s="448"/>
      <c r="H99" s="448"/>
      <c r="I99" s="448"/>
      <c r="J99" s="448"/>
      <c r="K99" s="1103"/>
    </row>
    <row r="100" spans="1:11" s="1098" customFormat="1" ht="16.899999999999999" customHeight="1">
      <c r="A100" s="1065"/>
      <c r="B100" s="1065"/>
      <c r="C100" s="448"/>
      <c r="D100" s="448"/>
      <c r="E100" s="448"/>
      <c r="F100" s="448"/>
      <c r="G100" s="448"/>
      <c r="H100" s="448"/>
      <c r="I100" s="448"/>
      <c r="J100" s="448"/>
      <c r="K100" s="1103"/>
    </row>
    <row r="101" spans="1:11" s="1098" customFormat="1" ht="16.899999999999999" customHeight="1">
      <c r="A101" s="1065"/>
      <c r="B101" s="1065"/>
      <c r="C101" s="448"/>
      <c r="D101" s="448"/>
      <c r="E101" s="448"/>
      <c r="F101" s="448"/>
      <c r="G101" s="448"/>
      <c r="H101" s="448"/>
      <c r="I101" s="448"/>
      <c r="J101" s="448"/>
      <c r="K101" s="1103"/>
    </row>
    <row r="102" spans="1:11" s="1098" customFormat="1" ht="16.899999999999999" customHeight="1">
      <c r="A102" s="1065"/>
      <c r="B102" s="1065"/>
      <c r="C102" s="448"/>
      <c r="D102" s="448"/>
      <c r="E102" s="448"/>
      <c r="F102" s="448"/>
      <c r="G102" s="448"/>
      <c r="H102" s="448"/>
      <c r="I102" s="448"/>
      <c r="J102" s="448"/>
      <c r="K102" s="1103"/>
    </row>
    <row r="103" spans="1:11" s="1098" customFormat="1" ht="16.899999999999999" customHeight="1">
      <c r="A103" s="1065"/>
      <c r="B103" s="1065"/>
      <c r="C103" s="448"/>
      <c r="D103" s="448"/>
      <c r="E103" s="448"/>
      <c r="F103" s="448"/>
      <c r="G103" s="448"/>
      <c r="H103" s="448"/>
      <c r="I103" s="448"/>
      <c r="J103" s="448"/>
      <c r="K103" s="1103"/>
    </row>
    <row r="104" spans="1:11" s="1098" customFormat="1" ht="16.899999999999999" customHeight="1">
      <c r="A104" s="1065"/>
      <c r="B104" s="1065"/>
      <c r="C104" s="448"/>
      <c r="D104" s="448"/>
      <c r="E104" s="448"/>
      <c r="F104" s="448"/>
      <c r="G104" s="448"/>
      <c r="H104" s="448"/>
      <c r="I104" s="448"/>
      <c r="J104" s="448"/>
      <c r="K104" s="1103"/>
    </row>
    <row r="105" spans="1:11" s="1098" customFormat="1" ht="16.899999999999999" customHeight="1">
      <c r="A105" s="1065"/>
      <c r="B105" s="1065"/>
      <c r="C105" s="448"/>
      <c r="D105" s="448"/>
      <c r="E105" s="448"/>
      <c r="F105" s="448"/>
      <c r="G105" s="448"/>
      <c r="H105" s="448"/>
      <c r="I105" s="448"/>
      <c r="J105" s="448"/>
      <c r="K105" s="1103"/>
    </row>
    <row r="106" spans="1:11" s="1098" customFormat="1" ht="16.899999999999999" customHeight="1">
      <c r="A106" s="1065"/>
      <c r="B106" s="1065"/>
      <c r="C106" s="448"/>
      <c r="D106" s="448"/>
      <c r="E106" s="448"/>
      <c r="F106" s="448"/>
      <c r="G106" s="448"/>
      <c r="H106" s="448"/>
      <c r="I106" s="448"/>
      <c r="J106" s="448"/>
      <c r="K106" s="1103"/>
    </row>
    <row r="107" spans="1:11" s="1098" customFormat="1" ht="16.899999999999999" customHeight="1">
      <c r="A107" s="1065"/>
      <c r="B107" s="1065"/>
      <c r="C107" s="448"/>
      <c r="D107" s="448"/>
      <c r="E107" s="448"/>
      <c r="F107" s="448"/>
      <c r="G107" s="448"/>
      <c r="H107" s="448"/>
      <c r="I107" s="448"/>
      <c r="J107" s="448"/>
      <c r="K107" s="1103"/>
    </row>
    <row r="108" spans="1:11" s="1098" customFormat="1" ht="16.899999999999999" customHeight="1">
      <c r="A108" s="1065"/>
      <c r="B108" s="1065"/>
      <c r="C108" s="448"/>
      <c r="D108" s="448"/>
      <c r="E108" s="448"/>
      <c r="F108" s="448"/>
      <c r="G108" s="448"/>
      <c r="H108" s="448"/>
      <c r="I108" s="448"/>
      <c r="J108" s="448"/>
      <c r="K108" s="1103"/>
    </row>
    <row r="109" spans="1:11" s="1098" customFormat="1" ht="16.899999999999999" customHeight="1">
      <c r="A109" s="1065"/>
      <c r="B109" s="1065"/>
      <c r="C109" s="448"/>
      <c r="D109" s="448"/>
      <c r="E109" s="448"/>
      <c r="F109" s="448"/>
      <c r="G109" s="448"/>
      <c r="H109" s="448"/>
      <c r="I109" s="448"/>
      <c r="J109" s="448"/>
      <c r="K109" s="1103"/>
    </row>
    <row r="110" spans="1:11" s="1098" customFormat="1" ht="16.899999999999999" customHeight="1">
      <c r="A110" s="1065"/>
      <c r="B110" s="1065"/>
      <c r="C110" s="448"/>
      <c r="D110" s="448"/>
      <c r="E110" s="448"/>
      <c r="F110" s="448"/>
      <c r="G110" s="448"/>
      <c r="H110" s="448"/>
      <c r="I110" s="448"/>
      <c r="J110" s="448"/>
      <c r="K110" s="1103"/>
    </row>
    <row r="111" spans="1:11" s="1098" customFormat="1" ht="16.899999999999999" customHeight="1">
      <c r="A111" s="1065"/>
      <c r="B111" s="1065"/>
      <c r="C111" s="448"/>
      <c r="D111" s="448"/>
      <c r="E111" s="448"/>
      <c r="F111" s="448"/>
      <c r="G111" s="448"/>
      <c r="H111" s="448"/>
      <c r="I111" s="448"/>
      <c r="J111" s="448"/>
      <c r="K111" s="1103"/>
    </row>
    <row r="112" spans="1:11" s="1098" customFormat="1" ht="16.899999999999999" customHeight="1">
      <c r="A112" s="1065"/>
      <c r="B112" s="1065"/>
      <c r="C112" s="448"/>
      <c r="D112" s="448"/>
      <c r="E112" s="448"/>
      <c r="F112" s="448"/>
      <c r="G112" s="448"/>
      <c r="H112" s="448"/>
      <c r="I112" s="448"/>
      <c r="J112" s="448"/>
      <c r="K112" s="1103"/>
    </row>
    <row r="113" spans="1:11" s="1098" customFormat="1" ht="16.899999999999999" customHeight="1">
      <c r="A113" s="1065"/>
      <c r="B113" s="1065"/>
      <c r="C113" s="448"/>
      <c r="D113" s="448"/>
      <c r="E113" s="448"/>
      <c r="F113" s="448"/>
      <c r="G113" s="448"/>
      <c r="H113" s="448"/>
      <c r="I113" s="448"/>
      <c r="J113" s="448"/>
      <c r="K113" s="1103"/>
    </row>
    <row r="114" spans="1:11" s="1098" customFormat="1" ht="16.899999999999999" customHeight="1">
      <c r="A114" s="1065"/>
      <c r="B114" s="1065"/>
      <c r="C114" s="448"/>
      <c r="D114" s="448"/>
      <c r="E114" s="448"/>
      <c r="F114" s="448"/>
      <c r="G114" s="448"/>
      <c r="H114" s="448"/>
      <c r="I114" s="448"/>
      <c r="J114" s="448"/>
      <c r="K114" s="1103"/>
    </row>
    <row r="115" spans="1:11" s="1098" customFormat="1" ht="16.899999999999999" customHeight="1">
      <c r="A115" s="1065"/>
      <c r="B115" s="1065"/>
      <c r="C115" s="448"/>
      <c r="D115" s="448"/>
      <c r="E115" s="448"/>
      <c r="F115" s="448"/>
      <c r="G115" s="448"/>
      <c r="H115" s="448"/>
      <c r="I115" s="448"/>
      <c r="J115" s="448"/>
      <c r="K115" s="1103"/>
    </row>
    <row r="116" spans="1:11" s="1098" customFormat="1" ht="16.899999999999999" customHeight="1">
      <c r="A116" s="1065"/>
      <c r="B116" s="1065"/>
      <c r="C116" s="448"/>
      <c r="D116" s="448"/>
      <c r="E116" s="448"/>
      <c r="F116" s="448"/>
      <c r="G116" s="448"/>
      <c r="H116" s="448"/>
      <c r="I116" s="448"/>
      <c r="J116" s="448"/>
      <c r="K116" s="1103"/>
    </row>
    <row r="117" spans="1:11" s="1098" customFormat="1" ht="16.899999999999999" customHeight="1">
      <c r="A117" s="1065"/>
      <c r="B117" s="1065"/>
      <c r="C117" s="448"/>
      <c r="D117" s="448"/>
      <c r="E117" s="448"/>
      <c r="F117" s="448"/>
      <c r="G117" s="448"/>
      <c r="H117" s="448"/>
      <c r="I117" s="448"/>
      <c r="J117" s="448"/>
      <c r="K117" s="1103"/>
    </row>
    <row r="118" spans="1:11" s="1098" customFormat="1" ht="16.899999999999999" customHeight="1">
      <c r="A118" s="1065"/>
      <c r="B118" s="1065"/>
      <c r="C118" s="448"/>
      <c r="D118" s="448"/>
      <c r="E118" s="448"/>
      <c r="F118" s="448"/>
      <c r="G118" s="448"/>
      <c r="H118" s="448"/>
      <c r="I118" s="448"/>
      <c r="J118" s="448"/>
      <c r="K118" s="1103"/>
    </row>
    <row r="119" spans="1:11" s="1098" customFormat="1" ht="16.899999999999999" customHeight="1">
      <c r="A119" s="1065"/>
      <c r="B119" s="1065"/>
      <c r="C119" s="448"/>
      <c r="D119" s="448"/>
      <c r="E119" s="448"/>
      <c r="F119" s="448"/>
      <c r="G119" s="448"/>
      <c r="H119" s="448"/>
      <c r="I119" s="448"/>
      <c r="J119" s="448"/>
      <c r="K119" s="1103"/>
    </row>
    <row r="120" spans="1:11" s="1098" customFormat="1" ht="16.899999999999999" customHeight="1">
      <c r="A120" s="1065"/>
      <c r="B120" s="1065"/>
      <c r="C120" s="448"/>
      <c r="D120" s="448"/>
      <c r="E120" s="448"/>
      <c r="F120" s="448"/>
      <c r="G120" s="448"/>
      <c r="H120" s="448"/>
      <c r="I120" s="448"/>
      <c r="J120" s="448"/>
      <c r="K120" s="1103"/>
    </row>
    <row r="121" spans="1:11" s="1098" customFormat="1" ht="16.899999999999999" customHeight="1">
      <c r="A121" s="1065"/>
      <c r="B121" s="1065"/>
      <c r="C121" s="448"/>
      <c r="D121" s="448"/>
      <c r="E121" s="448"/>
      <c r="F121" s="448"/>
      <c r="G121" s="448"/>
      <c r="H121" s="448"/>
      <c r="I121" s="448"/>
      <c r="J121" s="448"/>
      <c r="K121" s="1103"/>
    </row>
    <row r="122" spans="1:11" s="1098" customFormat="1" ht="16.899999999999999" customHeight="1">
      <c r="A122" s="1065"/>
      <c r="B122" s="1065"/>
      <c r="C122" s="448"/>
      <c r="D122" s="448"/>
      <c r="E122" s="448"/>
      <c r="F122" s="448"/>
      <c r="G122" s="448"/>
      <c r="H122" s="448"/>
      <c r="I122" s="448"/>
      <c r="J122" s="448"/>
      <c r="K122" s="1103"/>
    </row>
    <row r="123" spans="1:11" s="1098" customFormat="1" ht="16.899999999999999" customHeight="1">
      <c r="A123" s="1065"/>
      <c r="B123" s="1065"/>
      <c r="C123" s="448"/>
      <c r="D123" s="448"/>
      <c r="E123" s="448"/>
      <c r="F123" s="448"/>
      <c r="G123" s="448"/>
      <c r="H123" s="448"/>
      <c r="I123" s="448"/>
      <c r="J123" s="448"/>
      <c r="K123" s="1103"/>
    </row>
    <row r="124" spans="1:11" s="1098" customFormat="1" ht="16.899999999999999" customHeight="1">
      <c r="A124" s="1065"/>
      <c r="B124" s="1065"/>
      <c r="C124" s="448"/>
      <c r="D124" s="448"/>
      <c r="E124" s="448"/>
      <c r="F124" s="448"/>
      <c r="G124" s="448"/>
      <c r="H124" s="448"/>
      <c r="I124" s="448"/>
      <c r="J124" s="448"/>
      <c r="K124" s="1103"/>
    </row>
    <row r="125" spans="1:11" s="1098" customFormat="1" ht="16.899999999999999" customHeight="1">
      <c r="A125" s="1065"/>
      <c r="B125" s="1065"/>
      <c r="C125" s="448"/>
      <c r="D125" s="448"/>
      <c r="E125" s="448"/>
      <c r="F125" s="448"/>
      <c r="G125" s="448"/>
      <c r="H125" s="448"/>
      <c r="I125" s="448"/>
      <c r="J125" s="448"/>
      <c r="K125" s="1103"/>
    </row>
    <row r="126" spans="1:11" s="1098" customFormat="1" ht="16.899999999999999" customHeight="1">
      <c r="A126" s="1065"/>
      <c r="B126" s="1065"/>
      <c r="C126" s="448"/>
      <c r="D126" s="448"/>
      <c r="E126" s="448"/>
      <c r="F126" s="448"/>
      <c r="G126" s="448"/>
      <c r="H126" s="448"/>
      <c r="I126" s="448"/>
      <c r="J126" s="448"/>
      <c r="K126" s="1103"/>
    </row>
    <row r="127" spans="1:11" s="1098" customFormat="1" ht="16.899999999999999" customHeight="1">
      <c r="A127" s="1065"/>
      <c r="B127" s="1065"/>
      <c r="C127" s="448"/>
      <c r="D127" s="448"/>
      <c r="E127" s="448"/>
      <c r="F127" s="448"/>
      <c r="G127" s="448"/>
      <c r="H127" s="448"/>
      <c r="I127" s="448"/>
      <c r="J127" s="448"/>
      <c r="K127" s="1103"/>
    </row>
    <row r="128" spans="1:11" s="1098" customFormat="1" ht="16.899999999999999" customHeight="1">
      <c r="A128" s="1065"/>
      <c r="B128" s="1065"/>
      <c r="C128" s="448"/>
      <c r="D128" s="448"/>
      <c r="E128" s="448"/>
      <c r="F128" s="448"/>
      <c r="G128" s="448"/>
      <c r="H128" s="448"/>
      <c r="I128" s="448"/>
      <c r="J128" s="448"/>
      <c r="K128" s="1103"/>
    </row>
    <row r="129" spans="1:11" s="1098" customFormat="1" ht="16.899999999999999" customHeight="1">
      <c r="A129" s="1065"/>
      <c r="B129" s="1065"/>
      <c r="C129" s="448"/>
      <c r="D129" s="448"/>
      <c r="E129" s="448"/>
      <c r="F129" s="448"/>
      <c r="G129" s="448"/>
      <c r="H129" s="448"/>
      <c r="I129" s="448"/>
      <c r="J129" s="448"/>
      <c r="K129" s="1103"/>
    </row>
    <row r="130" spans="1:11" s="1098" customFormat="1" ht="16.899999999999999" customHeight="1">
      <c r="A130" s="1065"/>
      <c r="B130" s="1065"/>
      <c r="C130" s="448"/>
      <c r="D130" s="448"/>
      <c r="E130" s="448"/>
      <c r="F130" s="448"/>
      <c r="G130" s="448"/>
      <c r="H130" s="448"/>
      <c r="I130" s="448"/>
      <c r="J130" s="448"/>
      <c r="K130" s="1103"/>
    </row>
    <row r="131" spans="1:11" s="1098" customFormat="1" ht="16.899999999999999" customHeight="1">
      <c r="A131" s="1065"/>
      <c r="B131" s="1065"/>
      <c r="C131" s="448"/>
      <c r="D131" s="448"/>
      <c r="E131" s="448"/>
      <c r="F131" s="448"/>
      <c r="G131" s="448"/>
      <c r="H131" s="448"/>
      <c r="I131" s="448"/>
      <c r="J131" s="448"/>
      <c r="K131" s="1103"/>
    </row>
    <row r="132" spans="1:11" s="1098" customFormat="1" ht="16.899999999999999" customHeight="1">
      <c r="A132" s="1065"/>
      <c r="B132" s="1065"/>
      <c r="C132" s="448"/>
      <c r="D132" s="448"/>
      <c r="E132" s="448"/>
      <c r="F132" s="448"/>
      <c r="G132" s="448"/>
      <c r="H132" s="448"/>
      <c r="I132" s="448"/>
      <c r="J132" s="448"/>
      <c r="K132" s="1103"/>
    </row>
    <row r="133" spans="1:11" s="1098" customFormat="1" ht="16.899999999999999" customHeight="1">
      <c r="A133" s="1065"/>
      <c r="B133" s="1065"/>
      <c r="C133" s="448"/>
      <c r="D133" s="448"/>
      <c r="E133" s="448"/>
      <c r="F133" s="448"/>
      <c r="G133" s="448"/>
      <c r="H133" s="448"/>
      <c r="I133" s="448"/>
      <c r="J133" s="448"/>
      <c r="K133" s="1103"/>
    </row>
    <row r="134" spans="1:11" s="1098" customFormat="1" ht="16.899999999999999" customHeight="1">
      <c r="A134" s="1065"/>
      <c r="B134" s="1065"/>
      <c r="C134" s="448"/>
      <c r="D134" s="448"/>
      <c r="E134" s="448"/>
      <c r="F134" s="448"/>
      <c r="G134" s="448"/>
      <c r="H134" s="448"/>
      <c r="I134" s="448"/>
      <c r="J134" s="448"/>
      <c r="K134" s="1103"/>
    </row>
    <row r="135" spans="1:11" s="1098" customFormat="1" ht="16.899999999999999" customHeight="1">
      <c r="A135" s="1065"/>
      <c r="B135" s="1065"/>
      <c r="C135" s="448"/>
      <c r="D135" s="448"/>
      <c r="E135" s="448"/>
      <c r="F135" s="448"/>
      <c r="G135" s="448"/>
      <c r="H135" s="448"/>
      <c r="I135" s="448"/>
      <c r="J135" s="448"/>
      <c r="K135" s="1103"/>
    </row>
    <row r="136" spans="1:11" s="1098" customFormat="1" ht="16.899999999999999" customHeight="1">
      <c r="A136" s="1065"/>
      <c r="B136" s="1065"/>
      <c r="C136" s="448"/>
      <c r="D136" s="448"/>
      <c r="E136" s="448"/>
      <c r="F136" s="448"/>
      <c r="G136" s="448"/>
      <c r="H136" s="448"/>
      <c r="I136" s="448"/>
      <c r="J136" s="448"/>
      <c r="K136" s="1103"/>
    </row>
    <row r="137" spans="1:11" s="1098" customFormat="1" ht="16.899999999999999" customHeight="1">
      <c r="A137" s="1065"/>
      <c r="B137" s="1065"/>
      <c r="C137" s="448"/>
      <c r="D137" s="448"/>
      <c r="E137" s="448"/>
      <c r="F137" s="448"/>
      <c r="G137" s="448"/>
      <c r="H137" s="448"/>
      <c r="I137" s="448"/>
      <c r="J137" s="448"/>
      <c r="K137" s="1103"/>
    </row>
    <row r="138" spans="1:11" s="1098" customFormat="1" ht="16.899999999999999" customHeight="1">
      <c r="A138" s="1065"/>
      <c r="B138" s="1065"/>
      <c r="C138" s="448"/>
      <c r="D138" s="448"/>
      <c r="E138" s="448"/>
      <c r="F138" s="448"/>
      <c r="G138" s="448"/>
      <c r="H138" s="448"/>
      <c r="I138" s="448"/>
      <c r="J138" s="448"/>
      <c r="K138" s="1103"/>
    </row>
    <row r="139" spans="1:11" s="1098" customFormat="1" ht="16.899999999999999" customHeight="1">
      <c r="A139" s="1065"/>
      <c r="B139" s="1065"/>
      <c r="C139" s="448"/>
      <c r="D139" s="448"/>
      <c r="E139" s="448"/>
      <c r="F139" s="448"/>
      <c r="G139" s="448"/>
      <c r="H139" s="448"/>
      <c r="I139" s="448"/>
      <c r="J139" s="448"/>
      <c r="K139" s="1103"/>
    </row>
    <row r="140" spans="1:11" s="1098" customFormat="1" ht="16.899999999999999" customHeight="1">
      <c r="A140" s="1065"/>
      <c r="B140" s="1065"/>
      <c r="C140" s="448"/>
      <c r="D140" s="448"/>
      <c r="E140" s="448"/>
      <c r="F140" s="448"/>
      <c r="G140" s="448"/>
      <c r="H140" s="448"/>
      <c r="I140" s="448"/>
      <c r="J140" s="448"/>
      <c r="K140" s="1103"/>
    </row>
    <row r="141" spans="1:11" s="1098" customFormat="1" ht="16.899999999999999" customHeight="1">
      <c r="A141" s="1065"/>
      <c r="B141" s="1065"/>
      <c r="C141" s="448"/>
      <c r="D141" s="448"/>
      <c r="E141" s="448"/>
      <c r="F141" s="448"/>
      <c r="G141" s="448"/>
      <c r="H141" s="448"/>
      <c r="I141" s="448"/>
      <c r="J141" s="448"/>
      <c r="K141" s="1103"/>
    </row>
    <row r="142" spans="1:11" s="1098" customFormat="1" ht="16.899999999999999" customHeight="1">
      <c r="A142" s="1065"/>
      <c r="B142" s="1065"/>
      <c r="C142" s="448"/>
      <c r="D142" s="448"/>
      <c r="E142" s="448"/>
      <c r="F142" s="448"/>
      <c r="G142" s="448"/>
      <c r="H142" s="448"/>
      <c r="I142" s="448"/>
      <c r="J142" s="448"/>
      <c r="K142" s="1103"/>
    </row>
    <row r="143" spans="1:11" s="1098" customFormat="1" ht="16.899999999999999" customHeight="1">
      <c r="A143" s="1065"/>
      <c r="B143" s="1065"/>
      <c r="C143" s="448"/>
      <c r="D143" s="448"/>
      <c r="E143" s="448"/>
      <c r="F143" s="448"/>
      <c r="G143" s="448"/>
      <c r="H143" s="448"/>
      <c r="I143" s="448"/>
      <c r="J143" s="448"/>
      <c r="K143" s="1103"/>
    </row>
    <row r="144" spans="1:11" s="1098" customFormat="1" ht="16.899999999999999" customHeight="1">
      <c r="A144" s="1065"/>
      <c r="B144" s="1065"/>
      <c r="C144" s="448"/>
      <c r="D144" s="448"/>
      <c r="E144" s="448"/>
      <c r="F144" s="448"/>
      <c r="G144" s="448"/>
      <c r="H144" s="448"/>
      <c r="I144" s="448"/>
      <c r="J144" s="448"/>
      <c r="K144" s="1103"/>
    </row>
    <row r="145" spans="1:11" s="1098" customFormat="1" ht="16.899999999999999" customHeight="1">
      <c r="A145" s="1065"/>
      <c r="B145" s="1065"/>
      <c r="C145" s="448"/>
      <c r="D145" s="448"/>
      <c r="E145" s="448"/>
      <c r="F145" s="448"/>
      <c r="G145" s="448"/>
      <c r="H145" s="448"/>
      <c r="I145" s="448"/>
      <c r="J145" s="448"/>
      <c r="K145" s="1103"/>
    </row>
    <row r="146" spans="1:11" s="1098" customFormat="1" ht="16.899999999999999" customHeight="1">
      <c r="A146" s="1065"/>
      <c r="B146" s="1065"/>
      <c r="C146" s="448"/>
      <c r="D146" s="448"/>
      <c r="E146" s="448"/>
      <c r="F146" s="448"/>
      <c r="G146" s="448"/>
      <c r="H146" s="448"/>
      <c r="I146" s="448"/>
      <c r="J146" s="448"/>
      <c r="K146" s="1103"/>
    </row>
    <row r="147" spans="1:11" s="1098" customFormat="1" ht="16.899999999999999" customHeight="1">
      <c r="A147" s="1065"/>
      <c r="B147" s="1065"/>
      <c r="C147" s="448"/>
      <c r="D147" s="448"/>
      <c r="E147" s="448"/>
      <c r="F147" s="448"/>
      <c r="G147" s="448"/>
      <c r="H147" s="448"/>
      <c r="I147" s="448"/>
      <c r="J147" s="448"/>
      <c r="K147" s="1103"/>
    </row>
    <row r="148" spans="1:11" s="1098" customFormat="1" ht="16.899999999999999" customHeight="1">
      <c r="A148" s="1065"/>
      <c r="B148" s="1065"/>
      <c r="C148" s="448"/>
      <c r="D148" s="448"/>
      <c r="E148" s="448"/>
      <c r="F148" s="448"/>
      <c r="G148" s="448"/>
      <c r="H148" s="448"/>
      <c r="I148" s="448"/>
      <c r="J148" s="448"/>
      <c r="K148" s="1103"/>
    </row>
    <row r="149" spans="1:11" s="1098" customFormat="1" ht="16.899999999999999" customHeight="1">
      <c r="A149" s="1065"/>
      <c r="B149" s="1065"/>
      <c r="C149" s="448"/>
      <c r="D149" s="448"/>
      <c r="E149" s="448"/>
      <c r="F149" s="448"/>
      <c r="G149" s="448"/>
      <c r="H149" s="448"/>
      <c r="I149" s="448"/>
      <c r="J149" s="448"/>
      <c r="K149" s="1103"/>
    </row>
    <row r="150" spans="1:11" s="1098" customFormat="1" ht="16.899999999999999" customHeight="1">
      <c r="A150" s="1065"/>
      <c r="B150" s="1065"/>
      <c r="C150" s="448"/>
      <c r="D150" s="448"/>
      <c r="E150" s="448"/>
      <c r="F150" s="448"/>
      <c r="G150" s="448"/>
      <c r="H150" s="448"/>
      <c r="I150" s="448"/>
      <c r="J150" s="448"/>
      <c r="K150" s="1112"/>
    </row>
    <row r="151" spans="1:11" s="1098" customFormat="1" ht="16.899999999999999" customHeight="1">
      <c r="A151" s="1065"/>
      <c r="B151" s="1065"/>
      <c r="C151" s="448"/>
      <c r="D151" s="448"/>
      <c r="E151" s="448"/>
      <c r="F151" s="448"/>
      <c r="G151" s="448"/>
      <c r="H151" s="448"/>
      <c r="I151" s="448"/>
      <c r="J151" s="448"/>
      <c r="K151" s="1112"/>
    </row>
    <row r="152" spans="1:11" s="1098" customFormat="1" ht="16.899999999999999" customHeight="1">
      <c r="A152" s="1065"/>
      <c r="B152" s="1065"/>
      <c r="C152" s="448"/>
      <c r="D152" s="448"/>
      <c r="E152" s="448"/>
      <c r="F152" s="448"/>
      <c r="G152" s="448"/>
      <c r="H152" s="448"/>
      <c r="I152" s="448"/>
      <c r="J152" s="448"/>
      <c r="K152" s="1097"/>
    </row>
    <row r="153" spans="1:11" s="1098" customFormat="1" ht="16.899999999999999" customHeight="1">
      <c r="A153" s="1065"/>
      <c r="B153" s="1065"/>
      <c r="C153" s="448"/>
      <c r="D153" s="448"/>
      <c r="E153" s="448"/>
      <c r="F153" s="448"/>
      <c r="G153" s="448"/>
      <c r="H153" s="448"/>
      <c r="I153" s="448"/>
      <c r="J153" s="448"/>
      <c r="K153" s="1100"/>
    </row>
    <row r="154" spans="1:11" s="1098" customFormat="1" ht="16.899999999999999" customHeight="1">
      <c r="A154" s="1065"/>
      <c r="B154" s="1065"/>
      <c r="C154" s="448"/>
      <c r="D154" s="448"/>
      <c r="E154" s="448"/>
      <c r="F154" s="448"/>
      <c r="G154" s="448"/>
      <c r="H154" s="448"/>
      <c r="I154" s="448"/>
      <c r="J154" s="448"/>
      <c r="K154" s="1112"/>
    </row>
    <row r="155" spans="1:11" s="1098" customFormat="1" ht="16.899999999999999" customHeight="1">
      <c r="A155" s="1065"/>
      <c r="B155" s="1065"/>
      <c r="C155" s="448"/>
      <c r="D155" s="448"/>
      <c r="E155" s="448"/>
      <c r="F155" s="448"/>
      <c r="G155" s="448"/>
      <c r="H155" s="448"/>
      <c r="I155" s="448"/>
      <c r="J155" s="448"/>
      <c r="K155" s="994"/>
    </row>
    <row r="156" spans="1:11" s="1098" customFormat="1" ht="16.899999999999999" customHeight="1">
      <c r="A156" s="1065"/>
      <c r="B156" s="1065"/>
      <c r="C156" s="448"/>
      <c r="D156" s="448"/>
      <c r="E156" s="448"/>
      <c r="F156" s="448"/>
      <c r="G156" s="448"/>
      <c r="H156" s="448"/>
      <c r="I156" s="448"/>
      <c r="J156" s="448"/>
      <c r="K156" s="1127"/>
    </row>
    <row r="157" spans="1:11" s="1098" customFormat="1" ht="16.899999999999999" customHeight="1">
      <c r="A157" s="1065"/>
      <c r="B157" s="1065"/>
      <c r="C157" s="448"/>
      <c r="D157" s="448"/>
      <c r="E157" s="448"/>
      <c r="F157" s="448"/>
      <c r="G157" s="448"/>
      <c r="H157" s="448"/>
      <c r="I157" s="448"/>
      <c r="J157" s="448"/>
      <c r="K157" s="1127"/>
    </row>
    <row r="158" spans="1:11" s="1098" customFormat="1" ht="16.899999999999999" customHeight="1">
      <c r="A158" s="1065"/>
      <c r="B158" s="1065"/>
      <c r="C158" s="448"/>
      <c r="D158" s="448"/>
      <c r="E158" s="448"/>
      <c r="F158" s="448"/>
      <c r="G158" s="448"/>
      <c r="H158" s="448"/>
      <c r="I158" s="448"/>
      <c r="J158" s="448"/>
      <c r="K158" s="1127"/>
    </row>
    <row r="159" spans="1:11" s="1098" customFormat="1" ht="16.899999999999999" customHeight="1">
      <c r="A159" s="1065"/>
      <c r="B159" s="1065"/>
      <c r="C159" s="448"/>
      <c r="D159" s="448"/>
      <c r="E159" s="448"/>
      <c r="F159" s="448"/>
      <c r="G159" s="448"/>
      <c r="H159" s="448"/>
      <c r="I159" s="448"/>
      <c r="J159" s="448"/>
      <c r="K159" s="1127"/>
    </row>
    <row r="160" spans="1:11" s="1098" customFormat="1" ht="16.899999999999999" customHeight="1">
      <c r="A160" s="1065"/>
      <c r="B160" s="1065"/>
      <c r="C160" s="448"/>
      <c r="D160" s="448"/>
      <c r="E160" s="448"/>
      <c r="F160" s="448"/>
      <c r="G160" s="448"/>
      <c r="H160" s="448"/>
      <c r="I160" s="448"/>
      <c r="J160" s="448"/>
      <c r="K160" s="1127"/>
    </row>
    <row r="161" spans="1:11" s="1098" customFormat="1" ht="16.899999999999999" customHeight="1">
      <c r="A161" s="1065"/>
      <c r="B161" s="1065"/>
      <c r="C161" s="448"/>
      <c r="D161" s="448"/>
      <c r="E161" s="448"/>
      <c r="F161" s="448"/>
      <c r="G161" s="448"/>
      <c r="H161" s="448"/>
      <c r="I161" s="448"/>
      <c r="J161" s="448"/>
      <c r="K161" s="1127"/>
    </row>
    <row r="162" spans="1:11" s="1098" customFormat="1" ht="16.899999999999999" customHeight="1">
      <c r="A162" s="1065"/>
      <c r="B162" s="1065"/>
      <c r="C162" s="448"/>
      <c r="D162" s="448"/>
      <c r="E162" s="448"/>
      <c r="F162" s="448"/>
      <c r="G162" s="448"/>
      <c r="H162" s="448"/>
      <c r="I162" s="448"/>
      <c r="J162" s="448"/>
      <c r="K162" s="1127"/>
    </row>
    <row r="163" spans="1:11" s="1098" customFormat="1" ht="16.899999999999999" customHeight="1">
      <c r="A163" s="1065"/>
      <c r="B163" s="1065"/>
      <c r="C163" s="448"/>
      <c r="D163" s="448"/>
      <c r="E163" s="448"/>
      <c r="F163" s="448"/>
      <c r="G163" s="448"/>
      <c r="H163" s="448"/>
      <c r="I163" s="448"/>
      <c r="J163" s="448"/>
      <c r="K163" s="1127"/>
    </row>
    <row r="164" spans="1:11" s="1098" customFormat="1" ht="16.899999999999999" customHeight="1">
      <c r="A164" s="1065"/>
      <c r="B164" s="1065"/>
      <c r="C164" s="448"/>
      <c r="D164" s="448"/>
      <c r="E164" s="448"/>
      <c r="F164" s="448"/>
      <c r="G164" s="448"/>
      <c r="H164" s="448"/>
      <c r="I164" s="448"/>
      <c r="J164" s="448"/>
      <c r="K164" s="1127"/>
    </row>
    <row r="165" spans="1:11" s="1098" customFormat="1" ht="16.899999999999999" customHeight="1">
      <c r="A165" s="1065"/>
      <c r="B165" s="1065"/>
      <c r="C165" s="448"/>
      <c r="D165" s="448"/>
      <c r="E165" s="448"/>
      <c r="F165" s="448"/>
      <c r="G165" s="448"/>
      <c r="H165" s="448"/>
      <c r="I165" s="448"/>
      <c r="J165" s="448"/>
      <c r="K165" s="1127"/>
    </row>
    <row r="166" spans="1:11" s="1098" customFormat="1" ht="16.899999999999999" customHeight="1">
      <c r="A166" s="1065"/>
      <c r="B166" s="1065"/>
      <c r="C166" s="448"/>
      <c r="D166" s="448"/>
      <c r="E166" s="448"/>
      <c r="F166" s="448"/>
      <c r="G166" s="448"/>
      <c r="H166" s="448"/>
      <c r="I166" s="448"/>
      <c r="J166" s="448"/>
      <c r="K166" s="1127"/>
    </row>
    <row r="167" spans="1:11" s="1098" customFormat="1" ht="16.899999999999999" customHeight="1">
      <c r="A167" s="1065"/>
      <c r="B167" s="1065"/>
      <c r="C167" s="448"/>
      <c r="D167" s="448"/>
      <c r="E167" s="448"/>
      <c r="F167" s="448"/>
      <c r="G167" s="448"/>
      <c r="H167" s="448"/>
      <c r="I167" s="448"/>
      <c r="J167" s="448"/>
      <c r="K167" s="1127"/>
    </row>
    <row r="168" spans="1:11" s="1098" customFormat="1" ht="16.899999999999999" customHeight="1">
      <c r="A168" s="1065"/>
      <c r="B168" s="1065"/>
      <c r="C168" s="448"/>
      <c r="D168" s="448"/>
      <c r="E168" s="448"/>
      <c r="F168" s="448"/>
      <c r="G168" s="448"/>
      <c r="H168" s="448"/>
      <c r="I168" s="448"/>
      <c r="J168" s="448"/>
      <c r="K168" s="1127"/>
    </row>
    <row r="169" spans="1:11" s="1098" customFormat="1" ht="16.899999999999999" customHeight="1">
      <c r="A169" s="1065"/>
      <c r="B169" s="1065"/>
      <c r="C169" s="448"/>
      <c r="D169" s="448"/>
      <c r="E169" s="448"/>
      <c r="F169" s="448"/>
      <c r="G169" s="448"/>
      <c r="H169" s="448"/>
      <c r="I169" s="448"/>
      <c r="J169" s="448"/>
      <c r="K169" s="1127"/>
    </row>
    <row r="170" spans="1:11" s="1098" customFormat="1" ht="16.899999999999999" customHeight="1">
      <c r="A170" s="1065"/>
      <c r="B170" s="1065"/>
      <c r="C170" s="448"/>
      <c r="D170" s="448"/>
      <c r="E170" s="448"/>
      <c r="F170" s="448"/>
      <c r="G170" s="448"/>
      <c r="H170" s="448"/>
      <c r="I170" s="448"/>
      <c r="J170" s="448"/>
      <c r="K170" s="1127"/>
    </row>
    <row r="171" spans="1:11" s="1098" customFormat="1" ht="16.899999999999999" customHeight="1">
      <c r="A171" s="1065"/>
      <c r="B171" s="1065"/>
      <c r="C171" s="448"/>
      <c r="D171" s="448"/>
      <c r="E171" s="448"/>
      <c r="F171" s="448"/>
      <c r="G171" s="448"/>
      <c r="H171" s="448"/>
      <c r="I171" s="448"/>
      <c r="J171" s="448"/>
      <c r="K171" s="1127"/>
    </row>
    <row r="172" spans="1:11" s="1098" customFormat="1" ht="16.899999999999999" customHeight="1">
      <c r="A172" s="1065"/>
      <c r="B172" s="1065"/>
      <c r="C172" s="448"/>
      <c r="D172" s="448"/>
      <c r="E172" s="448"/>
      <c r="F172" s="448"/>
      <c r="G172" s="448"/>
      <c r="H172" s="448"/>
      <c r="I172" s="448"/>
      <c r="J172" s="448"/>
      <c r="K172" s="1127"/>
    </row>
    <row r="173" spans="1:11" s="1098" customFormat="1" ht="16.899999999999999" customHeight="1">
      <c r="A173" s="1065"/>
      <c r="B173" s="1065"/>
      <c r="C173" s="448"/>
      <c r="D173" s="448"/>
      <c r="E173" s="448"/>
      <c r="F173" s="448"/>
      <c r="G173" s="448"/>
      <c r="H173" s="448"/>
      <c r="I173" s="448"/>
      <c r="J173" s="448"/>
      <c r="K173" s="1127"/>
    </row>
    <row r="174" spans="1:11" s="1098" customFormat="1" ht="16.899999999999999" customHeight="1">
      <c r="A174" s="1065"/>
      <c r="B174" s="1065"/>
      <c r="C174" s="448"/>
      <c r="D174" s="448"/>
      <c r="E174" s="448"/>
      <c r="F174" s="448"/>
      <c r="G174" s="448"/>
      <c r="H174" s="448"/>
      <c r="I174" s="448"/>
      <c r="J174" s="448"/>
      <c r="K174" s="994"/>
    </row>
    <row r="175" spans="1:11" s="1098" customFormat="1" ht="16.899999999999999" customHeight="1">
      <c r="A175" s="1065"/>
      <c r="B175" s="1065"/>
      <c r="C175" s="448"/>
      <c r="D175" s="448"/>
      <c r="E175" s="448"/>
      <c r="F175" s="448"/>
      <c r="G175" s="448"/>
      <c r="H175" s="448"/>
      <c r="I175" s="448"/>
      <c r="J175" s="448"/>
      <c r="K175" s="1103"/>
    </row>
    <row r="176" spans="1:11" s="1098" customFormat="1" ht="16.899999999999999" customHeight="1">
      <c r="A176" s="1065"/>
      <c r="B176" s="1065"/>
      <c r="C176" s="448"/>
      <c r="D176" s="448"/>
      <c r="E176" s="448"/>
      <c r="F176" s="448"/>
      <c r="G176" s="448"/>
      <c r="H176" s="448"/>
      <c r="I176" s="448"/>
      <c r="J176" s="448"/>
      <c r="K176" s="1103"/>
    </row>
    <row r="177" spans="1:11" s="1098" customFormat="1" ht="16.899999999999999" customHeight="1">
      <c r="A177" s="1065"/>
      <c r="B177" s="1065"/>
      <c r="C177" s="448"/>
      <c r="D177" s="448"/>
      <c r="E177" s="448"/>
      <c r="F177" s="448"/>
      <c r="G177" s="448"/>
      <c r="H177" s="448"/>
      <c r="I177" s="448"/>
      <c r="J177" s="448"/>
      <c r="K177" s="1103"/>
    </row>
    <row r="178" spans="1:11" s="1098" customFormat="1" ht="16.899999999999999" customHeight="1">
      <c r="A178" s="1065"/>
      <c r="B178" s="1065"/>
      <c r="C178" s="448"/>
      <c r="D178" s="448"/>
      <c r="E178" s="448"/>
      <c r="F178" s="448"/>
      <c r="G178" s="448"/>
      <c r="H178" s="448"/>
      <c r="I178" s="448"/>
      <c r="J178" s="448"/>
      <c r="K178" s="1103"/>
    </row>
    <row r="179" spans="1:11" s="1098" customFormat="1" ht="16.899999999999999" customHeight="1">
      <c r="A179" s="1065"/>
      <c r="B179" s="1065"/>
      <c r="C179" s="448"/>
      <c r="D179" s="448"/>
      <c r="E179" s="448"/>
      <c r="F179" s="448"/>
      <c r="G179" s="448"/>
      <c r="H179" s="448"/>
      <c r="I179" s="448"/>
      <c r="J179" s="448"/>
      <c r="K179" s="1103"/>
    </row>
    <row r="180" spans="1:11" s="1098" customFormat="1" ht="16.899999999999999" customHeight="1">
      <c r="A180" s="1065"/>
      <c r="B180" s="1065"/>
      <c r="C180" s="448"/>
      <c r="D180" s="448"/>
      <c r="E180" s="448"/>
      <c r="F180" s="448"/>
      <c r="G180" s="448"/>
      <c r="H180" s="448"/>
      <c r="I180" s="448"/>
      <c r="J180" s="448"/>
      <c r="K180" s="1103"/>
    </row>
    <row r="181" spans="1:11" s="1098" customFormat="1" ht="16.899999999999999" customHeight="1">
      <c r="A181" s="1065"/>
      <c r="B181" s="1065"/>
      <c r="C181" s="448"/>
      <c r="D181" s="448"/>
      <c r="E181" s="448"/>
      <c r="F181" s="448"/>
      <c r="G181" s="448"/>
      <c r="H181" s="448"/>
      <c r="I181" s="448"/>
      <c r="J181" s="448"/>
      <c r="K181" s="1103"/>
    </row>
    <row r="182" spans="1:11" s="1098" customFormat="1" ht="16.899999999999999" customHeight="1">
      <c r="A182" s="1065"/>
      <c r="B182" s="1065"/>
      <c r="C182" s="448"/>
      <c r="D182" s="448"/>
      <c r="E182" s="448"/>
      <c r="F182" s="448"/>
      <c r="G182" s="448"/>
      <c r="H182" s="448"/>
      <c r="I182" s="448"/>
      <c r="J182" s="448"/>
      <c r="K182" s="1103"/>
    </row>
    <row r="183" spans="1:11" s="1098" customFormat="1" ht="16.899999999999999" customHeight="1">
      <c r="A183" s="1065"/>
      <c r="B183" s="1065"/>
      <c r="C183" s="448"/>
      <c r="D183" s="448"/>
      <c r="E183" s="448"/>
      <c r="F183" s="448"/>
      <c r="G183" s="448"/>
      <c r="H183" s="448"/>
      <c r="I183" s="448"/>
      <c r="J183" s="448"/>
      <c r="K183" s="1103"/>
    </row>
    <row r="184" spans="1:11" s="1098" customFormat="1" ht="16.899999999999999" customHeight="1">
      <c r="A184" s="1065"/>
      <c r="B184" s="1065"/>
      <c r="C184" s="448"/>
      <c r="D184" s="448"/>
      <c r="E184" s="448"/>
      <c r="F184" s="448"/>
      <c r="G184" s="448"/>
      <c r="H184" s="448"/>
      <c r="I184" s="448"/>
      <c r="J184" s="448"/>
      <c r="K184" s="1103"/>
    </row>
    <row r="185" spans="1:11" s="1098" customFormat="1" ht="16.899999999999999" customHeight="1">
      <c r="A185" s="1065"/>
      <c r="B185" s="1065"/>
      <c r="C185" s="448"/>
      <c r="D185" s="448"/>
      <c r="E185" s="448"/>
      <c r="F185" s="448"/>
      <c r="G185" s="448"/>
      <c r="H185" s="448"/>
      <c r="I185" s="448"/>
      <c r="J185" s="448"/>
      <c r="K185" s="1103"/>
    </row>
    <row r="186" spans="1:11" s="1098" customFormat="1" ht="16.899999999999999" customHeight="1">
      <c r="A186" s="1065"/>
      <c r="B186" s="1065"/>
      <c r="C186" s="448"/>
      <c r="D186" s="448"/>
      <c r="E186" s="448"/>
      <c r="F186" s="448"/>
      <c r="G186" s="448"/>
      <c r="H186" s="448"/>
      <c r="I186" s="448"/>
      <c r="J186" s="448"/>
      <c r="K186" s="1103"/>
    </row>
    <row r="187" spans="1:11" s="1098" customFormat="1" ht="16.899999999999999" customHeight="1">
      <c r="A187" s="1065"/>
      <c r="B187" s="1065"/>
      <c r="C187" s="448"/>
      <c r="D187" s="448"/>
      <c r="E187" s="448"/>
      <c r="F187" s="448"/>
      <c r="G187" s="448"/>
      <c r="H187" s="448"/>
      <c r="I187" s="448"/>
      <c r="J187" s="448"/>
      <c r="K187" s="1103"/>
    </row>
    <row r="188" spans="1:11" s="1098" customFormat="1" ht="16.899999999999999" customHeight="1">
      <c r="A188" s="1065"/>
      <c r="B188" s="1065"/>
      <c r="C188" s="448"/>
      <c r="D188" s="448"/>
      <c r="E188" s="448"/>
      <c r="F188" s="448"/>
      <c r="G188" s="448"/>
      <c r="H188" s="448"/>
      <c r="I188" s="448"/>
      <c r="J188" s="448"/>
      <c r="K188" s="1103"/>
    </row>
    <row r="189" spans="1:11" s="1098" customFormat="1" ht="16.899999999999999" customHeight="1">
      <c r="A189" s="1065"/>
      <c r="B189" s="1065"/>
      <c r="C189" s="448"/>
      <c r="D189" s="448"/>
      <c r="E189" s="448"/>
      <c r="F189" s="448"/>
      <c r="G189" s="448"/>
      <c r="H189" s="448"/>
      <c r="I189" s="448"/>
      <c r="J189" s="448"/>
      <c r="K189" s="1103"/>
    </row>
    <row r="190" spans="1:11" s="1098" customFormat="1" ht="16.899999999999999" customHeight="1">
      <c r="A190" s="1065"/>
      <c r="B190" s="1065"/>
      <c r="C190" s="448"/>
      <c r="D190" s="448"/>
      <c r="E190" s="448"/>
      <c r="F190" s="448"/>
      <c r="G190" s="448"/>
      <c r="H190" s="448"/>
      <c r="I190" s="448"/>
      <c r="J190" s="448"/>
      <c r="K190" s="1103"/>
    </row>
    <row r="191" spans="1:11" s="1098" customFormat="1" ht="16.899999999999999" customHeight="1">
      <c r="A191" s="1065"/>
      <c r="B191" s="1065"/>
      <c r="C191" s="448"/>
      <c r="D191" s="448"/>
      <c r="E191" s="448"/>
      <c r="F191" s="448"/>
      <c r="G191" s="448"/>
      <c r="H191" s="448"/>
      <c r="I191" s="448"/>
      <c r="J191" s="448"/>
      <c r="K191" s="1103"/>
    </row>
    <row r="192" spans="1:11" s="1098" customFormat="1" ht="16.899999999999999" customHeight="1">
      <c r="A192" s="1065"/>
      <c r="B192" s="1065"/>
      <c r="C192" s="448"/>
      <c r="D192" s="448"/>
      <c r="E192" s="448"/>
      <c r="F192" s="448"/>
      <c r="G192" s="448"/>
      <c r="H192" s="448"/>
      <c r="I192" s="448"/>
      <c r="J192" s="448"/>
      <c r="K192" s="1103"/>
    </row>
    <row r="193" spans="1:11" s="1098" customFormat="1" ht="16.899999999999999" customHeight="1">
      <c r="A193" s="1065"/>
      <c r="B193" s="1065"/>
      <c r="C193" s="448"/>
      <c r="D193" s="448"/>
      <c r="E193" s="448"/>
      <c r="F193" s="448"/>
      <c r="G193" s="448"/>
      <c r="H193" s="448"/>
      <c r="I193" s="448"/>
      <c r="J193" s="448"/>
      <c r="K193" s="1103"/>
    </row>
    <row r="194" spans="1:11" s="1098" customFormat="1" ht="16.899999999999999" customHeight="1">
      <c r="A194" s="1065"/>
      <c r="B194" s="1065"/>
      <c r="C194" s="448"/>
      <c r="D194" s="448"/>
      <c r="E194" s="448"/>
      <c r="F194" s="448"/>
      <c r="G194" s="448"/>
      <c r="H194" s="448"/>
      <c r="I194" s="448"/>
      <c r="J194" s="448"/>
      <c r="K194" s="1103"/>
    </row>
    <row r="195" spans="1:11" s="1098" customFormat="1" ht="16.899999999999999" customHeight="1">
      <c r="A195" s="1065"/>
      <c r="B195" s="1065"/>
      <c r="C195" s="448"/>
      <c r="D195" s="448"/>
      <c r="E195" s="448"/>
      <c r="F195" s="448"/>
      <c r="G195" s="448"/>
      <c r="H195" s="448"/>
      <c r="I195" s="448"/>
      <c r="J195" s="448"/>
      <c r="K195" s="1103"/>
    </row>
    <row r="196" spans="1:11" s="1098" customFormat="1" ht="16.899999999999999" customHeight="1">
      <c r="A196" s="1065"/>
      <c r="B196" s="1065"/>
      <c r="C196" s="448"/>
      <c r="D196" s="448"/>
      <c r="E196" s="448"/>
      <c r="F196" s="448"/>
      <c r="G196" s="448"/>
      <c r="H196" s="448"/>
      <c r="I196" s="448"/>
      <c r="J196" s="448"/>
      <c r="K196" s="1103"/>
    </row>
    <row r="197" spans="1:11" s="1098" customFormat="1" ht="16.899999999999999" customHeight="1">
      <c r="A197" s="1065"/>
      <c r="B197" s="1065"/>
      <c r="C197" s="448"/>
      <c r="D197" s="448"/>
      <c r="E197" s="448"/>
      <c r="F197" s="448"/>
      <c r="G197" s="448"/>
      <c r="H197" s="448"/>
      <c r="I197" s="448"/>
      <c r="J197" s="448"/>
      <c r="K197" s="1103"/>
    </row>
    <row r="198" spans="1:11" s="1098" customFormat="1" ht="16.899999999999999" customHeight="1">
      <c r="A198" s="1065"/>
      <c r="B198" s="1065"/>
      <c r="C198" s="448"/>
      <c r="D198" s="448"/>
      <c r="E198" s="448"/>
      <c r="F198" s="448"/>
      <c r="G198" s="448"/>
      <c r="H198" s="448"/>
      <c r="I198" s="448"/>
      <c r="J198" s="448"/>
      <c r="K198" s="1103"/>
    </row>
    <row r="199" spans="1:11" s="1098" customFormat="1" ht="16.899999999999999" customHeight="1">
      <c r="A199" s="1065"/>
      <c r="B199" s="1065"/>
      <c r="C199" s="448"/>
      <c r="D199" s="448"/>
      <c r="E199" s="448"/>
      <c r="F199" s="448"/>
      <c r="G199" s="448"/>
      <c r="H199" s="448"/>
      <c r="I199" s="448"/>
      <c r="J199" s="448"/>
      <c r="K199" s="1103"/>
    </row>
    <row r="200" spans="1:11" s="1098" customFormat="1" ht="16.899999999999999" customHeight="1">
      <c r="A200" s="1065"/>
      <c r="B200" s="1065"/>
      <c r="C200" s="448"/>
      <c r="D200" s="448"/>
      <c r="E200" s="448"/>
      <c r="F200" s="448"/>
      <c r="G200" s="448"/>
      <c r="H200" s="448"/>
      <c r="I200" s="448"/>
      <c r="J200" s="448"/>
      <c r="K200" s="1103"/>
    </row>
    <row r="201" spans="1:11" s="1098" customFormat="1" ht="16.899999999999999" customHeight="1">
      <c r="A201" s="1065"/>
      <c r="B201" s="1065"/>
      <c r="C201" s="448"/>
      <c r="D201" s="448"/>
      <c r="E201" s="448"/>
      <c r="F201" s="448"/>
      <c r="G201" s="448"/>
      <c r="H201" s="448"/>
      <c r="I201" s="448"/>
      <c r="J201" s="448"/>
      <c r="K201" s="1103"/>
    </row>
    <row r="202" spans="1:11" s="1098" customFormat="1" ht="16.899999999999999" customHeight="1">
      <c r="A202" s="1065"/>
      <c r="B202" s="1065"/>
      <c r="C202" s="448"/>
      <c r="D202" s="448"/>
      <c r="E202" s="448"/>
      <c r="F202" s="448"/>
      <c r="G202" s="448"/>
      <c r="H202" s="448"/>
      <c r="I202" s="448"/>
      <c r="J202" s="448"/>
      <c r="K202" s="1103"/>
    </row>
    <row r="203" spans="1:11" s="1098" customFormat="1" ht="16.899999999999999" customHeight="1">
      <c r="A203" s="1065"/>
      <c r="B203" s="1065"/>
      <c r="C203" s="448"/>
      <c r="D203" s="448"/>
      <c r="E203" s="448"/>
      <c r="F203" s="448"/>
      <c r="G203" s="448"/>
      <c r="H203" s="448"/>
      <c r="I203" s="448"/>
      <c r="J203" s="448"/>
      <c r="K203" s="1103"/>
    </row>
    <row r="204" spans="1:11" s="1098" customFormat="1" ht="16.899999999999999" customHeight="1">
      <c r="A204" s="1065"/>
      <c r="B204" s="1065"/>
      <c r="C204" s="448"/>
      <c r="D204" s="448"/>
      <c r="E204" s="448"/>
      <c r="F204" s="448"/>
      <c r="G204" s="448"/>
      <c r="H204" s="448"/>
      <c r="I204" s="448"/>
      <c r="J204" s="448"/>
      <c r="K204" s="1103"/>
    </row>
    <row r="205" spans="1:11" s="1098" customFormat="1" ht="16.899999999999999" customHeight="1">
      <c r="A205" s="1065"/>
      <c r="B205" s="1065"/>
      <c r="C205" s="448"/>
      <c r="D205" s="448"/>
      <c r="E205" s="448"/>
      <c r="F205" s="448"/>
      <c r="G205" s="448"/>
      <c r="H205" s="448"/>
      <c r="I205" s="448"/>
      <c r="J205" s="448"/>
      <c r="K205" s="1103"/>
    </row>
    <row r="206" spans="1:11" s="1098" customFormat="1" ht="16.899999999999999" customHeight="1">
      <c r="A206" s="1065"/>
      <c r="B206" s="1065"/>
      <c r="C206" s="448"/>
      <c r="D206" s="448"/>
      <c r="E206" s="448"/>
      <c r="F206" s="448"/>
      <c r="G206" s="448"/>
      <c r="H206" s="448"/>
      <c r="I206" s="448"/>
      <c r="J206" s="448"/>
      <c r="K206" s="1103"/>
    </row>
    <row r="207" spans="1:11" s="1098" customFormat="1" ht="16.899999999999999" customHeight="1">
      <c r="A207" s="1065"/>
      <c r="B207" s="1065"/>
      <c r="C207" s="448"/>
      <c r="D207" s="448"/>
      <c r="E207" s="448"/>
      <c r="F207" s="448"/>
      <c r="G207" s="448"/>
      <c r="H207" s="448"/>
      <c r="I207" s="448"/>
      <c r="J207" s="448"/>
      <c r="K207" s="1103"/>
    </row>
    <row r="208" spans="1:11" s="1098" customFormat="1" ht="16.899999999999999" customHeight="1">
      <c r="A208" s="1065"/>
      <c r="B208" s="1065"/>
      <c r="C208" s="448"/>
      <c r="D208" s="448"/>
      <c r="E208" s="448"/>
      <c r="F208" s="448"/>
      <c r="G208" s="448"/>
      <c r="H208" s="448"/>
      <c r="I208" s="448"/>
      <c r="J208" s="448"/>
      <c r="K208" s="1103"/>
    </row>
    <row r="209" spans="1:11" s="1098" customFormat="1" ht="16.899999999999999" customHeight="1">
      <c r="A209" s="1065"/>
      <c r="B209" s="1065"/>
      <c r="C209" s="448"/>
      <c r="D209" s="448"/>
      <c r="E209" s="448"/>
      <c r="F209" s="448"/>
      <c r="G209" s="448"/>
      <c r="H209" s="448"/>
      <c r="I209" s="448"/>
      <c r="J209" s="448"/>
      <c r="K209" s="1103"/>
    </row>
    <row r="210" spans="1:11" s="1098" customFormat="1" ht="16.899999999999999" customHeight="1">
      <c r="A210" s="1065"/>
      <c r="B210" s="1065"/>
      <c r="C210" s="448"/>
      <c r="D210" s="448"/>
      <c r="E210" s="448"/>
      <c r="F210" s="448"/>
      <c r="G210" s="448"/>
      <c r="H210" s="448"/>
      <c r="I210" s="448"/>
      <c r="J210" s="448"/>
      <c r="K210" s="1103"/>
    </row>
    <row r="211" spans="1:11" s="1098" customFormat="1" ht="16.899999999999999" customHeight="1">
      <c r="A211" s="1065"/>
      <c r="B211" s="1065"/>
      <c r="C211" s="448"/>
      <c r="D211" s="448"/>
      <c r="E211" s="448"/>
      <c r="F211" s="448"/>
      <c r="G211" s="448"/>
      <c r="H211" s="448"/>
      <c r="I211" s="448"/>
      <c r="J211" s="448"/>
      <c r="K211" s="1112"/>
    </row>
    <row r="212" spans="1:11" s="1098" customFormat="1" ht="16.899999999999999" customHeight="1">
      <c r="A212" s="1065"/>
      <c r="B212" s="1065"/>
      <c r="C212" s="448"/>
      <c r="D212" s="448"/>
      <c r="E212" s="448"/>
      <c r="F212" s="448"/>
      <c r="G212" s="448"/>
      <c r="H212" s="448"/>
      <c r="I212" s="448"/>
      <c r="J212" s="448"/>
      <c r="K212" s="1112"/>
    </row>
    <row r="213" spans="1:11" s="1098" customFormat="1" ht="16.899999999999999" customHeight="1">
      <c r="A213" s="1065"/>
      <c r="B213" s="1065"/>
      <c r="C213" s="448"/>
      <c r="D213" s="448"/>
      <c r="E213" s="448"/>
      <c r="F213" s="448"/>
      <c r="G213" s="448"/>
      <c r="H213" s="448"/>
      <c r="I213" s="448"/>
      <c r="J213" s="448"/>
      <c r="K213" s="1097"/>
    </row>
    <row r="214" spans="1:11" s="1098" customFormat="1" ht="16.899999999999999" customHeight="1">
      <c r="A214" s="1065"/>
      <c r="B214" s="1065"/>
      <c r="C214" s="448"/>
      <c r="D214" s="448"/>
      <c r="E214" s="448"/>
      <c r="F214" s="448"/>
      <c r="G214" s="448"/>
      <c r="H214" s="448"/>
      <c r="I214" s="448"/>
      <c r="J214" s="448"/>
      <c r="K214" s="1100"/>
    </row>
    <row r="215" spans="1:11" s="1098" customFormat="1" ht="16.899999999999999" customHeight="1">
      <c r="A215" s="1065"/>
      <c r="B215" s="1065"/>
      <c r="C215" s="448"/>
      <c r="D215" s="448"/>
      <c r="E215" s="448"/>
      <c r="F215" s="448"/>
      <c r="G215" s="448"/>
      <c r="H215" s="448"/>
      <c r="I215" s="448"/>
      <c r="J215" s="448"/>
      <c r="K215" s="1128"/>
    </row>
    <row r="216" spans="1:11" s="1098" customFormat="1" ht="16.899999999999999" customHeight="1">
      <c r="A216" s="1065"/>
      <c r="B216" s="1065"/>
      <c r="C216" s="448"/>
      <c r="D216" s="448"/>
      <c r="E216" s="448"/>
      <c r="F216" s="448"/>
      <c r="G216" s="448"/>
      <c r="H216" s="448"/>
      <c r="I216" s="448"/>
      <c r="J216" s="448"/>
      <c r="K216" s="118"/>
    </row>
    <row r="217" spans="1:11" s="1098" customFormat="1" ht="16.899999999999999" customHeight="1">
      <c r="A217" s="1065"/>
      <c r="B217" s="1065"/>
      <c r="C217" s="448"/>
      <c r="D217" s="448"/>
      <c r="E217" s="448"/>
      <c r="F217" s="448"/>
      <c r="G217" s="448"/>
      <c r="H217" s="448"/>
      <c r="I217" s="448"/>
      <c r="J217" s="448"/>
      <c r="K217" s="1129"/>
    </row>
    <row r="218" spans="1:11" s="1098" customFormat="1" ht="16.899999999999999" customHeight="1">
      <c r="A218" s="1065"/>
      <c r="B218" s="1065"/>
      <c r="C218" s="448"/>
      <c r="D218" s="448"/>
      <c r="E218" s="448"/>
      <c r="F218" s="448"/>
      <c r="G218" s="448"/>
      <c r="H218" s="448"/>
      <c r="I218" s="448"/>
      <c r="J218" s="448"/>
      <c r="K218" s="118"/>
    </row>
    <row r="219" spans="1:11" s="1098" customFormat="1" ht="16.899999999999999" customHeight="1">
      <c r="A219" s="1065"/>
      <c r="B219" s="1065"/>
      <c r="C219" s="448"/>
      <c r="D219" s="448"/>
      <c r="E219" s="448"/>
      <c r="F219" s="448"/>
      <c r="G219" s="448"/>
      <c r="H219" s="448"/>
      <c r="I219" s="448"/>
      <c r="J219" s="448"/>
      <c r="K219" s="1129"/>
    </row>
    <row r="220" spans="1:11" s="1098" customFormat="1" ht="16.899999999999999" customHeight="1">
      <c r="A220" s="1065"/>
      <c r="B220" s="1065"/>
      <c r="C220" s="448"/>
      <c r="D220" s="448"/>
      <c r="E220" s="448"/>
      <c r="F220" s="448"/>
      <c r="G220" s="448"/>
      <c r="H220" s="448"/>
      <c r="I220" s="448"/>
      <c r="J220" s="448"/>
      <c r="K220" s="1129"/>
    </row>
    <row r="221" spans="1:11" s="1098" customFormat="1" ht="16.899999999999999" customHeight="1">
      <c r="A221" s="1065"/>
      <c r="B221" s="1065"/>
      <c r="C221" s="448"/>
      <c r="D221" s="448"/>
      <c r="E221" s="448"/>
      <c r="F221" s="448"/>
      <c r="G221" s="448"/>
      <c r="H221" s="448"/>
      <c r="I221" s="448"/>
      <c r="J221" s="448"/>
      <c r="K221" s="1130"/>
    </row>
    <row r="222" spans="1:11" s="1098" customFormat="1" ht="16.899999999999999" customHeight="1">
      <c r="A222" s="1065"/>
      <c r="B222" s="1065"/>
      <c r="C222" s="448"/>
      <c r="D222" s="448"/>
      <c r="E222" s="448"/>
      <c r="F222" s="448"/>
      <c r="G222" s="448"/>
      <c r="H222" s="448"/>
      <c r="I222" s="448"/>
      <c r="J222" s="448"/>
      <c r="K222" s="982"/>
    </row>
    <row r="223" spans="1:11" s="1098" customFormat="1" ht="16.899999999999999" customHeight="1">
      <c r="A223" s="1065"/>
      <c r="B223" s="1065"/>
      <c r="C223" s="448"/>
      <c r="D223" s="448"/>
      <c r="E223" s="448"/>
      <c r="F223" s="448"/>
      <c r="G223" s="448"/>
      <c r="H223" s="448"/>
      <c r="I223" s="448"/>
      <c r="J223" s="448"/>
      <c r="K223" s="982"/>
    </row>
    <row r="224" spans="1:11" s="1098" customFormat="1" ht="16.899999999999999" customHeight="1">
      <c r="A224" s="1065"/>
      <c r="B224" s="1065"/>
      <c r="C224" s="448"/>
      <c r="D224" s="448"/>
      <c r="E224" s="448"/>
      <c r="F224" s="448"/>
      <c r="G224" s="448"/>
      <c r="H224" s="448"/>
      <c r="I224" s="448"/>
      <c r="J224" s="448"/>
      <c r="K224" s="1097"/>
    </row>
    <row r="225" spans="1:11" s="1098" customFormat="1" ht="16.899999999999999" customHeight="1">
      <c r="A225" s="1065"/>
      <c r="B225" s="1065"/>
      <c r="C225" s="448"/>
      <c r="D225" s="448"/>
      <c r="E225" s="448"/>
      <c r="F225" s="448"/>
      <c r="G225" s="448"/>
      <c r="H225" s="448"/>
      <c r="I225" s="448"/>
      <c r="J225" s="448"/>
      <c r="K225" s="1100"/>
    </row>
    <row r="226" spans="1:11" s="1098" customFormat="1" ht="16.899999999999999" customHeight="1">
      <c r="A226" s="1065"/>
      <c r="B226" s="1065"/>
      <c r="C226" s="448"/>
      <c r="D226" s="448"/>
      <c r="E226" s="448"/>
      <c r="F226" s="448"/>
      <c r="G226" s="448"/>
      <c r="H226" s="448"/>
      <c r="I226" s="448"/>
      <c r="J226" s="448"/>
      <c r="K226" s="1112"/>
    </row>
    <row r="227" spans="1:11" s="1098" customFormat="1" ht="16.899999999999999" customHeight="1">
      <c r="A227" s="1065"/>
      <c r="B227" s="1065"/>
      <c r="C227" s="448"/>
      <c r="D227" s="448"/>
      <c r="E227" s="448"/>
      <c r="F227" s="448"/>
      <c r="G227" s="448"/>
      <c r="H227" s="448"/>
      <c r="I227" s="448"/>
      <c r="J227" s="448"/>
      <c r="K227" s="118"/>
    </row>
    <row r="228" spans="1:11" s="1098" customFormat="1" ht="16.899999999999999" customHeight="1">
      <c r="A228" s="1065"/>
      <c r="B228" s="1065"/>
      <c r="C228" s="448"/>
      <c r="D228" s="448"/>
      <c r="E228" s="448"/>
      <c r="F228" s="448"/>
      <c r="G228" s="448"/>
      <c r="H228" s="448"/>
      <c r="I228" s="448"/>
      <c r="J228" s="448"/>
      <c r="K228" s="1126"/>
    </row>
    <row r="229" spans="1:11" s="1098" customFormat="1" ht="16.899999999999999" customHeight="1">
      <c r="A229" s="1065"/>
      <c r="B229" s="1065"/>
      <c r="C229" s="448"/>
      <c r="D229" s="448"/>
      <c r="E229" s="448"/>
      <c r="F229" s="448"/>
      <c r="G229" s="448"/>
      <c r="H229" s="448"/>
      <c r="I229" s="448"/>
      <c r="J229" s="448"/>
      <c r="K229" s="1131"/>
    </row>
    <row r="230" spans="1:11" s="1098" customFormat="1" ht="16.899999999999999" customHeight="1">
      <c r="A230" s="1065"/>
      <c r="B230" s="1065"/>
      <c r="C230" s="448"/>
      <c r="D230" s="448"/>
      <c r="E230" s="448"/>
      <c r="F230" s="448"/>
      <c r="G230" s="448"/>
      <c r="H230" s="448"/>
      <c r="I230" s="448"/>
      <c r="J230" s="448"/>
      <c r="K230" s="1126"/>
    </row>
    <row r="231" spans="1:11" s="1098" customFormat="1" ht="16.899999999999999" customHeight="1">
      <c r="A231" s="1065"/>
      <c r="B231" s="1065"/>
      <c r="C231" s="448"/>
      <c r="D231" s="448"/>
      <c r="E231" s="448"/>
      <c r="F231" s="448"/>
      <c r="G231" s="448"/>
      <c r="H231" s="448"/>
      <c r="I231" s="448"/>
      <c r="J231" s="448"/>
      <c r="K231" s="1126"/>
    </row>
    <row r="232" spans="1:11" s="1098" customFormat="1" ht="16.899999999999999" customHeight="1">
      <c r="A232" s="1065"/>
      <c r="B232" s="1065"/>
      <c r="C232" s="448"/>
      <c r="D232" s="448"/>
      <c r="E232" s="448"/>
      <c r="F232" s="448"/>
      <c r="G232" s="448"/>
      <c r="H232" s="448"/>
      <c r="I232" s="448"/>
      <c r="J232" s="448"/>
      <c r="K232" s="1126"/>
    </row>
    <row r="233" spans="1:11" s="1098" customFormat="1" ht="16.899999999999999" customHeight="1">
      <c r="A233" s="1065"/>
      <c r="B233" s="1065"/>
      <c r="C233" s="448"/>
      <c r="D233" s="448"/>
      <c r="E233" s="448"/>
      <c r="F233" s="448"/>
      <c r="G233" s="448"/>
      <c r="H233" s="448"/>
      <c r="I233" s="448"/>
      <c r="J233" s="448"/>
      <c r="K233" s="1126"/>
    </row>
    <row r="234" spans="1:11" s="1098" customFormat="1" ht="16.899999999999999" customHeight="1">
      <c r="A234" s="1065"/>
      <c r="B234" s="1065"/>
      <c r="C234" s="448"/>
      <c r="D234" s="448"/>
      <c r="E234" s="448"/>
      <c r="F234" s="448"/>
      <c r="G234" s="448"/>
      <c r="H234" s="448"/>
      <c r="I234" s="448"/>
      <c r="J234" s="448"/>
      <c r="K234" s="1126"/>
    </row>
    <row r="235" spans="1:11" s="1098" customFormat="1" ht="16.899999999999999" customHeight="1">
      <c r="A235" s="1065"/>
      <c r="B235" s="1065"/>
      <c r="C235" s="448"/>
      <c r="D235" s="448"/>
      <c r="E235" s="448"/>
      <c r="F235" s="448"/>
      <c r="G235" s="448"/>
      <c r="H235" s="448"/>
      <c r="I235" s="448"/>
      <c r="J235" s="448"/>
      <c r="K235" s="1126"/>
    </row>
    <row r="236" spans="1:11" s="1098" customFormat="1" ht="16.899999999999999" customHeight="1">
      <c r="A236" s="1065"/>
      <c r="B236" s="1065"/>
      <c r="C236" s="448"/>
      <c r="D236" s="448"/>
      <c r="E236" s="448"/>
      <c r="F236" s="448"/>
      <c r="G236" s="448"/>
      <c r="H236" s="448"/>
      <c r="I236" s="448"/>
      <c r="J236" s="448"/>
      <c r="K236" s="1112"/>
    </row>
    <row r="237" spans="1:11" s="1098" customFormat="1" ht="16.899999999999999" customHeight="1">
      <c r="A237" s="1065"/>
      <c r="B237" s="1065"/>
      <c r="C237" s="448"/>
      <c r="D237" s="448"/>
      <c r="E237" s="448"/>
      <c r="F237" s="448"/>
      <c r="G237" s="448"/>
      <c r="H237" s="448"/>
      <c r="I237" s="448"/>
      <c r="J237" s="448"/>
      <c r="K237" s="1112"/>
    </row>
    <row r="238" spans="1:11" s="1098" customFormat="1" ht="16.899999999999999" customHeight="1">
      <c r="A238" s="1065"/>
      <c r="B238" s="1065"/>
      <c r="C238" s="448"/>
      <c r="D238" s="448"/>
      <c r="E238" s="448"/>
      <c r="F238" s="448"/>
      <c r="G238" s="448"/>
      <c r="H238" s="448"/>
      <c r="I238" s="448"/>
      <c r="J238" s="448"/>
      <c r="K238" s="1112"/>
    </row>
    <row r="239" spans="1:11" s="1098" customFormat="1" ht="16.899999999999999" customHeight="1">
      <c r="A239" s="1065"/>
      <c r="B239" s="1065"/>
      <c r="C239" s="448"/>
      <c r="D239" s="448"/>
      <c r="E239" s="448"/>
      <c r="F239" s="448"/>
      <c r="G239" s="448"/>
      <c r="H239" s="448"/>
      <c r="I239" s="448"/>
      <c r="J239" s="448"/>
      <c r="K239" s="1112"/>
    </row>
    <row r="240" spans="1:11" s="1098" customFormat="1" ht="16.899999999999999" customHeight="1">
      <c r="A240" s="1065"/>
      <c r="B240" s="1065"/>
      <c r="C240" s="448"/>
      <c r="D240" s="448"/>
      <c r="E240" s="448"/>
      <c r="F240" s="448"/>
      <c r="G240" s="448"/>
      <c r="H240" s="448"/>
      <c r="I240" s="448"/>
      <c r="J240" s="448"/>
      <c r="K240" s="1112"/>
    </row>
    <row r="241" spans="1:11" s="1098" customFormat="1" ht="16.899999999999999" customHeight="1">
      <c r="A241" s="1065"/>
      <c r="B241" s="1065"/>
      <c r="C241" s="448"/>
      <c r="D241" s="448"/>
      <c r="E241" s="448"/>
      <c r="F241" s="448"/>
      <c r="G241" s="448"/>
      <c r="H241" s="448"/>
      <c r="I241" s="448"/>
      <c r="J241" s="448"/>
      <c r="K241" s="1112"/>
    </row>
    <row r="242" spans="1:11" s="1098" customFormat="1" ht="16.899999999999999" customHeight="1">
      <c r="A242" s="1065"/>
      <c r="B242" s="1065"/>
      <c r="C242" s="448"/>
      <c r="D242" s="448"/>
      <c r="E242" s="448"/>
      <c r="F242" s="448"/>
      <c r="G242" s="448"/>
      <c r="H242" s="448"/>
      <c r="I242" s="448"/>
      <c r="J242" s="448"/>
      <c r="K242" s="1112"/>
    </row>
    <row r="243" spans="1:11" s="1098" customFormat="1" ht="16.899999999999999" customHeight="1">
      <c r="A243" s="1065"/>
      <c r="B243" s="1065"/>
      <c r="C243" s="448"/>
      <c r="D243" s="448"/>
      <c r="E243" s="448"/>
      <c r="F243" s="448"/>
      <c r="G243" s="448"/>
      <c r="H243" s="448"/>
      <c r="I243" s="448"/>
      <c r="J243" s="448"/>
      <c r="K243" s="1112"/>
    </row>
    <row r="244" spans="1:11" s="1098" customFormat="1" ht="16.899999999999999" customHeight="1">
      <c r="A244" s="1065"/>
      <c r="B244" s="1065"/>
      <c r="C244" s="448"/>
      <c r="D244" s="448"/>
      <c r="E244" s="448"/>
      <c r="F244" s="448"/>
      <c r="G244" s="448"/>
      <c r="H244" s="448"/>
      <c r="I244" s="448"/>
      <c r="J244" s="448"/>
      <c r="K244" s="1112"/>
    </row>
    <row r="245" spans="1:11" s="1098" customFormat="1" ht="16.899999999999999" customHeight="1">
      <c r="A245" s="1065"/>
      <c r="B245" s="1065"/>
      <c r="C245" s="448"/>
      <c r="D245" s="448"/>
      <c r="E245" s="448"/>
      <c r="F245" s="448"/>
      <c r="G245" s="448"/>
      <c r="H245" s="448"/>
      <c r="I245" s="448"/>
      <c r="J245" s="448"/>
      <c r="K245" s="1112"/>
    </row>
    <row r="246" spans="1:11" s="1098" customFormat="1" ht="16.899999999999999" customHeight="1">
      <c r="A246" s="1065"/>
      <c r="B246" s="1065"/>
      <c r="C246" s="448"/>
      <c r="D246" s="448"/>
      <c r="E246" s="448"/>
      <c r="F246" s="448"/>
      <c r="G246" s="448"/>
      <c r="H246" s="448"/>
      <c r="I246" s="448"/>
      <c r="J246" s="448"/>
      <c r="K246" s="1112"/>
    </row>
    <row r="247" spans="1:11" s="1098" customFormat="1" ht="16.899999999999999" customHeight="1">
      <c r="A247" s="1065"/>
      <c r="B247" s="1065"/>
      <c r="C247" s="448"/>
      <c r="D247" s="448"/>
      <c r="E247" s="448"/>
      <c r="F247" s="448"/>
      <c r="G247" s="448"/>
      <c r="H247" s="448"/>
      <c r="I247" s="448"/>
      <c r="J247" s="448"/>
      <c r="K247" s="1112"/>
    </row>
    <row r="248" spans="1:11" s="1098" customFormat="1" ht="16.899999999999999" customHeight="1">
      <c r="A248" s="1065"/>
      <c r="B248" s="1065"/>
      <c r="C248" s="448"/>
      <c r="D248" s="448"/>
      <c r="E248" s="448"/>
      <c r="F248" s="448"/>
      <c r="G248" s="448"/>
      <c r="H248" s="448"/>
      <c r="I248" s="448"/>
      <c r="J248" s="448"/>
      <c r="K248" s="1112"/>
    </row>
    <row r="249" spans="1:11" s="1098" customFormat="1" ht="16.899999999999999" customHeight="1">
      <c r="A249" s="1065"/>
      <c r="B249" s="1065"/>
      <c r="C249" s="448"/>
      <c r="D249" s="448"/>
      <c r="E249" s="448"/>
      <c r="F249" s="448"/>
      <c r="G249" s="448"/>
      <c r="H249" s="448"/>
      <c r="I249" s="448"/>
      <c r="J249" s="448"/>
      <c r="K249" s="1112"/>
    </row>
    <row r="250" spans="1:11" s="1098" customFormat="1" ht="16.899999999999999" customHeight="1">
      <c r="A250" s="1065"/>
      <c r="B250" s="1065"/>
      <c r="C250" s="448"/>
      <c r="D250" s="448"/>
      <c r="E250" s="448"/>
      <c r="F250" s="448"/>
      <c r="G250" s="448"/>
      <c r="H250" s="448"/>
      <c r="I250" s="448"/>
      <c r="J250" s="448"/>
      <c r="K250" s="1112"/>
    </row>
    <row r="251" spans="1:11" s="1098" customFormat="1" ht="16.899999999999999" customHeight="1">
      <c r="A251" s="1065"/>
      <c r="B251" s="1065"/>
      <c r="C251" s="448"/>
      <c r="D251" s="448"/>
      <c r="E251" s="448"/>
      <c r="F251" s="448"/>
      <c r="G251" s="448"/>
      <c r="H251" s="448"/>
      <c r="I251" s="448"/>
      <c r="J251" s="448"/>
      <c r="K251" s="1112"/>
    </row>
  </sheetData>
  <mergeCells count="10">
    <mergeCell ref="C20:C21"/>
    <mergeCell ref="C22:C24"/>
    <mergeCell ref="C2:J2"/>
    <mergeCell ref="G15:J15"/>
    <mergeCell ref="C5:D6"/>
    <mergeCell ref="C9:C10"/>
    <mergeCell ref="C11:C13"/>
    <mergeCell ref="C16:D17"/>
    <mergeCell ref="F16:J16"/>
    <mergeCell ref="F5:J5"/>
  </mergeCells>
  <hyperlinks>
    <hyperlink ref="A1" location="ÍNDICE!B2" display="Índice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zoomScale="60" zoomScaleNormal="60" workbookViewId="0">
      <selection activeCell="C2" sqref="C2:J2"/>
    </sheetView>
  </sheetViews>
  <sheetFormatPr defaultColWidth="8.7109375" defaultRowHeight="17.100000000000001" customHeight="1"/>
  <cols>
    <col min="1" max="1" width="5.85546875" style="448" bestFit="1" customWidth="1"/>
    <col min="2" max="2" width="8.7109375" style="448"/>
    <col min="3" max="4" width="31.42578125" style="448" customWidth="1"/>
    <col min="5" max="5" width="5.140625" style="448" customWidth="1"/>
    <col min="6" max="6" width="13.28515625" style="448" bestFit="1" customWidth="1"/>
    <col min="7" max="11" width="14.5703125" style="448" customWidth="1"/>
    <col min="12" max="16384" width="8.7109375" style="448"/>
  </cols>
  <sheetData>
    <row r="1" spans="1:12" s="669" customFormat="1" ht="15">
      <c r="A1" s="557" t="s">
        <v>318</v>
      </c>
      <c r="B1" s="158"/>
      <c r="C1" s="667"/>
      <c r="D1" s="668"/>
      <c r="E1" s="668"/>
      <c r="F1" s="110"/>
      <c r="G1" s="110"/>
      <c r="H1" s="110"/>
      <c r="I1" s="110"/>
      <c r="J1" s="110"/>
      <c r="K1" s="110"/>
    </row>
    <row r="2" spans="1:12" s="669" customFormat="1" ht="12.75">
      <c r="B2" s="158"/>
      <c r="C2" s="1816" t="s">
        <v>890</v>
      </c>
      <c r="D2" s="1816"/>
      <c r="E2" s="1816"/>
      <c r="F2" s="1816"/>
      <c r="G2" s="1816"/>
      <c r="H2" s="1816"/>
      <c r="I2" s="1816"/>
      <c r="J2" s="1816"/>
      <c r="K2" s="1097"/>
      <c r="L2" s="1092"/>
    </row>
    <row r="3" spans="1:12" s="1057" customFormat="1" ht="15">
      <c r="A3" s="1093"/>
      <c r="B3" s="303"/>
      <c r="C3" s="1145"/>
      <c r="D3" s="1145"/>
      <c r="E3" s="1145"/>
      <c r="F3" s="1145"/>
      <c r="G3" s="1145"/>
      <c r="H3" s="1145"/>
      <c r="I3" s="1145"/>
      <c r="J3" s="1145"/>
      <c r="K3" s="1145"/>
      <c r="L3" s="1092"/>
    </row>
    <row r="4" spans="1:12" s="1057" customFormat="1" ht="15">
      <c r="A4" s="1093"/>
      <c r="B4" s="303"/>
      <c r="C4" s="1309"/>
      <c r="D4" s="1309"/>
      <c r="E4" s="1309"/>
      <c r="F4" s="1309"/>
      <c r="G4" s="1309"/>
      <c r="H4" s="1309"/>
      <c r="I4" s="1309"/>
      <c r="J4" s="1309"/>
      <c r="K4" s="1309"/>
      <c r="L4" s="1092"/>
    </row>
    <row r="5" spans="1:12" s="1098" customFormat="1" ht="12.75">
      <c r="A5" s="1065"/>
      <c r="B5" s="1065"/>
      <c r="C5" s="1671" t="s">
        <v>823</v>
      </c>
      <c r="D5" s="1672"/>
      <c r="E5" s="1122"/>
      <c r="F5" s="1623" t="s">
        <v>797</v>
      </c>
      <c r="G5" s="1624"/>
      <c r="H5" s="1624"/>
      <c r="I5" s="1624"/>
      <c r="J5" s="1625"/>
      <c r="K5" s="1097"/>
    </row>
    <row r="6" spans="1:12" s="1098" customFormat="1" ht="12.75">
      <c r="A6" s="1065"/>
      <c r="B6" s="1065"/>
      <c r="C6" s="1672"/>
      <c r="D6" s="1672"/>
      <c r="E6" s="980"/>
      <c r="F6" s="1123" t="s">
        <v>806</v>
      </c>
      <c r="G6" s="1123" t="s">
        <v>807</v>
      </c>
      <c r="H6" s="1123" t="s">
        <v>808</v>
      </c>
      <c r="I6" s="1123" t="s">
        <v>809</v>
      </c>
      <c r="J6" s="1099" t="s">
        <v>134</v>
      </c>
      <c r="K6" s="1100"/>
    </row>
    <row r="7" spans="1:12" s="1098" customFormat="1" ht="12.75">
      <c r="A7" s="1065"/>
      <c r="B7" s="1065"/>
      <c r="C7" s="1194" t="s">
        <v>135</v>
      </c>
      <c r="D7" s="1194"/>
      <c r="E7" s="977"/>
      <c r="F7" s="984"/>
      <c r="G7" s="984"/>
      <c r="H7" s="984"/>
      <c r="I7" s="984"/>
      <c r="J7" s="984"/>
      <c r="K7" s="1101"/>
    </row>
    <row r="8" spans="1:12" s="1098" customFormat="1" ht="12.75">
      <c r="A8" s="1065"/>
      <c r="B8" s="1065"/>
      <c r="C8" s="1194" t="s">
        <v>304</v>
      </c>
      <c r="D8" s="1194" t="s">
        <v>138</v>
      </c>
      <c r="E8" s="110"/>
      <c r="F8" s="969"/>
      <c r="G8" s="969"/>
      <c r="H8" s="969"/>
      <c r="I8" s="969"/>
      <c r="J8" s="969"/>
      <c r="K8" s="994"/>
    </row>
    <row r="9" spans="1:12" s="1098" customFormat="1" ht="12.75">
      <c r="A9" s="1065"/>
      <c r="B9" s="1065"/>
      <c r="C9" s="1669" t="s">
        <v>789</v>
      </c>
      <c r="D9" s="745" t="s">
        <v>119</v>
      </c>
      <c r="E9" s="110"/>
      <c r="F9" s="1124"/>
      <c r="G9" s="1124"/>
      <c r="H9" s="1124"/>
      <c r="I9" s="1124"/>
      <c r="J9" s="1052"/>
      <c r="K9" s="1103"/>
    </row>
    <row r="10" spans="1:12" s="1098" customFormat="1" ht="12.75">
      <c r="A10" s="1065"/>
      <c r="B10" s="1065"/>
      <c r="C10" s="1669"/>
      <c r="D10" s="745" t="s">
        <v>872</v>
      </c>
      <c r="E10" s="110"/>
      <c r="F10" s="1124"/>
      <c r="G10" s="1124"/>
      <c r="H10" s="1124"/>
      <c r="I10" s="1124"/>
      <c r="J10" s="1052"/>
      <c r="K10" s="1103"/>
    </row>
    <row r="11" spans="1:12" s="1098" customFormat="1" ht="12.75">
      <c r="A11" s="1065"/>
      <c r="B11" s="1065"/>
      <c r="C11" s="1669" t="s">
        <v>790</v>
      </c>
      <c r="D11" s="745" t="s">
        <v>117</v>
      </c>
      <c r="E11" s="110"/>
      <c r="F11" s="1124"/>
      <c r="G11" s="1124"/>
      <c r="H11" s="1124"/>
      <c r="I11" s="1124"/>
      <c r="J11" s="1052"/>
      <c r="K11" s="1103"/>
    </row>
    <row r="12" spans="1:12" s="1098" customFormat="1" ht="12.75">
      <c r="A12" s="1065"/>
      <c r="B12" s="1065"/>
      <c r="C12" s="1669"/>
      <c r="D12" s="745" t="s">
        <v>118</v>
      </c>
      <c r="E12" s="110"/>
      <c r="F12" s="1124"/>
      <c r="G12" s="1124"/>
      <c r="H12" s="1124"/>
      <c r="I12" s="1124"/>
      <c r="J12" s="1052"/>
      <c r="K12" s="1103"/>
    </row>
    <row r="13" spans="1:12" s="1098" customFormat="1" ht="12.75">
      <c r="A13" s="1065"/>
      <c r="B13" s="1065"/>
      <c r="C13" s="1669"/>
      <c r="D13" s="973" t="s">
        <v>119</v>
      </c>
      <c r="E13" s="110"/>
      <c r="F13" s="1124"/>
      <c r="G13" s="1124"/>
      <c r="H13" s="1124"/>
      <c r="I13" s="1124"/>
      <c r="J13" s="1052"/>
      <c r="K13" s="994"/>
    </row>
    <row r="14" spans="1:12" s="1098" customFormat="1" ht="12.75">
      <c r="A14" s="1065"/>
      <c r="B14" s="1065"/>
      <c r="C14" s="116"/>
      <c r="D14" s="1195"/>
      <c r="E14" s="110"/>
      <c r="F14" s="1127"/>
      <c r="G14" s="1127"/>
      <c r="H14" s="1127"/>
      <c r="I14" s="1127"/>
      <c r="J14" s="1101"/>
      <c r="K14" s="1104"/>
    </row>
    <row r="15" spans="1:12" s="1098" customFormat="1" ht="12.75">
      <c r="A15" s="1065"/>
      <c r="B15" s="1065"/>
      <c r="C15" s="116"/>
      <c r="D15" s="1195"/>
      <c r="E15" s="110"/>
      <c r="F15" s="1127"/>
      <c r="G15" s="1127"/>
      <c r="H15" s="1127"/>
      <c r="I15" s="1127"/>
      <c r="J15" s="1101"/>
      <c r="K15" s="1104"/>
    </row>
    <row r="16" spans="1:12" s="1098" customFormat="1" ht="12.75">
      <c r="A16" s="1065"/>
      <c r="B16" s="1065"/>
      <c r="C16" s="1671" t="s">
        <v>873</v>
      </c>
      <c r="D16" s="1672"/>
      <c r="E16" s="1122"/>
      <c r="F16" s="1623" t="s">
        <v>797</v>
      </c>
      <c r="G16" s="1624"/>
      <c r="H16" s="1624"/>
      <c r="I16" s="1624"/>
      <c r="J16" s="1625"/>
      <c r="K16" s="1104"/>
    </row>
    <row r="17" spans="1:11" s="1098" customFormat="1" ht="12.75">
      <c r="A17" s="1065"/>
      <c r="B17" s="1065"/>
      <c r="C17" s="1672"/>
      <c r="D17" s="1672"/>
      <c r="E17" s="980"/>
      <c r="F17" s="1123" t="s">
        <v>806</v>
      </c>
      <c r="G17" s="1123" t="s">
        <v>807</v>
      </c>
      <c r="H17" s="1123" t="s">
        <v>808</v>
      </c>
      <c r="I17" s="1123" t="s">
        <v>809</v>
      </c>
      <c r="J17" s="1099" t="s">
        <v>134</v>
      </c>
      <c r="K17" s="1104"/>
    </row>
    <row r="18" spans="1:11" s="1098" customFormat="1" ht="12.75">
      <c r="A18" s="1065"/>
      <c r="B18" s="1065"/>
      <c r="C18" s="1194" t="s">
        <v>135</v>
      </c>
      <c r="D18" s="1194"/>
      <c r="E18" s="977"/>
      <c r="F18" s="984"/>
      <c r="G18" s="984"/>
      <c r="H18" s="984"/>
      <c r="I18" s="984"/>
      <c r="J18" s="984"/>
      <c r="K18" s="1104"/>
    </row>
    <row r="19" spans="1:11" s="1098" customFormat="1" ht="12.75">
      <c r="A19" s="1065"/>
      <c r="B19" s="1065"/>
      <c r="C19" s="1194" t="s">
        <v>304</v>
      </c>
      <c r="D19" s="1194" t="s">
        <v>138</v>
      </c>
      <c r="E19" s="110"/>
      <c r="F19" s="969"/>
      <c r="G19" s="969"/>
      <c r="H19" s="969"/>
      <c r="I19" s="969"/>
      <c r="J19" s="969"/>
      <c r="K19" s="994"/>
    </row>
    <row r="20" spans="1:11" s="1098" customFormat="1" ht="12.75">
      <c r="A20" s="1065"/>
      <c r="B20" s="1065"/>
      <c r="C20" s="1669" t="s">
        <v>789</v>
      </c>
      <c r="D20" s="745" t="s">
        <v>119</v>
      </c>
      <c r="E20" s="110"/>
      <c r="F20" s="1124"/>
      <c r="G20" s="1124"/>
      <c r="H20" s="1124"/>
      <c r="I20" s="1124"/>
      <c r="J20" s="1052"/>
      <c r="K20" s="1103"/>
    </row>
    <row r="21" spans="1:11" s="1098" customFormat="1" ht="12.75">
      <c r="A21" s="1065"/>
      <c r="B21" s="1065"/>
      <c r="C21" s="1669"/>
      <c r="D21" s="745" t="s">
        <v>872</v>
      </c>
      <c r="E21" s="110"/>
      <c r="F21" s="1124"/>
      <c r="G21" s="1124"/>
      <c r="H21" s="1124"/>
      <c r="I21" s="1124"/>
      <c r="J21" s="1052"/>
      <c r="K21" s="1103"/>
    </row>
    <row r="22" spans="1:11" s="1098" customFormat="1" ht="12.75">
      <c r="A22" s="1065"/>
      <c r="B22" s="1065"/>
      <c r="C22" s="1669" t="s">
        <v>790</v>
      </c>
      <c r="D22" s="745" t="s">
        <v>117</v>
      </c>
      <c r="E22" s="110"/>
      <c r="F22" s="1124"/>
      <c r="G22" s="1124"/>
      <c r="H22" s="1124"/>
      <c r="I22" s="1124"/>
      <c r="J22" s="1052"/>
      <c r="K22" s="1103"/>
    </row>
    <row r="23" spans="1:11" s="1098" customFormat="1" ht="12.75">
      <c r="A23" s="1065"/>
      <c r="B23" s="1065"/>
      <c r="C23" s="1669"/>
      <c r="D23" s="745" t="s">
        <v>118</v>
      </c>
      <c r="E23" s="110"/>
      <c r="F23" s="1124"/>
      <c r="G23" s="1124"/>
      <c r="H23" s="1124"/>
      <c r="I23" s="1124"/>
      <c r="J23" s="1052"/>
      <c r="K23" s="1103"/>
    </row>
    <row r="24" spans="1:11" s="1098" customFormat="1" ht="12.75">
      <c r="A24" s="1065"/>
      <c r="B24" s="1065"/>
      <c r="C24" s="1669"/>
      <c r="D24" s="973" t="s">
        <v>119</v>
      </c>
      <c r="E24" s="110"/>
      <c r="F24" s="1124"/>
      <c r="G24" s="1124"/>
      <c r="H24" s="1124"/>
      <c r="I24" s="1124"/>
      <c r="J24" s="1052"/>
      <c r="K24" s="1103"/>
    </row>
  </sheetData>
  <mergeCells count="9">
    <mergeCell ref="C20:C21"/>
    <mergeCell ref="C22:C24"/>
    <mergeCell ref="C2:J2"/>
    <mergeCell ref="C5:D6"/>
    <mergeCell ref="F5:J5"/>
    <mergeCell ref="C9:C10"/>
    <mergeCell ref="C11:C13"/>
    <mergeCell ref="C16:D17"/>
    <mergeCell ref="F16:J16"/>
  </mergeCells>
  <hyperlinks>
    <hyperlink ref="A1" location="ÍNDICE!B2" display="Índice"/>
  </hyperlink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zoomScale="60" zoomScaleNormal="60" workbookViewId="0">
      <selection activeCell="H44" sqref="H44"/>
    </sheetView>
  </sheetViews>
  <sheetFormatPr defaultColWidth="9.140625" defaultRowHeight="15" customHeight="1"/>
  <cols>
    <col min="1" max="1" width="9.42578125" style="801" customWidth="1"/>
    <col min="2" max="2" width="23.28515625" style="801" bestFit="1" customWidth="1"/>
    <col min="3" max="3" width="36.42578125" style="1105" customWidth="1"/>
    <col min="4" max="4" width="4.140625" style="1105" customWidth="1"/>
    <col min="5" max="6" width="18.140625" style="1105" customWidth="1"/>
    <col min="7" max="7" width="3.5703125" style="1105" customWidth="1"/>
    <col min="8" max="9" width="18.140625" style="1105" customWidth="1"/>
    <col min="10" max="10" width="3.42578125" style="1105" customWidth="1"/>
    <col min="11" max="12" width="18.140625" style="1105" customWidth="1"/>
    <col min="13" max="13" width="3.42578125" style="1105" customWidth="1"/>
    <col min="14" max="15" width="18.140625" style="1105" customWidth="1"/>
    <col min="16" max="16" width="3.140625" style="1105" customWidth="1"/>
    <col min="17" max="19" width="18.140625" style="1105" customWidth="1"/>
    <col min="20" max="20" width="22.140625" style="1105" customWidth="1"/>
    <col min="21" max="16384" width="9.140625" style="1105"/>
  </cols>
  <sheetData>
    <row r="1" spans="1:20" s="801" customFormat="1" ht="39" customHeight="1">
      <c r="A1" s="1093" t="s">
        <v>318</v>
      </c>
    </row>
    <row r="2" spans="1:20" ht="39" customHeight="1">
      <c r="B2" s="1673" t="s">
        <v>874</v>
      </c>
      <c r="C2" s="1673"/>
      <c r="D2" s="1673"/>
      <c r="E2" s="1673"/>
      <c r="F2" s="1673"/>
      <c r="G2" s="1673"/>
      <c r="H2" s="1673"/>
      <c r="I2" s="1673"/>
      <c r="J2" s="1673"/>
      <c r="K2" s="1673"/>
      <c r="L2" s="1673"/>
      <c r="M2" s="1673"/>
      <c r="N2" s="1673"/>
      <c r="O2" s="1673"/>
      <c r="P2" s="1673"/>
      <c r="Q2" s="1673"/>
      <c r="R2" s="1673"/>
      <c r="S2" s="1673"/>
      <c r="T2" s="1132"/>
    </row>
    <row r="3" spans="1:20" ht="20.45" customHeight="1">
      <c r="B3" s="1311"/>
      <c r="C3" s="1311"/>
      <c r="D3" s="1311"/>
      <c r="E3" s="1674" t="s">
        <v>797</v>
      </c>
      <c r="F3" s="1674"/>
      <c r="G3" s="1674"/>
      <c r="H3" s="1674"/>
      <c r="I3" s="1674"/>
      <c r="J3" s="1674"/>
      <c r="K3" s="1674"/>
      <c r="L3" s="1674"/>
      <c r="M3" s="1674"/>
      <c r="N3" s="1674"/>
      <c r="O3" s="1674"/>
      <c r="P3" s="1311"/>
      <c r="Q3" s="1311"/>
      <c r="R3" s="1311"/>
      <c r="S3" s="1311"/>
      <c r="T3" s="1132"/>
    </row>
    <row r="4" spans="1:20" s="1132" customFormat="1" ht="18" customHeight="1">
      <c r="C4" s="1133"/>
      <c r="D4" s="1134"/>
      <c r="E4" s="1666" t="s">
        <v>806</v>
      </c>
      <c r="F4" s="1666"/>
      <c r="G4" s="1354"/>
      <c r="H4" s="1666" t="s">
        <v>807</v>
      </c>
      <c r="I4" s="1666"/>
      <c r="J4" s="1354"/>
      <c r="K4" s="1666" t="s">
        <v>808</v>
      </c>
      <c r="L4" s="1666"/>
      <c r="M4" s="1354"/>
      <c r="N4" s="1666" t="s">
        <v>809</v>
      </c>
      <c r="O4" s="1666"/>
      <c r="P4" s="1134"/>
      <c r="Q4" s="1667" t="s">
        <v>797</v>
      </c>
      <c r="R4" s="1667"/>
      <c r="S4" s="1667"/>
      <c r="T4" s="1145"/>
    </row>
    <row r="5" spans="1:20" s="1132" customFormat="1" ht="18" customHeight="1">
      <c r="B5" s="1671" t="s">
        <v>823</v>
      </c>
      <c r="C5" s="1672"/>
      <c r="E5" s="1355" t="s">
        <v>818</v>
      </c>
      <c r="F5" s="1355" t="s">
        <v>818</v>
      </c>
      <c r="G5" s="1356"/>
      <c r="H5" s="1355" t="s">
        <v>818</v>
      </c>
      <c r="I5" s="1355" t="s">
        <v>818</v>
      </c>
      <c r="J5" s="1356"/>
      <c r="K5" s="1355" t="s">
        <v>818</v>
      </c>
      <c r="L5" s="1355" t="s">
        <v>818</v>
      </c>
      <c r="M5" s="1356"/>
      <c r="N5" s="1355" t="s">
        <v>818</v>
      </c>
      <c r="O5" s="1355" t="s">
        <v>818</v>
      </c>
      <c r="Q5" s="1196" t="s">
        <v>818</v>
      </c>
      <c r="R5" s="1196" t="s">
        <v>818</v>
      </c>
      <c r="S5" s="1196" t="s">
        <v>819</v>
      </c>
    </row>
    <row r="6" spans="1:20" s="1132" customFormat="1" ht="18" customHeight="1">
      <c r="B6" s="1672"/>
      <c r="C6" s="1672"/>
      <c r="E6" s="1357" t="s">
        <v>820</v>
      </c>
      <c r="F6" s="1357" t="s">
        <v>821</v>
      </c>
      <c r="G6" s="1356"/>
      <c r="H6" s="1357" t="s">
        <v>820</v>
      </c>
      <c r="I6" s="1357" t="s">
        <v>821</v>
      </c>
      <c r="J6" s="1356"/>
      <c r="K6" s="1357" t="s">
        <v>820</v>
      </c>
      <c r="L6" s="1357" t="s">
        <v>821</v>
      </c>
      <c r="M6" s="1356"/>
      <c r="N6" s="1357" t="s">
        <v>820</v>
      </c>
      <c r="O6" s="1357" t="s">
        <v>821</v>
      </c>
      <c r="Q6" s="1197" t="s">
        <v>820</v>
      </c>
      <c r="R6" s="1197" t="s">
        <v>821</v>
      </c>
      <c r="S6" s="1197" t="s">
        <v>822</v>
      </c>
    </row>
    <row r="7" spans="1:20" s="1132" customFormat="1" ht="18" customHeight="1">
      <c r="B7" s="1194" t="s">
        <v>135</v>
      </c>
      <c r="C7" s="1194"/>
      <c r="E7" s="1358"/>
      <c r="F7" s="1358"/>
      <c r="G7" s="1356"/>
      <c r="H7" s="1358"/>
      <c r="I7" s="1358"/>
      <c r="J7" s="1356"/>
      <c r="K7" s="1358"/>
      <c r="L7" s="1358"/>
      <c r="M7" s="1356"/>
      <c r="N7" s="1358"/>
      <c r="O7" s="1358"/>
      <c r="Q7" s="1198"/>
      <c r="R7" s="1198"/>
      <c r="S7" s="1198"/>
    </row>
    <row r="8" spans="1:20" s="1132" customFormat="1" ht="18" customHeight="1">
      <c r="B8" s="1194" t="s">
        <v>304</v>
      </c>
      <c r="C8" s="1194"/>
      <c r="E8" s="1356"/>
      <c r="F8" s="1356"/>
      <c r="G8" s="1356"/>
      <c r="H8" s="1356"/>
      <c r="I8" s="1356"/>
      <c r="J8" s="1356"/>
      <c r="K8" s="1356"/>
      <c r="L8" s="1356"/>
      <c r="M8" s="1356"/>
      <c r="N8" s="1356"/>
      <c r="O8" s="1356"/>
    </row>
    <row r="9" spans="1:20" s="1132" customFormat="1" ht="18" customHeight="1">
      <c r="B9" s="1669" t="s">
        <v>789</v>
      </c>
      <c r="C9" s="745" t="s">
        <v>119</v>
      </c>
      <c r="E9" s="1358"/>
      <c r="F9" s="1358"/>
      <c r="G9" s="1356"/>
      <c r="H9" s="1358"/>
      <c r="I9" s="1358"/>
      <c r="J9" s="1356"/>
      <c r="K9" s="1358"/>
      <c r="L9" s="1358"/>
      <c r="M9" s="1356"/>
      <c r="N9" s="1358"/>
      <c r="O9" s="1358"/>
      <c r="Q9" s="1198"/>
      <c r="R9" s="1198"/>
      <c r="S9" s="1198"/>
      <c r="T9" s="110"/>
    </row>
    <row r="10" spans="1:20" s="1132" customFormat="1" ht="18" customHeight="1">
      <c r="B10" s="1669"/>
      <c r="C10" s="745" t="s">
        <v>872</v>
      </c>
      <c r="E10" s="1358"/>
      <c r="F10" s="1358"/>
      <c r="G10" s="1356"/>
      <c r="H10" s="1358"/>
      <c r="I10" s="1358"/>
      <c r="J10" s="1356"/>
      <c r="K10" s="1358"/>
      <c r="L10" s="1358"/>
      <c r="M10" s="1356"/>
      <c r="N10" s="1358"/>
      <c r="O10" s="1358"/>
      <c r="Q10" s="1198"/>
      <c r="R10" s="1198"/>
      <c r="S10" s="1198"/>
      <c r="T10" s="110"/>
    </row>
    <row r="11" spans="1:20" s="1132" customFormat="1" ht="18" customHeight="1">
      <c r="B11" s="1669" t="s">
        <v>790</v>
      </c>
      <c r="C11" s="745" t="s">
        <v>117</v>
      </c>
      <c r="E11" s="1358"/>
      <c r="F11" s="1358"/>
      <c r="G11" s="1356"/>
      <c r="H11" s="1358"/>
      <c r="I11" s="1358"/>
      <c r="J11" s="1356"/>
      <c r="K11" s="1358"/>
      <c r="L11" s="1358"/>
      <c r="M11" s="1356"/>
      <c r="N11" s="1358"/>
      <c r="O11" s="1358"/>
      <c r="Q11" s="1198"/>
      <c r="R11" s="1198"/>
      <c r="S11" s="1198"/>
      <c r="T11" s="110"/>
    </row>
    <row r="12" spans="1:20" s="1132" customFormat="1" ht="18" customHeight="1">
      <c r="B12" s="1669"/>
      <c r="C12" s="745" t="s">
        <v>118</v>
      </c>
      <c r="E12" s="1358"/>
      <c r="F12" s="1358"/>
      <c r="G12" s="1356"/>
      <c r="H12" s="1358"/>
      <c r="I12" s="1358"/>
      <c r="J12" s="1356"/>
      <c r="K12" s="1358"/>
      <c r="L12" s="1358"/>
      <c r="M12" s="1356"/>
      <c r="N12" s="1358"/>
      <c r="O12" s="1358"/>
      <c r="Q12" s="1198"/>
      <c r="R12" s="1198"/>
      <c r="S12" s="1198"/>
      <c r="T12" s="110"/>
    </row>
    <row r="13" spans="1:20" s="1132" customFormat="1" ht="18" customHeight="1">
      <c r="B13" s="1669"/>
      <c r="C13" s="973" t="s">
        <v>119</v>
      </c>
      <c r="E13" s="1358"/>
      <c r="F13" s="1358"/>
      <c r="G13" s="1356"/>
      <c r="H13" s="1358"/>
      <c r="I13" s="1358"/>
      <c r="J13" s="1356"/>
      <c r="K13" s="1358"/>
      <c r="L13" s="1358"/>
      <c r="M13" s="1356"/>
      <c r="N13" s="1358"/>
      <c r="O13" s="1358"/>
      <c r="Q13" s="1198"/>
      <c r="R13" s="1198"/>
      <c r="S13" s="1198"/>
    </row>
    <row r="14" spans="1:20" s="1132" customFormat="1" ht="18" customHeight="1">
      <c r="B14" s="116"/>
      <c r="C14" s="1195"/>
      <c r="E14" s="1356"/>
      <c r="F14" s="1356"/>
      <c r="G14" s="1356"/>
      <c r="H14" s="1356"/>
      <c r="I14" s="1356"/>
      <c r="J14" s="1356"/>
      <c r="K14" s="1356"/>
      <c r="L14" s="1356"/>
      <c r="M14" s="1356"/>
      <c r="N14" s="1356"/>
      <c r="O14" s="1356"/>
      <c r="T14" s="1145"/>
    </row>
    <row r="15" spans="1:20" s="1132" customFormat="1" ht="18" customHeight="1">
      <c r="B15" s="116"/>
      <c r="C15" s="1195"/>
      <c r="E15" s="1666" t="s">
        <v>806</v>
      </c>
      <c r="F15" s="1666"/>
      <c r="G15" s="1356"/>
      <c r="H15" s="1666" t="s">
        <v>807</v>
      </c>
      <c r="I15" s="1666"/>
      <c r="J15" s="1356"/>
      <c r="K15" s="1666" t="s">
        <v>808</v>
      </c>
      <c r="L15" s="1666"/>
      <c r="M15" s="1356"/>
      <c r="N15" s="1666" t="s">
        <v>809</v>
      </c>
      <c r="O15" s="1666"/>
      <c r="Q15" s="1667" t="s">
        <v>797</v>
      </c>
      <c r="R15" s="1667"/>
      <c r="S15" s="1667"/>
    </row>
    <row r="16" spans="1:20" s="1132" customFormat="1" ht="18" customHeight="1">
      <c r="B16" s="1671" t="s">
        <v>873</v>
      </c>
      <c r="C16" s="1672"/>
      <c r="E16" s="1355" t="s">
        <v>818</v>
      </c>
      <c r="F16" s="1355" t="s">
        <v>818</v>
      </c>
      <c r="G16" s="1356"/>
      <c r="H16" s="1355" t="s">
        <v>818</v>
      </c>
      <c r="I16" s="1355" t="s">
        <v>818</v>
      </c>
      <c r="J16" s="1356"/>
      <c r="K16" s="1355" t="s">
        <v>818</v>
      </c>
      <c r="L16" s="1355" t="s">
        <v>818</v>
      </c>
      <c r="M16" s="1356"/>
      <c r="N16" s="1355" t="s">
        <v>818</v>
      </c>
      <c r="O16" s="1355" t="s">
        <v>818</v>
      </c>
      <c r="Q16" s="1196" t="s">
        <v>818</v>
      </c>
      <c r="R16" s="1196" t="s">
        <v>818</v>
      </c>
      <c r="S16" s="1196" t="s">
        <v>819</v>
      </c>
    </row>
    <row r="17" spans="1:20" s="1132" customFormat="1" ht="18" customHeight="1">
      <c r="B17" s="1672"/>
      <c r="C17" s="1672"/>
      <c r="E17" s="1357" t="s">
        <v>820</v>
      </c>
      <c r="F17" s="1357" t="s">
        <v>821</v>
      </c>
      <c r="G17" s="1356"/>
      <c r="H17" s="1357" t="s">
        <v>820</v>
      </c>
      <c r="I17" s="1357" t="s">
        <v>821</v>
      </c>
      <c r="J17" s="1356"/>
      <c r="K17" s="1357" t="s">
        <v>820</v>
      </c>
      <c r="L17" s="1357" t="s">
        <v>821</v>
      </c>
      <c r="M17" s="1356"/>
      <c r="N17" s="1357" t="s">
        <v>820</v>
      </c>
      <c r="O17" s="1357" t="s">
        <v>821</v>
      </c>
      <c r="Q17" s="1197" t="s">
        <v>820</v>
      </c>
      <c r="R17" s="1197" t="s">
        <v>821</v>
      </c>
      <c r="S17" s="1197" t="s">
        <v>822</v>
      </c>
    </row>
    <row r="18" spans="1:20" s="1132" customFormat="1" ht="18" customHeight="1">
      <c r="B18" s="1194" t="s">
        <v>135</v>
      </c>
      <c r="C18" s="1194"/>
      <c r="E18" s="1358"/>
      <c r="F18" s="1358"/>
      <c r="G18" s="1356"/>
      <c r="H18" s="1358"/>
      <c r="I18" s="1358"/>
      <c r="J18" s="1356"/>
      <c r="K18" s="1358"/>
      <c r="L18" s="1358"/>
      <c r="M18" s="1356"/>
      <c r="N18" s="1358"/>
      <c r="O18" s="1358"/>
      <c r="Q18" s="1198"/>
      <c r="R18" s="1198"/>
      <c r="S18" s="1198"/>
    </row>
    <row r="19" spans="1:20" s="1132" customFormat="1" ht="18" customHeight="1">
      <c r="B19" s="1194" t="s">
        <v>304</v>
      </c>
      <c r="C19" s="1194" t="s">
        <v>138</v>
      </c>
      <c r="E19" s="1356"/>
      <c r="F19" s="1356"/>
      <c r="G19" s="1356"/>
      <c r="H19" s="1356"/>
      <c r="I19" s="1356"/>
      <c r="J19" s="1356"/>
      <c r="K19" s="1356"/>
      <c r="L19" s="1356"/>
      <c r="M19" s="1356"/>
      <c r="N19" s="1356"/>
      <c r="O19" s="1356"/>
      <c r="T19" s="110"/>
    </row>
    <row r="20" spans="1:20" s="1132" customFormat="1" ht="18" customHeight="1">
      <c r="B20" s="1669" t="s">
        <v>789</v>
      </c>
      <c r="C20" s="745" t="s">
        <v>119</v>
      </c>
      <c r="E20" s="1358"/>
      <c r="F20" s="1358"/>
      <c r="G20" s="1356"/>
      <c r="H20" s="1358"/>
      <c r="I20" s="1358"/>
      <c r="J20" s="1356"/>
      <c r="K20" s="1358"/>
      <c r="L20" s="1358"/>
      <c r="M20" s="1356"/>
      <c r="N20" s="1358"/>
      <c r="O20" s="1358"/>
      <c r="Q20" s="1198"/>
      <c r="R20" s="1198"/>
      <c r="S20" s="1198"/>
      <c r="T20" s="110"/>
    </row>
    <row r="21" spans="1:20" s="1132" customFormat="1" ht="18" customHeight="1">
      <c r="B21" s="1669"/>
      <c r="C21" s="745" t="s">
        <v>872</v>
      </c>
      <c r="E21" s="1358"/>
      <c r="F21" s="1358"/>
      <c r="G21" s="1356"/>
      <c r="H21" s="1358"/>
      <c r="I21" s="1358"/>
      <c r="J21" s="1356"/>
      <c r="K21" s="1358"/>
      <c r="L21" s="1358"/>
      <c r="M21" s="1356"/>
      <c r="N21" s="1358"/>
      <c r="O21" s="1358"/>
      <c r="Q21" s="1198"/>
      <c r="R21" s="1198"/>
      <c r="S21" s="1198"/>
      <c r="T21" s="110"/>
    </row>
    <row r="22" spans="1:20" s="1132" customFormat="1" ht="18" customHeight="1">
      <c r="B22" s="1669" t="s">
        <v>790</v>
      </c>
      <c r="C22" s="745" t="s">
        <v>117</v>
      </c>
      <c r="E22" s="1358"/>
      <c r="F22" s="1358"/>
      <c r="G22" s="1356"/>
      <c r="H22" s="1358"/>
      <c r="I22" s="1358"/>
      <c r="J22" s="1356"/>
      <c r="K22" s="1358"/>
      <c r="L22" s="1358"/>
      <c r="M22" s="1356"/>
      <c r="N22" s="1358"/>
      <c r="O22" s="1358"/>
      <c r="Q22" s="1198"/>
      <c r="R22" s="1198"/>
      <c r="S22" s="1198"/>
      <c r="T22" s="110"/>
    </row>
    <row r="23" spans="1:20" s="1132" customFormat="1" ht="18" customHeight="1">
      <c r="B23" s="1669"/>
      <c r="C23" s="745" t="s">
        <v>118</v>
      </c>
      <c r="E23" s="1358"/>
      <c r="F23" s="1358"/>
      <c r="G23" s="1356"/>
      <c r="H23" s="1358"/>
      <c r="I23" s="1358"/>
      <c r="J23" s="1356"/>
      <c r="K23" s="1358"/>
      <c r="L23" s="1358"/>
      <c r="M23" s="1356"/>
      <c r="N23" s="1358"/>
      <c r="O23" s="1358"/>
      <c r="Q23" s="1198"/>
      <c r="R23" s="1198"/>
      <c r="S23" s="1198"/>
    </row>
    <row r="24" spans="1:20" s="1132" customFormat="1" ht="18" customHeight="1">
      <c r="A24" s="1135"/>
      <c r="B24" s="1669"/>
      <c r="C24" s="973" t="s">
        <v>119</v>
      </c>
      <c r="E24" s="1358"/>
      <c r="F24" s="1358"/>
      <c r="G24" s="1356"/>
      <c r="H24" s="1358"/>
      <c r="I24" s="1358"/>
      <c r="J24" s="1356"/>
      <c r="K24" s="1358"/>
      <c r="L24" s="1358"/>
      <c r="M24" s="1356"/>
      <c r="N24" s="1358"/>
      <c r="O24" s="1358"/>
      <c r="Q24" s="1198"/>
      <c r="R24" s="1198"/>
      <c r="S24" s="1198"/>
    </row>
    <row r="25" spans="1:20" s="1098" customFormat="1" ht="17.100000000000001" customHeight="1">
      <c r="A25" s="1065"/>
      <c r="B25" s="1065"/>
    </row>
    <row r="26" spans="1:20" s="1098" customFormat="1" ht="17.100000000000001" customHeight="1">
      <c r="A26" s="1065"/>
      <c r="B26" s="1065"/>
    </row>
    <row r="27" spans="1:20" s="1098" customFormat="1" ht="17.100000000000001" customHeight="1">
      <c r="A27" s="1065"/>
      <c r="B27" s="1065"/>
    </row>
    <row r="28" spans="1:20" s="1098" customFormat="1" ht="17.100000000000001" customHeight="1">
      <c r="A28" s="1065"/>
      <c r="B28" s="1065"/>
    </row>
    <row r="29" spans="1:20" s="1098" customFormat="1" ht="17.100000000000001" customHeight="1">
      <c r="A29" s="1065"/>
      <c r="B29" s="1065"/>
    </row>
    <row r="30" spans="1:20" s="1098" customFormat="1" ht="17.100000000000001" customHeight="1">
      <c r="A30" s="1065"/>
      <c r="B30" s="1065"/>
    </row>
    <row r="31" spans="1:20" s="1098" customFormat="1" ht="17.100000000000001" customHeight="1">
      <c r="A31" s="1065"/>
      <c r="B31" s="1065"/>
    </row>
    <row r="32" spans="1:20" s="1098" customFormat="1" ht="17.100000000000001" customHeight="1">
      <c r="A32" s="1065"/>
      <c r="B32" s="1065"/>
    </row>
    <row r="33" spans="1:2" s="1098" customFormat="1" ht="17.100000000000001" customHeight="1">
      <c r="A33" s="1065"/>
      <c r="B33" s="1065"/>
    </row>
    <row r="34" spans="1:2" s="1098" customFormat="1" ht="17.100000000000001" customHeight="1">
      <c r="A34" s="1065"/>
      <c r="B34" s="1065"/>
    </row>
    <row r="35" spans="1:2" s="1098" customFormat="1" ht="17.100000000000001" customHeight="1">
      <c r="A35" s="1065"/>
      <c r="B35" s="1065"/>
    </row>
    <row r="36" spans="1:2" s="1098" customFormat="1" ht="17.100000000000001" customHeight="1">
      <c r="A36" s="1065"/>
      <c r="B36" s="1065"/>
    </row>
    <row r="37" spans="1:2" s="1098" customFormat="1" ht="17.100000000000001" customHeight="1">
      <c r="A37" s="1065"/>
      <c r="B37" s="1065"/>
    </row>
    <row r="38" spans="1:2" s="1098" customFormat="1" ht="17.100000000000001" customHeight="1">
      <c r="A38" s="1065"/>
      <c r="B38" s="1065"/>
    </row>
    <row r="39" spans="1:2" s="1098" customFormat="1" ht="17.100000000000001" customHeight="1">
      <c r="A39" s="1065"/>
      <c r="B39" s="1065"/>
    </row>
    <row r="40" spans="1:2" s="1098" customFormat="1" ht="17.100000000000001" customHeight="1">
      <c r="A40" s="1065"/>
      <c r="B40" s="1065"/>
    </row>
    <row r="41" spans="1:2" s="1098" customFormat="1" ht="17.100000000000001" customHeight="1">
      <c r="A41" s="1065"/>
      <c r="B41" s="1065"/>
    </row>
    <row r="42" spans="1:2" s="1098" customFormat="1" ht="17.100000000000001" customHeight="1">
      <c r="A42" s="1065"/>
      <c r="B42" s="1065"/>
    </row>
    <row r="43" spans="1:2" s="1098" customFormat="1" ht="17.100000000000001" customHeight="1">
      <c r="A43" s="1065"/>
      <c r="B43" s="1065"/>
    </row>
    <row r="44" spans="1:2" s="1098" customFormat="1" ht="17.100000000000001" customHeight="1">
      <c r="A44" s="1065"/>
      <c r="B44" s="1065"/>
    </row>
    <row r="45" spans="1:2" s="1098" customFormat="1" ht="17.100000000000001" customHeight="1">
      <c r="A45" s="1065"/>
      <c r="B45" s="1065"/>
    </row>
    <row r="46" spans="1:2" s="1098" customFormat="1" ht="17.100000000000001" customHeight="1">
      <c r="A46" s="1065"/>
      <c r="B46" s="1065"/>
    </row>
    <row r="47" spans="1:2" s="1098" customFormat="1" ht="17.100000000000001" customHeight="1">
      <c r="A47" s="1065"/>
      <c r="B47" s="1065"/>
    </row>
    <row r="48" spans="1:2" s="1098" customFormat="1" ht="17.100000000000001" customHeight="1">
      <c r="A48" s="1065"/>
      <c r="B48" s="1065"/>
    </row>
    <row r="49" spans="1:2" s="1098" customFormat="1" ht="17.100000000000001" customHeight="1">
      <c r="A49" s="1065"/>
      <c r="B49" s="1065"/>
    </row>
    <row r="50" spans="1:2" s="1098" customFormat="1" ht="17.100000000000001" customHeight="1">
      <c r="A50" s="1065"/>
      <c r="B50" s="1065"/>
    </row>
    <row r="51" spans="1:2" s="1098" customFormat="1" ht="17.100000000000001" customHeight="1">
      <c r="A51" s="1065"/>
      <c r="B51" s="1065"/>
    </row>
    <row r="52" spans="1:2" s="1098" customFormat="1" ht="17.100000000000001" customHeight="1">
      <c r="A52" s="1065"/>
      <c r="B52" s="1065"/>
    </row>
  </sheetData>
  <mergeCells count="18">
    <mergeCell ref="N15:O15"/>
    <mergeCell ref="B20:B21"/>
    <mergeCell ref="B22:B24"/>
    <mergeCell ref="B2:S2"/>
    <mergeCell ref="Q4:S4"/>
    <mergeCell ref="B5:C6"/>
    <mergeCell ref="B9:B10"/>
    <mergeCell ref="B11:B13"/>
    <mergeCell ref="N4:O4"/>
    <mergeCell ref="E3:O3"/>
    <mergeCell ref="Q15:S15"/>
    <mergeCell ref="B16:C17"/>
    <mergeCell ref="E4:F4"/>
    <mergeCell ref="E15:F15"/>
    <mergeCell ref="H4:I4"/>
    <mergeCell ref="H15:I15"/>
    <mergeCell ref="K4:L4"/>
    <mergeCell ref="K15:L15"/>
  </mergeCells>
  <hyperlinks>
    <hyperlink ref="A1" location="ÍNDICE!B2" display="Índice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showGridLines="0" zoomScale="80" zoomScaleNormal="80" workbookViewId="0">
      <selection activeCell="T64" sqref="T64"/>
    </sheetView>
  </sheetViews>
  <sheetFormatPr defaultColWidth="9.140625" defaultRowHeight="12.75"/>
  <cols>
    <col min="1" max="1" width="10.140625" style="158" customWidth="1"/>
    <col min="2" max="2" width="1.5703125" style="158" customWidth="1"/>
    <col min="3" max="3" width="60.7109375" style="29" customWidth="1"/>
    <col min="4" max="4" width="17.28515625" style="29" customWidth="1"/>
    <col min="5" max="6" width="16.140625" style="29" customWidth="1"/>
    <col min="7" max="16384" width="9.140625" style="29"/>
  </cols>
  <sheetData>
    <row r="1" spans="1:13" s="158" customFormat="1" ht="42" customHeight="1">
      <c r="A1" s="557" t="s">
        <v>318</v>
      </c>
    </row>
    <row r="2" spans="1:13" ht="42" customHeight="1">
      <c r="C2" s="1617" t="str">
        <f>+Índice!C66</f>
        <v>Quadro N7-42 - AGS - Aquisição de energia elétrica a produtores vinculados</v>
      </c>
      <c r="D2" s="1617"/>
      <c r="E2" s="543"/>
      <c r="F2" s="543"/>
      <c r="G2" s="543"/>
      <c r="H2" s="543"/>
      <c r="I2" s="543"/>
      <c r="J2" s="543"/>
      <c r="K2" s="543"/>
      <c r="L2" s="543"/>
      <c r="M2" s="543"/>
    </row>
    <row r="3" spans="1:13" ht="12.75" customHeight="1">
      <c r="C3" s="1170"/>
      <c r="D3" s="543"/>
      <c r="E3" s="543"/>
      <c r="F3" s="543"/>
      <c r="G3" s="543"/>
      <c r="H3" s="543"/>
      <c r="I3" s="543"/>
      <c r="J3" s="543"/>
      <c r="K3" s="543"/>
      <c r="L3" s="543"/>
      <c r="M3" s="543"/>
    </row>
    <row r="4" spans="1:13" ht="30" customHeight="1">
      <c r="C4" s="1170"/>
      <c r="D4" s="1676" t="s">
        <v>381</v>
      </c>
      <c r="E4" s="1677"/>
      <c r="F4" s="1678"/>
    </row>
    <row r="5" spans="1:13" ht="15">
      <c r="C5" s="1170"/>
      <c r="D5" s="672" t="s">
        <v>124</v>
      </c>
      <c r="E5" s="672" t="s">
        <v>556</v>
      </c>
      <c r="F5" s="672" t="s">
        <v>858</v>
      </c>
    </row>
    <row r="6" spans="1:13" ht="9" customHeight="1">
      <c r="C6" s="1250"/>
      <c r="D6" s="1251"/>
      <c r="E6" s="1250"/>
      <c r="F6" s="1250"/>
    </row>
    <row r="7" spans="1:13">
      <c r="C7" s="175"/>
      <c r="D7" s="1043"/>
      <c r="E7" s="1043"/>
      <c r="F7" s="1043"/>
    </row>
    <row r="8" spans="1:13">
      <c r="C8" s="179" t="s">
        <v>389</v>
      </c>
      <c r="D8" s="251"/>
      <c r="E8" s="251"/>
      <c r="F8" s="1252" t="e">
        <f t="shared" ref="F8" si="0">+E8*1000/D8</f>
        <v>#DIV/0!</v>
      </c>
    </row>
    <row r="9" spans="1:13">
      <c r="C9" s="1253" t="s">
        <v>116</v>
      </c>
      <c r="D9" s="1254"/>
      <c r="E9" s="1254"/>
      <c r="F9" s="1252"/>
    </row>
    <row r="10" spans="1:13">
      <c r="C10" s="181" t="s">
        <v>117</v>
      </c>
      <c r="D10" s="1254"/>
      <c r="E10" s="1254"/>
      <c r="F10" s="1252"/>
    </row>
    <row r="11" spans="1:13">
      <c r="C11" s="181" t="s">
        <v>118</v>
      </c>
      <c r="D11" s="1254"/>
      <c r="E11" s="1254"/>
      <c r="F11" s="1252"/>
    </row>
    <row r="12" spans="1:13">
      <c r="C12" s="181" t="s">
        <v>119</v>
      </c>
      <c r="D12" s="1254"/>
      <c r="E12" s="1254"/>
      <c r="F12" s="1252"/>
    </row>
    <row r="13" spans="1:13">
      <c r="C13" s="1253" t="s">
        <v>120</v>
      </c>
      <c r="D13" s="1254"/>
      <c r="E13" s="1254"/>
      <c r="F13" s="1252"/>
    </row>
    <row r="14" spans="1:13">
      <c r="C14" s="181" t="s">
        <v>117</v>
      </c>
      <c r="D14" s="1254"/>
      <c r="E14" s="1254"/>
      <c r="F14" s="1252"/>
    </row>
    <row r="15" spans="1:13">
      <c r="C15" s="181" t="s">
        <v>118</v>
      </c>
      <c r="D15" s="1254"/>
      <c r="E15" s="1254"/>
      <c r="F15" s="1252"/>
    </row>
    <row r="16" spans="1:13">
      <c r="C16" s="181" t="s">
        <v>119</v>
      </c>
      <c r="D16" s="1254"/>
      <c r="E16" s="1254"/>
      <c r="F16" s="1252"/>
    </row>
    <row r="17" spans="3:6">
      <c r="C17" s="1253" t="s">
        <v>121</v>
      </c>
      <c r="D17" s="1254"/>
      <c r="E17" s="1254"/>
      <c r="F17" s="1252"/>
    </row>
    <row r="18" spans="3:6">
      <c r="C18" s="181" t="s">
        <v>117</v>
      </c>
      <c r="D18" s="1254"/>
      <c r="E18" s="1254"/>
      <c r="F18" s="1252"/>
    </row>
    <row r="19" spans="3:6">
      <c r="C19" s="181" t="s">
        <v>118</v>
      </c>
      <c r="D19" s="1254"/>
      <c r="E19" s="1254"/>
      <c r="F19" s="1252"/>
    </row>
    <row r="20" spans="3:6">
      <c r="C20" s="181" t="s">
        <v>119</v>
      </c>
      <c r="D20" s="1254"/>
      <c r="E20" s="1254"/>
      <c r="F20" s="1252"/>
    </row>
    <row r="21" spans="3:6">
      <c r="C21" s="1253" t="s">
        <v>122</v>
      </c>
      <c r="D21" s="1254"/>
      <c r="E21" s="1254"/>
      <c r="F21" s="1252"/>
    </row>
    <row r="22" spans="3:6">
      <c r="C22" s="181" t="s">
        <v>117</v>
      </c>
      <c r="D22" s="1254"/>
      <c r="E22" s="1254"/>
      <c r="F22" s="1252"/>
    </row>
    <row r="23" spans="3:6">
      <c r="C23" s="181" t="s">
        <v>118</v>
      </c>
      <c r="D23" s="1254"/>
      <c r="E23" s="1254"/>
      <c r="F23" s="1252"/>
    </row>
    <row r="24" spans="3:6">
      <c r="C24" s="181" t="s">
        <v>119</v>
      </c>
      <c r="D24" s="1254"/>
      <c r="E24" s="1254"/>
      <c r="F24" s="1252"/>
    </row>
    <row r="25" spans="3:6" ht="12.75" customHeight="1">
      <c r="C25" s="179"/>
      <c r="D25" s="1254"/>
      <c r="E25" s="1254"/>
      <c r="F25" s="1252"/>
    </row>
    <row r="26" spans="3:6" ht="12.75" customHeight="1">
      <c r="C26" s="179" t="s">
        <v>123</v>
      </c>
      <c r="D26" s="1254"/>
      <c r="E26" s="1254"/>
      <c r="F26" s="1252"/>
    </row>
    <row r="27" spans="3:6" ht="12.75" customHeight="1">
      <c r="C27" s="1255"/>
      <c r="D27" s="1044"/>
      <c r="E27" s="1044"/>
      <c r="F27" s="1044"/>
    </row>
    <row r="28" spans="3:6">
      <c r="C28" s="1256" t="s">
        <v>32</v>
      </c>
      <c r="D28" s="1256"/>
      <c r="E28" s="1250"/>
      <c r="F28" s="1250"/>
    </row>
    <row r="29" spans="3:6" ht="12.75" customHeight="1">
      <c r="C29" s="1675" t="s">
        <v>589</v>
      </c>
      <c r="D29" s="1675"/>
      <c r="E29" s="1250"/>
      <c r="F29" s="1250"/>
    </row>
    <row r="30" spans="3:6" ht="12.75" customHeight="1">
      <c r="C30" s="1675"/>
      <c r="D30" s="1675"/>
      <c r="E30" s="1250"/>
      <c r="F30" s="1250"/>
    </row>
    <row r="31" spans="3:6">
      <c r="C31" s="709"/>
      <c r="D31" s="709"/>
    </row>
    <row r="32" spans="3:6">
      <c r="C32" s="710"/>
      <c r="D32" s="710"/>
    </row>
    <row r="33" spans="3:4">
      <c r="C33"/>
      <c r="D33"/>
    </row>
    <row r="34" spans="3:4">
      <c r="C34"/>
      <c r="D34"/>
    </row>
    <row r="35" spans="3:4">
      <c r="C35"/>
      <c r="D35"/>
    </row>
    <row r="36" spans="3:4">
      <c r="C36"/>
      <c r="D36"/>
    </row>
    <row r="37" spans="3:4">
      <c r="C37"/>
      <c r="D37"/>
    </row>
    <row r="38" spans="3:4">
      <c r="C38"/>
      <c r="D38"/>
    </row>
  </sheetData>
  <customSheetViews>
    <customSheetView guid="{25D20C57-7074-492D-BCCB-387F60F6C446}" scale="80" showGridLines="0" fitToPage="1">
      <selection activeCell="K15" sqref="K15"/>
      <pageMargins left="0.59055118110236227" right="0.59055118110236227" top="0.98425196850393704" bottom="0.98425196850393704" header="0.51181102362204722" footer="0.51181102362204722"/>
      <printOptions horizontalCentered="1"/>
      <pageSetup paperSize="9" orientation="portrait" r:id="rId1"/>
      <headerFooter alignWithMargins="0">
        <oddFooter xml:space="preserve">&amp;L
</oddFooter>
      </headerFooter>
    </customSheetView>
  </customSheetViews>
  <mergeCells count="3">
    <mergeCell ref="C29:D30"/>
    <mergeCell ref="C2:D2"/>
    <mergeCell ref="D4:F4"/>
  </mergeCells>
  <hyperlinks>
    <hyperlink ref="A1" location="ÍNDICE!B2" display="Índice"/>
  </hyperlinks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2"/>
  <headerFooter alignWithMargins="0">
    <oddFooter xml:space="preserve">&amp;L
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1"/>
  <sheetViews>
    <sheetView showGridLines="0" zoomScale="80" zoomScaleNormal="80" workbookViewId="0">
      <selection activeCell="T64" sqref="T64"/>
    </sheetView>
  </sheetViews>
  <sheetFormatPr defaultColWidth="9.140625" defaultRowHeight="12.75"/>
  <cols>
    <col min="1" max="1" width="10.140625" style="302" customWidth="1"/>
    <col min="2" max="2" width="3.42578125" style="302" bestFit="1" customWidth="1"/>
    <col min="3" max="3" width="80" style="302" bestFit="1" customWidth="1"/>
    <col min="4" max="6" width="15.42578125" style="1299" customWidth="1"/>
    <col min="7" max="7" width="9.140625" style="302"/>
    <col min="8" max="12" width="13.7109375" style="302" customWidth="1"/>
    <col min="13" max="13" width="15" style="302" customWidth="1"/>
    <col min="14" max="16384" width="9.140625" style="302"/>
  </cols>
  <sheetData>
    <row r="1" spans="1:18" s="303" customFormat="1" ht="42" customHeight="1"/>
    <row r="2" spans="1:18" ht="33" customHeight="1">
      <c r="A2" s="1093" t="s">
        <v>318</v>
      </c>
      <c r="B2" s="1250"/>
      <c r="C2" s="1685" t="str">
        <f>+Índice!C67</f>
        <v>Quadro N7-43 - AGS - Aquisição de energia elétrica a produtores não vinculados</v>
      </c>
      <c r="D2" s="1685"/>
      <c r="E2" s="1685"/>
      <c r="F2" s="1207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  <c r="R2" s="670"/>
    </row>
    <row r="3" spans="1:18" ht="12.75" customHeight="1">
      <c r="B3" s="125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</row>
    <row r="4" spans="1:18" ht="30" customHeight="1">
      <c r="B4" s="1250"/>
      <c r="C4" s="1694" t="s">
        <v>291</v>
      </c>
      <c r="D4" s="1679" t="s">
        <v>381</v>
      </c>
      <c r="E4" s="1679"/>
      <c r="F4" s="1679"/>
      <c r="H4" s="1679" t="s">
        <v>381</v>
      </c>
      <c r="I4" s="1679"/>
      <c r="J4" s="1679"/>
      <c r="K4" s="1679"/>
      <c r="L4" s="1679"/>
      <c r="M4" s="1679"/>
    </row>
    <row r="5" spans="1:18" ht="30" customHeight="1">
      <c r="B5" s="1250"/>
      <c r="C5" s="1695"/>
      <c r="D5" s="1679"/>
      <c r="E5" s="1679"/>
      <c r="F5" s="1679"/>
      <c r="H5" s="1680" t="s">
        <v>67</v>
      </c>
      <c r="I5" s="1681"/>
      <c r="J5" s="1682"/>
      <c r="K5" s="1683" t="s">
        <v>68</v>
      </c>
      <c r="L5" s="1681"/>
      <c r="M5" s="1684"/>
    </row>
    <row r="6" spans="1:18" ht="21" customHeight="1">
      <c r="B6" s="1250"/>
      <c r="C6" s="1696"/>
      <c r="D6" s="672" t="s">
        <v>124</v>
      </c>
      <c r="E6" s="672" t="s">
        <v>556</v>
      </c>
      <c r="F6" s="672" t="s">
        <v>858</v>
      </c>
      <c r="H6" s="1154" t="s">
        <v>124</v>
      </c>
      <c r="I6" s="1154" t="s">
        <v>556</v>
      </c>
      <c r="J6" s="1257" t="s">
        <v>858</v>
      </c>
      <c r="K6" s="1209" t="s">
        <v>124</v>
      </c>
      <c r="L6" s="1154" t="s">
        <v>556</v>
      </c>
      <c r="M6" s="1154" t="s">
        <v>858</v>
      </c>
    </row>
    <row r="7" spans="1:18" ht="9" customHeight="1">
      <c r="B7" s="1250"/>
      <c r="C7" s="1250"/>
      <c r="D7" s="1258"/>
      <c r="E7" s="1258"/>
      <c r="F7" s="1258"/>
      <c r="J7" s="1259"/>
    </row>
    <row r="8" spans="1:18">
      <c r="B8" s="1250"/>
      <c r="C8" s="175"/>
      <c r="D8" s="1043"/>
      <c r="E8" s="1043"/>
      <c r="F8" s="1043"/>
      <c r="H8" s="1043"/>
      <c r="I8" s="1043"/>
      <c r="J8" s="1260"/>
      <c r="K8" s="1165"/>
      <c r="L8" s="1043"/>
      <c r="M8" s="1043"/>
    </row>
    <row r="9" spans="1:18" ht="12.75" customHeight="1">
      <c r="B9" s="1250"/>
      <c r="C9" s="179" t="s">
        <v>292</v>
      </c>
      <c r="D9" s="177"/>
      <c r="E9" s="177"/>
      <c r="F9" s="1252" t="e">
        <f>+E9*1000/D9</f>
        <v>#DIV/0!</v>
      </c>
      <c r="G9" s="1261"/>
      <c r="H9" s="177"/>
      <c r="I9" s="177"/>
      <c r="J9" s="1262" t="e">
        <f>+I9*1000/H9</f>
        <v>#DIV/0!</v>
      </c>
      <c r="K9" s="1166"/>
      <c r="L9" s="177"/>
      <c r="M9" s="177" t="e">
        <f>+L9*1000/K9</f>
        <v>#DIV/0!</v>
      </c>
    </row>
    <row r="10" spans="1:18" ht="12.75" customHeight="1">
      <c r="B10" s="1250"/>
      <c r="C10" s="1253" t="s">
        <v>116</v>
      </c>
      <c r="D10" s="177"/>
      <c r="E10" s="177"/>
      <c r="F10" s="1252" t="e">
        <f t="shared" ref="F10:F13" si="0">+E10*1000/D10</f>
        <v>#DIV/0!</v>
      </c>
      <c r="H10" s="177"/>
      <c r="I10" s="177"/>
      <c r="J10" s="1262" t="e">
        <f t="shared" ref="J10:J13" si="1">+I10*1000/H10</f>
        <v>#DIV/0!</v>
      </c>
      <c r="K10" s="1166"/>
      <c r="L10" s="177"/>
      <c r="M10" s="177" t="e">
        <f t="shared" ref="M10:M13" si="2">+L10*1000/K10</f>
        <v>#DIV/0!</v>
      </c>
    </row>
    <row r="11" spans="1:18" ht="12.75" customHeight="1">
      <c r="B11" s="1250"/>
      <c r="C11" s="181" t="s">
        <v>117</v>
      </c>
      <c r="D11" s="177"/>
      <c r="E11" s="177"/>
      <c r="F11" s="1252" t="e">
        <f t="shared" si="0"/>
        <v>#DIV/0!</v>
      </c>
      <c r="H11" s="177"/>
      <c r="I11" s="177"/>
      <c r="J11" s="1262" t="e">
        <f t="shared" si="1"/>
        <v>#DIV/0!</v>
      </c>
      <c r="K11" s="1166"/>
      <c r="L11" s="177"/>
      <c r="M11" s="177" t="e">
        <f t="shared" si="2"/>
        <v>#DIV/0!</v>
      </c>
    </row>
    <row r="12" spans="1:18" ht="12.75" customHeight="1">
      <c r="B12" s="1250"/>
      <c r="C12" s="181" t="s">
        <v>118</v>
      </c>
      <c r="D12" s="177"/>
      <c r="E12" s="177"/>
      <c r="F12" s="1252" t="e">
        <f t="shared" si="0"/>
        <v>#DIV/0!</v>
      </c>
      <c r="H12" s="177"/>
      <c r="I12" s="177"/>
      <c r="J12" s="1262" t="e">
        <f t="shared" si="1"/>
        <v>#DIV/0!</v>
      </c>
      <c r="K12" s="1166"/>
      <c r="L12" s="177"/>
      <c r="M12" s="177" t="e">
        <f t="shared" si="2"/>
        <v>#DIV/0!</v>
      </c>
    </row>
    <row r="13" spans="1:18" ht="12.75" customHeight="1">
      <c r="B13" s="1250"/>
      <c r="C13" s="181" t="s">
        <v>119</v>
      </c>
      <c r="D13" s="177"/>
      <c r="E13" s="177"/>
      <c r="F13" s="1252" t="e">
        <f t="shared" si="0"/>
        <v>#DIV/0!</v>
      </c>
      <c r="H13" s="177"/>
      <c r="I13" s="177"/>
      <c r="J13" s="1262" t="e">
        <f t="shared" si="1"/>
        <v>#DIV/0!</v>
      </c>
      <c r="K13" s="1166"/>
      <c r="L13" s="177"/>
      <c r="M13" s="177" t="e">
        <f t="shared" si="2"/>
        <v>#DIV/0!</v>
      </c>
    </row>
    <row r="14" spans="1:18" ht="12.75" customHeight="1">
      <c r="B14" s="1250"/>
      <c r="C14" s="181"/>
      <c r="D14" s="177"/>
      <c r="E14" s="177"/>
      <c r="F14" s="177"/>
      <c r="H14" s="177"/>
      <c r="I14" s="177"/>
      <c r="J14" s="1262"/>
      <c r="K14" s="1166"/>
      <c r="L14" s="177"/>
      <c r="M14" s="177"/>
    </row>
    <row r="15" spans="1:18" ht="12.75" customHeight="1">
      <c r="B15" s="1250"/>
      <c r="C15" s="1253" t="s">
        <v>120</v>
      </c>
      <c r="D15" s="177"/>
      <c r="E15" s="177"/>
      <c r="F15" s="1252" t="e">
        <f t="shared" ref="F15:F28" si="3">+E15*1000/D15</f>
        <v>#DIV/0!</v>
      </c>
      <c r="H15" s="177"/>
      <c r="I15" s="177"/>
      <c r="J15" s="1262" t="e">
        <f t="shared" ref="J15:J28" si="4">+I15*1000/H15</f>
        <v>#DIV/0!</v>
      </c>
      <c r="K15" s="1166"/>
      <c r="L15" s="177"/>
      <c r="M15" s="177" t="e">
        <f t="shared" ref="M15:M28" si="5">+L15*1000/K15</f>
        <v>#DIV/0!</v>
      </c>
    </row>
    <row r="16" spans="1:18" ht="12.75" customHeight="1">
      <c r="B16" s="1250"/>
      <c r="C16" s="181" t="s">
        <v>117</v>
      </c>
      <c r="D16" s="177"/>
      <c r="E16" s="177"/>
      <c r="F16" s="1252" t="e">
        <f t="shared" si="3"/>
        <v>#DIV/0!</v>
      </c>
      <c r="H16" s="177"/>
      <c r="I16" s="177"/>
      <c r="J16" s="1262" t="e">
        <f t="shared" si="4"/>
        <v>#DIV/0!</v>
      </c>
      <c r="K16" s="1166"/>
      <c r="L16" s="177"/>
      <c r="M16" s="177" t="e">
        <f t="shared" si="5"/>
        <v>#DIV/0!</v>
      </c>
    </row>
    <row r="17" spans="2:13" ht="12.75" customHeight="1">
      <c r="B17" s="1250"/>
      <c r="C17" s="181" t="s">
        <v>118</v>
      </c>
      <c r="D17" s="177"/>
      <c r="E17" s="177"/>
      <c r="F17" s="1252" t="e">
        <f t="shared" si="3"/>
        <v>#DIV/0!</v>
      </c>
      <c r="H17" s="177"/>
      <c r="I17" s="177"/>
      <c r="J17" s="1262" t="e">
        <f t="shared" si="4"/>
        <v>#DIV/0!</v>
      </c>
      <c r="K17" s="1166"/>
      <c r="L17" s="177"/>
      <c r="M17" s="177" t="e">
        <f t="shared" si="5"/>
        <v>#DIV/0!</v>
      </c>
    </row>
    <row r="18" spans="2:13" ht="12.75" customHeight="1">
      <c r="B18" s="1250"/>
      <c r="C18" s="181" t="s">
        <v>119</v>
      </c>
      <c r="D18" s="177"/>
      <c r="E18" s="177"/>
      <c r="F18" s="1252" t="e">
        <f t="shared" si="3"/>
        <v>#DIV/0!</v>
      </c>
      <c r="H18" s="177"/>
      <c r="I18" s="177"/>
      <c r="J18" s="1262" t="e">
        <f t="shared" si="4"/>
        <v>#DIV/0!</v>
      </c>
      <c r="K18" s="1166"/>
      <c r="L18" s="177"/>
      <c r="M18" s="177" t="e">
        <f t="shared" si="5"/>
        <v>#DIV/0!</v>
      </c>
    </row>
    <row r="19" spans="2:13" ht="12.75" customHeight="1">
      <c r="B19" s="1250"/>
      <c r="C19" s="181"/>
      <c r="D19" s="177"/>
      <c r="E19" s="177"/>
      <c r="F19" s="177"/>
      <c r="H19" s="177"/>
      <c r="I19" s="177"/>
      <c r="J19" s="1262"/>
      <c r="K19" s="1166"/>
      <c r="L19" s="177"/>
      <c r="M19" s="177"/>
    </row>
    <row r="20" spans="2:13" ht="12.75" customHeight="1">
      <c r="B20" s="1250"/>
      <c r="C20" s="1253" t="s">
        <v>121</v>
      </c>
      <c r="D20" s="177"/>
      <c r="E20" s="177"/>
      <c r="F20" s="1252" t="e">
        <f t="shared" si="3"/>
        <v>#DIV/0!</v>
      </c>
      <c r="H20" s="177"/>
      <c r="I20" s="177"/>
      <c r="J20" s="1262" t="e">
        <f t="shared" si="4"/>
        <v>#DIV/0!</v>
      </c>
      <c r="K20" s="1166"/>
      <c r="L20" s="177"/>
      <c r="M20" s="177" t="e">
        <f t="shared" si="5"/>
        <v>#DIV/0!</v>
      </c>
    </row>
    <row r="21" spans="2:13" ht="12.75" customHeight="1">
      <c r="B21" s="1250"/>
      <c r="C21" s="181" t="s">
        <v>117</v>
      </c>
      <c r="D21" s="177"/>
      <c r="E21" s="177"/>
      <c r="F21" s="1252" t="e">
        <f t="shared" si="3"/>
        <v>#DIV/0!</v>
      </c>
      <c r="H21" s="177"/>
      <c r="I21" s="177"/>
      <c r="J21" s="1262" t="e">
        <f t="shared" si="4"/>
        <v>#DIV/0!</v>
      </c>
      <c r="K21" s="1166"/>
      <c r="L21" s="177"/>
      <c r="M21" s="177" t="e">
        <f t="shared" si="5"/>
        <v>#DIV/0!</v>
      </c>
    </row>
    <row r="22" spans="2:13" ht="12.75" customHeight="1">
      <c r="B22" s="1250"/>
      <c r="C22" s="181" t="s">
        <v>118</v>
      </c>
      <c r="D22" s="177"/>
      <c r="E22" s="177"/>
      <c r="F22" s="1252" t="e">
        <f t="shared" si="3"/>
        <v>#DIV/0!</v>
      </c>
      <c r="H22" s="177"/>
      <c r="I22" s="177"/>
      <c r="J22" s="1262" t="e">
        <f t="shared" si="4"/>
        <v>#DIV/0!</v>
      </c>
      <c r="K22" s="1166"/>
      <c r="L22" s="177"/>
      <c r="M22" s="177" t="e">
        <f t="shared" si="5"/>
        <v>#DIV/0!</v>
      </c>
    </row>
    <row r="23" spans="2:13" ht="12.75" customHeight="1">
      <c r="B23" s="1250"/>
      <c r="C23" s="181" t="s">
        <v>119</v>
      </c>
      <c r="D23" s="177"/>
      <c r="E23" s="177"/>
      <c r="F23" s="1252" t="e">
        <f t="shared" si="3"/>
        <v>#DIV/0!</v>
      </c>
      <c r="H23" s="177"/>
      <c r="I23" s="177"/>
      <c r="J23" s="1262" t="e">
        <f t="shared" si="4"/>
        <v>#DIV/0!</v>
      </c>
      <c r="K23" s="1166"/>
      <c r="L23" s="177"/>
      <c r="M23" s="177" t="e">
        <f t="shared" si="5"/>
        <v>#DIV/0!</v>
      </c>
    </row>
    <row r="24" spans="2:13" ht="12.75" customHeight="1">
      <c r="B24" s="1250"/>
      <c r="C24" s="181"/>
      <c r="D24" s="177"/>
      <c r="E24" s="177"/>
      <c r="F24" s="177"/>
      <c r="H24" s="177"/>
      <c r="I24" s="177"/>
      <c r="J24" s="1262"/>
      <c r="K24" s="1166"/>
      <c r="L24" s="177"/>
      <c r="M24" s="177"/>
    </row>
    <row r="25" spans="2:13" ht="12.75" customHeight="1">
      <c r="B25" s="1250"/>
      <c r="C25" s="1253" t="s">
        <v>122</v>
      </c>
      <c r="D25" s="177"/>
      <c r="E25" s="177"/>
      <c r="F25" s="1252" t="e">
        <f t="shared" si="3"/>
        <v>#DIV/0!</v>
      </c>
      <c r="H25" s="177"/>
      <c r="I25" s="177"/>
      <c r="J25" s="1262" t="e">
        <f t="shared" si="4"/>
        <v>#DIV/0!</v>
      </c>
      <c r="K25" s="1166"/>
      <c r="L25" s="177"/>
      <c r="M25" s="177" t="e">
        <f t="shared" si="5"/>
        <v>#DIV/0!</v>
      </c>
    </row>
    <row r="26" spans="2:13" ht="12.75" customHeight="1">
      <c r="B26" s="1250"/>
      <c r="C26" s="181" t="s">
        <v>117</v>
      </c>
      <c r="D26" s="177"/>
      <c r="E26" s="177"/>
      <c r="F26" s="1252" t="e">
        <f t="shared" si="3"/>
        <v>#DIV/0!</v>
      </c>
      <c r="H26" s="177"/>
      <c r="I26" s="177"/>
      <c r="J26" s="1262" t="e">
        <f t="shared" si="4"/>
        <v>#DIV/0!</v>
      </c>
      <c r="K26" s="1166"/>
      <c r="L26" s="177"/>
      <c r="M26" s="177" t="e">
        <f t="shared" si="5"/>
        <v>#DIV/0!</v>
      </c>
    </row>
    <row r="27" spans="2:13" ht="12.75" customHeight="1">
      <c r="B27" s="1250"/>
      <c r="C27" s="181" t="s">
        <v>118</v>
      </c>
      <c r="D27" s="177"/>
      <c r="E27" s="177"/>
      <c r="F27" s="1252" t="e">
        <f t="shared" si="3"/>
        <v>#DIV/0!</v>
      </c>
      <c r="H27" s="177"/>
      <c r="I27" s="177"/>
      <c r="J27" s="1262" t="e">
        <f t="shared" si="4"/>
        <v>#DIV/0!</v>
      </c>
      <c r="K27" s="1166"/>
      <c r="L27" s="177"/>
      <c r="M27" s="177" t="e">
        <f t="shared" si="5"/>
        <v>#DIV/0!</v>
      </c>
    </row>
    <row r="28" spans="2:13" ht="12.75" customHeight="1">
      <c r="B28" s="1250"/>
      <c r="C28" s="181" t="s">
        <v>119</v>
      </c>
      <c r="D28" s="177"/>
      <c r="E28" s="177"/>
      <c r="F28" s="1252" t="e">
        <f t="shared" si="3"/>
        <v>#DIV/0!</v>
      </c>
      <c r="H28" s="177"/>
      <c r="I28" s="177"/>
      <c r="J28" s="1262" t="e">
        <f t="shared" si="4"/>
        <v>#DIV/0!</v>
      </c>
      <c r="K28" s="1166"/>
      <c r="L28" s="177"/>
      <c r="M28" s="177" t="e">
        <f t="shared" si="5"/>
        <v>#DIV/0!</v>
      </c>
    </row>
    <row r="29" spans="2:13" ht="12.75" customHeight="1">
      <c r="B29" s="1250"/>
      <c r="C29" s="181"/>
      <c r="D29" s="177"/>
      <c r="E29" s="177"/>
      <c r="F29" s="177"/>
      <c r="H29" s="177"/>
      <c r="I29" s="177"/>
      <c r="J29" s="1262"/>
      <c r="K29" s="1166"/>
      <c r="L29" s="177"/>
      <c r="M29" s="177"/>
    </row>
    <row r="30" spans="2:13" ht="12.75" customHeight="1">
      <c r="B30" s="1250"/>
      <c r="C30" s="179" t="s">
        <v>125</v>
      </c>
      <c r="D30" s="177"/>
      <c r="E30" s="177"/>
      <c r="F30" s="177"/>
      <c r="H30" s="177"/>
      <c r="I30" s="177"/>
      <c r="J30" s="1262"/>
      <c r="K30" s="1166"/>
      <c r="L30" s="177"/>
      <c r="M30" s="177"/>
    </row>
    <row r="31" spans="2:13" ht="12.75" customHeight="1">
      <c r="B31" s="1250"/>
      <c r="C31" s="1255"/>
      <c r="D31" s="1044"/>
      <c r="E31" s="1044"/>
      <c r="F31" s="1044"/>
      <c r="H31" s="1044"/>
      <c r="I31" s="1044"/>
      <c r="J31" s="1263"/>
      <c r="K31" s="1167"/>
      <c r="L31" s="1044"/>
      <c r="M31" s="1044"/>
    </row>
    <row r="32" spans="2:13">
      <c r="B32" s="1250"/>
      <c r="C32" s="1264"/>
      <c r="D32" s="1265"/>
      <c r="E32" s="1265"/>
      <c r="F32" s="1266"/>
    </row>
    <row r="33" spans="1:13" s="303" customFormat="1" ht="12.75" customHeight="1"/>
    <row r="34" spans="1:13" s="303" customFormat="1" ht="12.75" customHeight="1"/>
    <row r="35" spans="1:13" ht="24" customHeight="1">
      <c r="A35" s="1093" t="s">
        <v>318</v>
      </c>
      <c r="B35" s="1250"/>
      <c r="C35" s="1697" t="str">
        <f>+Índice!C68</f>
        <v>Quadro N7-44 - AGS - Aquisição de energia elétrica a produtores em regime especial</v>
      </c>
      <c r="D35" s="1697"/>
      <c r="E35" s="1697"/>
      <c r="F35" s="1208"/>
    </row>
    <row r="36" spans="1:13">
      <c r="B36" s="206"/>
      <c r="C36" s="673"/>
      <c r="D36" s="674"/>
      <c r="E36" s="674"/>
      <c r="F36" s="674"/>
    </row>
    <row r="37" spans="1:13" ht="31.5" customHeight="1">
      <c r="B37" s="1686" t="s">
        <v>293</v>
      </c>
      <c r="C37" s="1687"/>
      <c r="D37" s="1679" t="s">
        <v>381</v>
      </c>
      <c r="E37" s="1679"/>
      <c r="F37" s="1679"/>
      <c r="H37" s="1679" t="s">
        <v>381</v>
      </c>
      <c r="I37" s="1679"/>
      <c r="J37" s="1679"/>
      <c r="K37" s="1679"/>
      <c r="L37" s="1679"/>
      <c r="M37" s="1679"/>
    </row>
    <row r="38" spans="1:13" ht="31.5" customHeight="1">
      <c r="B38" s="1688"/>
      <c r="C38" s="1689"/>
      <c r="D38" s="1679"/>
      <c r="E38" s="1679"/>
      <c r="F38" s="1679"/>
      <c r="H38" s="1680" t="s">
        <v>67</v>
      </c>
      <c r="I38" s="1681"/>
      <c r="J38" s="1682"/>
      <c r="K38" s="1683" t="s">
        <v>68</v>
      </c>
      <c r="L38" s="1681"/>
      <c r="M38" s="1684"/>
    </row>
    <row r="39" spans="1:13" ht="30" customHeight="1">
      <c r="B39" s="1690"/>
      <c r="C39" s="1691"/>
      <c r="D39" s="672" t="s">
        <v>124</v>
      </c>
      <c r="E39" s="672" t="s">
        <v>556</v>
      </c>
      <c r="F39" s="672" t="s">
        <v>858</v>
      </c>
      <c r="H39" s="1154" t="s">
        <v>124</v>
      </c>
      <c r="I39" s="1154" t="s">
        <v>556</v>
      </c>
      <c r="J39" s="672" t="s">
        <v>858</v>
      </c>
      <c r="K39" s="1209" t="s">
        <v>124</v>
      </c>
      <c r="L39" s="1154" t="s">
        <v>556</v>
      </c>
      <c r="M39" s="672" t="s">
        <v>858</v>
      </c>
    </row>
    <row r="40" spans="1:13" ht="9" customHeight="1">
      <c r="B40" s="1250"/>
      <c r="C40" s="1250"/>
      <c r="D40" s="1258"/>
      <c r="E40" s="1258"/>
      <c r="F40" s="1258"/>
      <c r="J40" s="1258"/>
      <c r="M40" s="1258"/>
    </row>
    <row r="41" spans="1:13">
      <c r="B41" s="175"/>
      <c r="C41" s="175"/>
      <c r="D41" s="247"/>
      <c r="E41" s="247"/>
      <c r="F41" s="247"/>
      <c r="H41" s="1045"/>
      <c r="I41" s="1045"/>
      <c r="J41" s="247"/>
      <c r="K41" s="1157"/>
      <c r="L41" s="1045"/>
      <c r="M41" s="247"/>
    </row>
    <row r="42" spans="1:13">
      <c r="B42" s="184"/>
      <c r="C42" s="176" t="s">
        <v>126</v>
      </c>
      <c r="D42" s="248"/>
      <c r="E42" s="249"/>
      <c r="F42" s="249"/>
      <c r="H42" s="248"/>
      <c r="I42" s="249"/>
      <c r="J42" s="249"/>
      <c r="K42" s="1158"/>
      <c r="L42" s="249"/>
      <c r="M42" s="249"/>
    </row>
    <row r="43" spans="1:13">
      <c r="B43" s="1168"/>
      <c r="C43" s="1169"/>
      <c r="D43" s="1156"/>
      <c r="E43" s="1155"/>
      <c r="F43" s="1155"/>
      <c r="H43" s="1156"/>
      <c r="I43" s="1155"/>
      <c r="J43" s="1155"/>
      <c r="K43" s="1158"/>
      <c r="L43" s="1155"/>
      <c r="M43" s="1155"/>
    </row>
    <row r="44" spans="1:13" ht="12.75" customHeight="1">
      <c r="B44" s="184">
        <v>1</v>
      </c>
      <c r="C44" s="178" t="s">
        <v>557</v>
      </c>
      <c r="D44" s="249"/>
      <c r="E44" s="250"/>
      <c r="F44" s="1252" t="e">
        <f t="shared" ref="F44" si="6">+E44*1000/D44</f>
        <v>#DIV/0!</v>
      </c>
      <c r="H44" s="249"/>
      <c r="I44" s="250"/>
      <c r="J44" s="1252" t="e">
        <f t="shared" ref="J44" si="7">+I44*1000/H44</f>
        <v>#DIV/0!</v>
      </c>
      <c r="K44" s="1159"/>
      <c r="L44" s="250"/>
      <c r="M44" s="1252" t="e">
        <f t="shared" ref="M44" si="8">+L44*1000/K44</f>
        <v>#DIV/0!</v>
      </c>
    </row>
    <row r="45" spans="1:13" ht="12.75" customHeight="1">
      <c r="B45" s="207"/>
      <c r="C45" s="179" t="s">
        <v>264</v>
      </c>
      <c r="D45" s="249"/>
      <c r="E45" s="248"/>
      <c r="F45" s="248"/>
      <c r="H45" s="249"/>
      <c r="I45" s="248"/>
      <c r="J45" s="248"/>
      <c r="K45" s="1160"/>
      <c r="L45" s="248"/>
      <c r="M45" s="248"/>
    </row>
    <row r="46" spans="1:13" ht="12.75" customHeight="1">
      <c r="B46" s="207"/>
      <c r="C46" s="180" t="s">
        <v>116</v>
      </c>
      <c r="D46" s="249"/>
      <c r="E46" s="248"/>
      <c r="F46" s="248"/>
      <c r="H46" s="249"/>
      <c r="I46" s="248"/>
      <c r="J46" s="248"/>
      <c r="K46" s="1160"/>
      <c r="L46" s="248"/>
      <c r="M46" s="248"/>
    </row>
    <row r="47" spans="1:13" ht="12.75" customHeight="1">
      <c r="B47" s="207"/>
      <c r="C47" s="181" t="s">
        <v>130</v>
      </c>
      <c r="D47" s="249"/>
      <c r="E47" s="248"/>
      <c r="F47" s="248"/>
      <c r="H47" s="249"/>
      <c r="I47" s="248"/>
      <c r="J47" s="248"/>
      <c r="K47" s="1160"/>
      <c r="L47" s="248"/>
      <c r="M47" s="248"/>
    </row>
    <row r="48" spans="1:13" ht="12.75" customHeight="1">
      <c r="B48" s="207"/>
      <c r="C48" s="182" t="s">
        <v>119</v>
      </c>
      <c r="D48" s="249"/>
      <c r="E48" s="248"/>
      <c r="F48" s="248"/>
      <c r="H48" s="249"/>
      <c r="I48" s="248"/>
      <c r="J48" s="248"/>
      <c r="K48" s="1160"/>
      <c r="L48" s="248"/>
      <c r="M48" s="248"/>
    </row>
    <row r="49" spans="2:13" ht="12.75" customHeight="1">
      <c r="B49" s="207"/>
      <c r="C49" s="180" t="s">
        <v>120</v>
      </c>
      <c r="D49" s="249"/>
      <c r="E49" s="248"/>
      <c r="F49" s="248"/>
      <c r="H49" s="249"/>
      <c r="I49" s="248"/>
      <c r="J49" s="248"/>
      <c r="K49" s="1160"/>
      <c r="L49" s="248"/>
      <c r="M49" s="248"/>
    </row>
    <row r="50" spans="2:13" ht="12.75" customHeight="1">
      <c r="B50" s="207"/>
      <c r="C50" s="181" t="s">
        <v>130</v>
      </c>
      <c r="D50" s="249"/>
      <c r="E50" s="248"/>
      <c r="F50" s="248"/>
      <c r="H50" s="249"/>
      <c r="I50" s="248"/>
      <c r="J50" s="248"/>
      <c r="K50" s="1160"/>
      <c r="L50" s="248"/>
      <c r="M50" s="248"/>
    </row>
    <row r="51" spans="2:13" ht="12.75" customHeight="1">
      <c r="B51" s="207"/>
      <c r="C51" s="182" t="s">
        <v>119</v>
      </c>
      <c r="D51" s="249"/>
      <c r="E51" s="248"/>
      <c r="F51" s="248"/>
      <c r="H51" s="249"/>
      <c r="I51" s="248"/>
      <c r="J51" s="248"/>
      <c r="K51" s="1160"/>
      <c r="L51" s="248"/>
      <c r="M51" s="248"/>
    </row>
    <row r="52" spans="2:13" ht="12.75" customHeight="1">
      <c r="B52" s="207"/>
      <c r="C52" s="180" t="s">
        <v>121</v>
      </c>
      <c r="D52" s="249"/>
      <c r="E52" s="248"/>
      <c r="F52" s="248"/>
      <c r="H52" s="249"/>
      <c r="I52" s="248"/>
      <c r="J52" s="248"/>
      <c r="K52" s="1160"/>
      <c r="L52" s="248"/>
      <c r="M52" s="248"/>
    </row>
    <row r="53" spans="2:13" ht="12.75" customHeight="1">
      <c r="B53" s="207"/>
      <c r="C53" s="181" t="s">
        <v>130</v>
      </c>
      <c r="D53" s="249"/>
      <c r="E53" s="248"/>
      <c r="F53" s="248"/>
      <c r="H53" s="249"/>
      <c r="I53" s="248"/>
      <c r="J53" s="248"/>
      <c r="K53" s="1160"/>
      <c r="L53" s="248"/>
      <c r="M53" s="248"/>
    </row>
    <row r="54" spans="2:13" ht="12.75" customHeight="1">
      <c r="B54" s="207"/>
      <c r="C54" s="182" t="s">
        <v>119</v>
      </c>
      <c r="D54" s="249"/>
      <c r="E54" s="248"/>
      <c r="F54" s="248"/>
      <c r="H54" s="249"/>
      <c r="I54" s="248"/>
      <c r="J54" s="248"/>
      <c r="K54" s="1160"/>
      <c r="L54" s="248"/>
      <c r="M54" s="248"/>
    </row>
    <row r="55" spans="2:13" ht="12.75" customHeight="1">
      <c r="B55" s="207"/>
      <c r="C55" s="180" t="s">
        <v>122</v>
      </c>
      <c r="D55" s="249"/>
      <c r="E55" s="248"/>
      <c r="F55" s="248"/>
      <c r="H55" s="249"/>
      <c r="I55" s="248"/>
      <c r="J55" s="248"/>
      <c r="K55" s="1160"/>
      <c r="L55" s="248"/>
      <c r="M55" s="248"/>
    </row>
    <row r="56" spans="2:13" ht="12.75" customHeight="1">
      <c r="B56" s="207"/>
      <c r="C56" s="181" t="s">
        <v>130</v>
      </c>
      <c r="D56" s="249"/>
      <c r="E56" s="248"/>
      <c r="F56" s="248"/>
      <c r="H56" s="249"/>
      <c r="I56" s="248"/>
      <c r="J56" s="248"/>
      <c r="K56" s="1160"/>
      <c r="L56" s="248"/>
      <c r="M56" s="248"/>
    </row>
    <row r="57" spans="2:13" ht="12.75" customHeight="1">
      <c r="B57" s="207"/>
      <c r="C57" s="182" t="s">
        <v>119</v>
      </c>
      <c r="D57" s="249"/>
      <c r="E57" s="248"/>
      <c r="F57" s="248"/>
      <c r="H57" s="249"/>
      <c r="I57" s="248"/>
      <c r="J57" s="248"/>
      <c r="K57" s="1160"/>
      <c r="L57" s="248"/>
      <c r="M57" s="248"/>
    </row>
    <row r="58" spans="2:13" ht="12.75" customHeight="1">
      <c r="B58" s="209" t="s">
        <v>127</v>
      </c>
      <c r="C58" s="183" t="s">
        <v>125</v>
      </c>
      <c r="D58" s="249"/>
      <c r="E58" s="248"/>
      <c r="F58" s="248"/>
      <c r="H58" s="249"/>
      <c r="I58" s="248"/>
      <c r="J58" s="248"/>
      <c r="K58" s="1160"/>
      <c r="L58" s="248"/>
      <c r="M58" s="248"/>
    </row>
    <row r="59" spans="2:13" ht="12.75" customHeight="1">
      <c r="B59" s="209"/>
      <c r="C59" s="184"/>
      <c r="D59" s="248"/>
      <c r="E59" s="248"/>
      <c r="F59" s="248"/>
      <c r="H59" s="248"/>
      <c r="I59" s="248"/>
      <c r="J59" s="248"/>
      <c r="K59" s="1160"/>
      <c r="L59" s="248"/>
      <c r="M59" s="248"/>
    </row>
    <row r="60" spans="2:13" ht="12.75" customHeight="1">
      <c r="B60" s="209">
        <v>2</v>
      </c>
      <c r="C60" s="185" t="s">
        <v>558</v>
      </c>
      <c r="D60" s="248"/>
      <c r="E60" s="251"/>
      <c r="F60" s="1252" t="e">
        <f t="shared" ref="F60" si="9">+E60*1000/D60</f>
        <v>#DIV/0!</v>
      </c>
      <c r="H60" s="248"/>
      <c r="I60" s="251"/>
      <c r="J60" s="1252" t="e">
        <f t="shared" ref="J60" si="10">+I60*1000/H60</f>
        <v>#DIV/0!</v>
      </c>
      <c r="K60" s="1161"/>
      <c r="L60" s="251"/>
      <c r="M60" s="1252" t="e">
        <f t="shared" ref="M60" si="11">+L60*1000/K60</f>
        <v>#DIV/0!</v>
      </c>
    </row>
    <row r="61" spans="2:13" ht="12.75" customHeight="1">
      <c r="B61" s="209"/>
      <c r="C61" s="186" t="s">
        <v>264</v>
      </c>
      <c r="D61" s="1267"/>
      <c r="E61" s="248"/>
      <c r="F61" s="248"/>
      <c r="H61" s="1046"/>
      <c r="I61" s="248"/>
      <c r="J61" s="248"/>
      <c r="K61" s="1160"/>
      <c r="L61" s="248"/>
      <c r="M61" s="248"/>
    </row>
    <row r="62" spans="2:13" ht="12.75" customHeight="1">
      <c r="B62" s="207"/>
      <c r="C62" s="180" t="s">
        <v>116</v>
      </c>
      <c r="D62" s="1267"/>
      <c r="E62" s="248"/>
      <c r="F62" s="248"/>
      <c r="H62" s="1046"/>
      <c r="I62" s="248"/>
      <c r="J62" s="248"/>
      <c r="K62" s="1160"/>
      <c r="L62" s="248"/>
      <c r="M62" s="248"/>
    </row>
    <row r="63" spans="2:13" ht="12.75" customHeight="1">
      <c r="B63" s="207"/>
      <c r="C63" s="181" t="s">
        <v>130</v>
      </c>
      <c r="D63" s="1267"/>
      <c r="E63" s="248"/>
      <c r="F63" s="248"/>
      <c r="H63" s="1046"/>
      <c r="I63" s="248"/>
      <c r="J63" s="248"/>
      <c r="K63" s="1160"/>
      <c r="L63" s="248"/>
      <c r="M63" s="248"/>
    </row>
    <row r="64" spans="2:13" ht="12.75" customHeight="1">
      <c r="B64" s="207"/>
      <c r="C64" s="182" t="s">
        <v>119</v>
      </c>
      <c r="D64" s="1267"/>
      <c r="E64" s="248"/>
      <c r="F64" s="248"/>
      <c r="H64" s="1046"/>
      <c r="I64" s="248"/>
      <c r="J64" s="248"/>
      <c r="K64" s="1160"/>
      <c r="L64" s="248"/>
      <c r="M64" s="248"/>
    </row>
    <row r="65" spans="2:13" ht="12.75" customHeight="1">
      <c r="B65" s="207"/>
      <c r="C65" s="180" t="s">
        <v>120</v>
      </c>
      <c r="D65" s="1267"/>
      <c r="E65" s="248"/>
      <c r="F65" s="248"/>
      <c r="H65" s="1046"/>
      <c r="I65" s="248"/>
      <c r="J65" s="248"/>
      <c r="K65" s="1160"/>
      <c r="L65" s="248"/>
      <c r="M65" s="248"/>
    </row>
    <row r="66" spans="2:13" ht="12.75" customHeight="1">
      <c r="B66" s="207"/>
      <c r="C66" s="181" t="s">
        <v>130</v>
      </c>
      <c r="D66" s="1267"/>
      <c r="E66" s="248"/>
      <c r="F66" s="248"/>
      <c r="H66" s="1046"/>
      <c r="I66" s="248"/>
      <c r="J66" s="248"/>
      <c r="K66" s="1160"/>
      <c r="L66" s="248"/>
      <c r="M66" s="248"/>
    </row>
    <row r="67" spans="2:13" ht="12.75" customHeight="1">
      <c r="B67" s="207"/>
      <c r="C67" s="182" t="s">
        <v>119</v>
      </c>
      <c r="D67" s="1267"/>
      <c r="E67" s="248"/>
      <c r="F67" s="248"/>
      <c r="H67" s="1046"/>
      <c r="I67" s="248"/>
      <c r="J67" s="248"/>
      <c r="K67" s="1160"/>
      <c r="L67" s="248"/>
      <c r="M67" s="248"/>
    </row>
    <row r="68" spans="2:13">
      <c r="B68" s="207"/>
      <c r="C68" s="180" t="s">
        <v>121</v>
      </c>
      <c r="D68" s="1267"/>
      <c r="E68" s="248"/>
      <c r="F68" s="248"/>
      <c r="H68" s="1046"/>
      <c r="I68" s="248"/>
      <c r="J68" s="248"/>
      <c r="K68" s="1160"/>
      <c r="L68" s="248"/>
      <c r="M68" s="248"/>
    </row>
    <row r="69" spans="2:13">
      <c r="B69" s="207"/>
      <c r="C69" s="181" t="s">
        <v>130</v>
      </c>
      <c r="D69" s="1267"/>
      <c r="E69" s="248"/>
      <c r="F69" s="248"/>
      <c r="H69" s="1046"/>
      <c r="I69" s="248"/>
      <c r="J69" s="248"/>
      <c r="K69" s="1160"/>
      <c r="L69" s="248"/>
      <c r="M69" s="248"/>
    </row>
    <row r="70" spans="2:13">
      <c r="B70" s="207"/>
      <c r="C70" s="182" t="s">
        <v>119</v>
      </c>
      <c r="D70" s="1267"/>
      <c r="E70" s="248"/>
      <c r="F70" s="248"/>
      <c r="H70" s="1046"/>
      <c r="I70" s="248"/>
      <c r="J70" s="248"/>
      <c r="K70" s="1160"/>
      <c r="L70" s="248"/>
      <c r="M70" s="248"/>
    </row>
    <row r="71" spans="2:13">
      <c r="B71" s="207"/>
      <c r="C71" s="180" t="s">
        <v>122</v>
      </c>
      <c r="D71" s="1267"/>
      <c r="E71" s="248"/>
      <c r="F71" s="248"/>
      <c r="H71" s="1046"/>
      <c r="I71" s="248"/>
      <c r="J71" s="248"/>
      <c r="K71" s="1160"/>
      <c r="L71" s="248"/>
      <c r="M71" s="248"/>
    </row>
    <row r="72" spans="2:13">
      <c r="B72" s="207"/>
      <c r="C72" s="181" t="s">
        <v>130</v>
      </c>
      <c r="D72" s="1267"/>
      <c r="E72" s="248"/>
      <c r="F72" s="248"/>
      <c r="H72" s="1046"/>
      <c r="I72" s="248"/>
      <c r="J72" s="248"/>
      <c r="K72" s="1160"/>
      <c r="L72" s="248"/>
      <c r="M72" s="248"/>
    </row>
    <row r="73" spans="2:13" ht="14.25" customHeight="1">
      <c r="B73" s="207"/>
      <c r="C73" s="182" t="s">
        <v>119</v>
      </c>
      <c r="D73" s="1267"/>
      <c r="E73" s="248"/>
      <c r="F73" s="248"/>
      <c r="H73" s="1046"/>
      <c r="I73" s="248"/>
      <c r="J73" s="248"/>
      <c r="K73" s="1160"/>
      <c r="L73" s="248"/>
      <c r="M73" s="248"/>
    </row>
    <row r="74" spans="2:13" ht="12.75" customHeight="1">
      <c r="B74" s="209" t="s">
        <v>128</v>
      </c>
      <c r="C74" s="183" t="s">
        <v>131</v>
      </c>
      <c r="D74" s="1267"/>
      <c r="E74" s="248"/>
      <c r="F74" s="248"/>
      <c r="H74" s="1046"/>
      <c r="I74" s="248"/>
      <c r="J74" s="248"/>
      <c r="K74" s="1160"/>
      <c r="L74" s="248"/>
      <c r="M74" s="248"/>
    </row>
    <row r="75" spans="2:13" ht="12.75" customHeight="1">
      <c r="B75" s="209"/>
      <c r="C75" s="185"/>
      <c r="D75" s="248"/>
      <c r="E75" s="248"/>
      <c r="F75" s="248"/>
      <c r="H75" s="248"/>
      <c r="I75" s="248"/>
      <c r="J75" s="248"/>
      <c r="K75" s="1160"/>
      <c r="L75" s="248"/>
      <c r="M75" s="248"/>
    </row>
    <row r="76" spans="2:13" ht="12.75" customHeight="1">
      <c r="B76" s="209">
        <v>3</v>
      </c>
      <c r="C76" s="185" t="s">
        <v>559</v>
      </c>
      <c r="D76" s="248"/>
      <c r="E76" s="251"/>
      <c r="F76" s="1252" t="e">
        <f t="shared" ref="F76" si="12">+E76*1000/D76</f>
        <v>#DIV/0!</v>
      </c>
      <c r="H76" s="248"/>
      <c r="I76" s="251"/>
      <c r="J76" s="1252" t="e">
        <f t="shared" ref="J76" si="13">+I76*1000/H76</f>
        <v>#DIV/0!</v>
      </c>
      <c r="K76" s="1161"/>
      <c r="L76" s="251"/>
      <c r="M76" s="1252" t="e">
        <f t="shared" ref="M76" si="14">+L76*1000/K76</f>
        <v>#DIV/0!</v>
      </c>
    </row>
    <row r="77" spans="2:13" ht="12.75" customHeight="1">
      <c r="B77" s="209"/>
      <c r="C77" s="186" t="s">
        <v>264</v>
      </c>
      <c r="D77" s="1267"/>
      <c r="E77" s="248"/>
      <c r="F77" s="248"/>
      <c r="H77" s="1046"/>
      <c r="I77" s="248"/>
      <c r="J77" s="248"/>
      <c r="K77" s="1160"/>
      <c r="L77" s="248"/>
      <c r="M77" s="248"/>
    </row>
    <row r="78" spans="2:13" ht="12.75" customHeight="1">
      <c r="B78" s="209"/>
      <c r="C78" s="180" t="s">
        <v>116</v>
      </c>
      <c r="D78" s="1267"/>
      <c r="E78" s="248"/>
      <c r="F78" s="248"/>
      <c r="H78" s="1046"/>
      <c r="I78" s="248"/>
      <c r="J78" s="248"/>
      <c r="K78" s="1160"/>
      <c r="L78" s="248"/>
      <c r="M78" s="248"/>
    </row>
    <row r="79" spans="2:13" ht="12.75" customHeight="1">
      <c r="B79" s="207"/>
      <c r="C79" s="181" t="s">
        <v>130</v>
      </c>
      <c r="D79" s="1267"/>
      <c r="E79" s="248"/>
      <c r="F79" s="248"/>
      <c r="H79" s="1046"/>
      <c r="I79" s="248"/>
      <c r="J79" s="248"/>
      <c r="K79" s="1160"/>
      <c r="L79" s="248"/>
      <c r="M79" s="248"/>
    </row>
    <row r="80" spans="2:13" ht="12.75" customHeight="1">
      <c r="B80" s="207"/>
      <c r="C80" s="182" t="s">
        <v>119</v>
      </c>
      <c r="D80" s="1267"/>
      <c r="E80" s="248"/>
      <c r="F80" s="248"/>
      <c r="H80" s="1046"/>
      <c r="I80" s="248"/>
      <c r="J80" s="248"/>
      <c r="K80" s="1160"/>
      <c r="L80" s="248"/>
      <c r="M80" s="248"/>
    </row>
    <row r="81" spans="2:13" ht="12.75" customHeight="1">
      <c r="B81" s="207"/>
      <c r="C81" s="180" t="s">
        <v>120</v>
      </c>
      <c r="D81" s="1267"/>
      <c r="E81" s="248"/>
      <c r="F81" s="248"/>
      <c r="H81" s="1046"/>
      <c r="I81" s="248"/>
      <c r="J81" s="248"/>
      <c r="K81" s="1160"/>
      <c r="L81" s="248"/>
      <c r="M81" s="248"/>
    </row>
    <row r="82" spans="2:13" ht="12.75" customHeight="1">
      <c r="B82" s="207"/>
      <c r="C82" s="181" t="s">
        <v>130</v>
      </c>
      <c r="D82" s="1267"/>
      <c r="E82" s="248"/>
      <c r="F82" s="248"/>
      <c r="H82" s="1046"/>
      <c r="I82" s="248"/>
      <c r="J82" s="248"/>
      <c r="K82" s="1160"/>
      <c r="L82" s="248"/>
      <c r="M82" s="248"/>
    </row>
    <row r="83" spans="2:13" ht="12.75" customHeight="1">
      <c r="B83" s="207"/>
      <c r="C83" s="182" t="s">
        <v>119</v>
      </c>
      <c r="D83" s="1267"/>
      <c r="E83" s="248"/>
      <c r="F83" s="248"/>
      <c r="H83" s="1046"/>
      <c r="I83" s="248"/>
      <c r="J83" s="248"/>
      <c r="K83" s="1160"/>
      <c r="L83" s="248"/>
      <c r="M83" s="248"/>
    </row>
    <row r="84" spans="2:13" ht="12.75" customHeight="1">
      <c r="B84" s="207"/>
      <c r="C84" s="180" t="s">
        <v>121</v>
      </c>
      <c r="D84" s="1267"/>
      <c r="E84" s="248"/>
      <c r="F84" s="248"/>
      <c r="H84" s="1046"/>
      <c r="I84" s="248"/>
      <c r="J84" s="248"/>
      <c r="K84" s="1160"/>
      <c r="L84" s="248"/>
      <c r="M84" s="248"/>
    </row>
    <row r="85" spans="2:13" ht="12.75" customHeight="1">
      <c r="B85" s="207"/>
      <c r="C85" s="181" t="s">
        <v>130</v>
      </c>
      <c r="D85" s="1267"/>
      <c r="E85" s="248"/>
      <c r="F85" s="248"/>
      <c r="H85" s="1046"/>
      <c r="I85" s="248"/>
      <c r="J85" s="248"/>
      <c r="K85" s="1160"/>
      <c r="L85" s="248"/>
      <c r="M85" s="248"/>
    </row>
    <row r="86" spans="2:13" ht="12.75" customHeight="1">
      <c r="B86" s="207"/>
      <c r="C86" s="182" t="s">
        <v>119</v>
      </c>
      <c r="D86" s="1267"/>
      <c r="E86" s="248"/>
      <c r="F86" s="248"/>
      <c r="H86" s="1046"/>
      <c r="I86" s="248"/>
      <c r="J86" s="248"/>
      <c r="K86" s="1160"/>
      <c r="L86" s="248"/>
      <c r="M86" s="248"/>
    </row>
    <row r="87" spans="2:13" ht="12.75" customHeight="1">
      <c r="B87" s="207"/>
      <c r="C87" s="180" t="s">
        <v>122</v>
      </c>
      <c r="D87" s="1267"/>
      <c r="E87" s="248"/>
      <c r="F87" s="248"/>
      <c r="H87" s="1046"/>
      <c r="I87" s="248"/>
      <c r="J87" s="248"/>
      <c r="K87" s="1160"/>
      <c r="L87" s="248"/>
      <c r="M87" s="248"/>
    </row>
    <row r="88" spans="2:13" ht="12.75" customHeight="1">
      <c r="B88" s="207"/>
      <c r="C88" s="181" t="s">
        <v>130</v>
      </c>
      <c r="D88" s="1267"/>
      <c r="E88" s="248"/>
      <c r="F88" s="248"/>
      <c r="H88" s="1046"/>
      <c r="I88" s="248"/>
      <c r="J88" s="248"/>
      <c r="K88" s="1160"/>
      <c r="L88" s="248"/>
      <c r="M88" s="248"/>
    </row>
    <row r="89" spans="2:13" ht="12.75" customHeight="1">
      <c r="B89" s="207"/>
      <c r="C89" s="182" t="s">
        <v>119</v>
      </c>
      <c r="D89" s="1267"/>
      <c r="E89" s="248"/>
      <c r="F89" s="248"/>
      <c r="H89" s="1046"/>
      <c r="I89" s="248"/>
      <c r="J89" s="248"/>
      <c r="K89" s="1160"/>
      <c r="L89" s="248"/>
      <c r="M89" s="248"/>
    </row>
    <row r="90" spans="2:13" ht="12.75" customHeight="1">
      <c r="B90" s="209" t="s">
        <v>234</v>
      </c>
      <c r="C90" s="183" t="s">
        <v>131</v>
      </c>
      <c r="D90" s="1267"/>
      <c r="E90" s="248"/>
      <c r="F90" s="248"/>
      <c r="H90" s="1046"/>
      <c r="I90" s="248"/>
      <c r="J90" s="248"/>
      <c r="K90" s="1160"/>
      <c r="L90" s="248"/>
      <c r="M90" s="248"/>
    </row>
    <row r="91" spans="2:13" ht="12.75" customHeight="1">
      <c r="B91" s="207"/>
      <c r="C91" s="183"/>
      <c r="D91" s="1267"/>
      <c r="E91" s="248"/>
      <c r="F91" s="248"/>
      <c r="H91" s="1046"/>
      <c r="I91" s="248"/>
      <c r="J91" s="248"/>
      <c r="K91" s="1160"/>
      <c r="L91" s="248"/>
      <c r="M91" s="248"/>
    </row>
    <row r="92" spans="2:13" ht="12.75" customHeight="1">
      <c r="B92" s="207">
        <v>4</v>
      </c>
      <c r="C92" s="711" t="s">
        <v>560</v>
      </c>
      <c r="D92" s="1267"/>
      <c r="E92" s="251"/>
      <c r="F92" s="1252" t="e">
        <f t="shared" ref="F92" si="15">+E92*1000/D92</f>
        <v>#DIV/0!</v>
      </c>
      <c r="H92" s="1046"/>
      <c r="I92" s="251"/>
      <c r="J92" s="1252" t="e">
        <f t="shared" ref="J92" si="16">+I92*1000/H92</f>
        <v>#DIV/0!</v>
      </c>
      <c r="K92" s="1161"/>
      <c r="L92" s="251"/>
      <c r="M92" s="1252" t="e">
        <f t="shared" ref="M92" si="17">+L92*1000/K92</f>
        <v>#DIV/0!</v>
      </c>
    </row>
    <row r="93" spans="2:13" ht="12.75" customHeight="1">
      <c r="B93" s="207"/>
      <c r="C93" s="1268" t="s">
        <v>264</v>
      </c>
      <c r="D93" s="1267"/>
      <c r="E93" s="248"/>
      <c r="F93" s="1252"/>
      <c r="H93" s="1046"/>
      <c r="I93" s="248"/>
      <c r="J93" s="1252"/>
      <c r="K93" s="1160"/>
      <c r="L93" s="248"/>
      <c r="M93" s="1252"/>
    </row>
    <row r="94" spans="2:13" ht="12.75" customHeight="1">
      <c r="B94" s="207"/>
      <c r="C94" s="1269" t="s">
        <v>116</v>
      </c>
      <c r="D94" s="1267"/>
      <c r="E94" s="248"/>
      <c r="F94" s="248"/>
      <c r="H94" s="1046"/>
      <c r="I94" s="248"/>
      <c r="J94" s="248"/>
      <c r="K94" s="1160"/>
      <c r="L94" s="248"/>
      <c r="M94" s="248"/>
    </row>
    <row r="95" spans="2:13" ht="12.75" customHeight="1">
      <c r="B95" s="207"/>
      <c r="C95" s="1270" t="s">
        <v>130</v>
      </c>
      <c r="D95" s="1267"/>
      <c r="E95" s="248"/>
      <c r="F95" s="248"/>
      <c r="H95" s="1046"/>
      <c r="I95" s="248"/>
      <c r="J95" s="248"/>
      <c r="K95" s="1160"/>
      <c r="L95" s="248"/>
      <c r="M95" s="248"/>
    </row>
    <row r="96" spans="2:13" ht="12.75" customHeight="1">
      <c r="B96" s="207"/>
      <c r="C96" s="1271" t="s">
        <v>119</v>
      </c>
      <c r="D96" s="1267"/>
      <c r="E96" s="248"/>
      <c r="F96" s="248"/>
      <c r="H96" s="1046"/>
      <c r="I96" s="248"/>
      <c r="J96" s="248"/>
      <c r="K96" s="1160"/>
      <c r="L96" s="248"/>
      <c r="M96" s="248"/>
    </row>
    <row r="97" spans="2:13" ht="12.75" customHeight="1">
      <c r="B97" s="207"/>
      <c r="C97" s="1269" t="s">
        <v>120</v>
      </c>
      <c r="D97" s="1267"/>
      <c r="E97" s="248"/>
      <c r="F97" s="248"/>
      <c r="H97" s="1046"/>
      <c r="I97" s="248"/>
      <c r="J97" s="248"/>
      <c r="K97" s="1160"/>
      <c r="L97" s="248"/>
      <c r="M97" s="248"/>
    </row>
    <row r="98" spans="2:13" ht="12.75" customHeight="1">
      <c r="B98" s="207"/>
      <c r="C98" s="1270" t="s">
        <v>130</v>
      </c>
      <c r="D98" s="1267"/>
      <c r="E98" s="248"/>
      <c r="F98" s="248"/>
      <c r="H98" s="1046"/>
      <c r="I98" s="248"/>
      <c r="J98" s="248"/>
      <c r="K98" s="1160"/>
      <c r="L98" s="248"/>
      <c r="M98" s="248"/>
    </row>
    <row r="99" spans="2:13">
      <c r="B99" s="207"/>
      <c r="C99" s="1271" t="s">
        <v>119</v>
      </c>
      <c r="D99" s="1267"/>
      <c r="E99" s="248"/>
      <c r="F99" s="248"/>
      <c r="H99" s="1046"/>
      <c r="I99" s="248"/>
      <c r="J99" s="248"/>
      <c r="K99" s="1160"/>
      <c r="L99" s="248"/>
      <c r="M99" s="248"/>
    </row>
    <row r="100" spans="2:13">
      <c r="B100" s="207"/>
      <c r="C100" s="1269" t="s">
        <v>121</v>
      </c>
      <c r="D100" s="1267"/>
      <c r="E100" s="248"/>
      <c r="F100" s="248"/>
      <c r="H100" s="1046"/>
      <c r="I100" s="248"/>
      <c r="J100" s="248"/>
      <c r="K100" s="1160"/>
      <c r="L100" s="248"/>
      <c r="M100" s="248"/>
    </row>
    <row r="101" spans="2:13">
      <c r="B101" s="207"/>
      <c r="C101" s="1270" t="s">
        <v>130</v>
      </c>
      <c r="D101" s="1267"/>
      <c r="E101" s="248"/>
      <c r="F101" s="248"/>
      <c r="H101" s="1046"/>
      <c r="I101" s="248"/>
      <c r="J101" s="248"/>
      <c r="K101" s="1160"/>
      <c r="L101" s="248"/>
      <c r="M101" s="248"/>
    </row>
    <row r="102" spans="2:13" ht="12.75" customHeight="1">
      <c r="B102" s="207"/>
      <c r="C102" s="1271" t="s">
        <v>119</v>
      </c>
      <c r="D102" s="1267"/>
      <c r="E102" s="248"/>
      <c r="F102" s="248"/>
      <c r="H102" s="1046"/>
      <c r="I102" s="248"/>
      <c r="J102" s="248"/>
      <c r="K102" s="1160"/>
      <c r="L102" s="248"/>
      <c r="M102" s="248"/>
    </row>
    <row r="103" spans="2:13" ht="12.75" customHeight="1">
      <c r="B103" s="207"/>
      <c r="C103" s="1269" t="s">
        <v>122</v>
      </c>
      <c r="D103" s="1267"/>
      <c r="E103" s="248"/>
      <c r="F103" s="248"/>
      <c r="H103" s="1046"/>
      <c r="I103" s="248"/>
      <c r="J103" s="248"/>
      <c r="K103" s="1160"/>
      <c r="L103" s="248"/>
      <c r="M103" s="248"/>
    </row>
    <row r="104" spans="2:13" ht="12.75" customHeight="1">
      <c r="B104" s="207"/>
      <c r="C104" s="1270" t="s">
        <v>130</v>
      </c>
      <c r="D104" s="1267"/>
      <c r="E104" s="248"/>
      <c r="F104" s="248"/>
      <c r="H104" s="1046"/>
      <c r="I104" s="248"/>
      <c r="J104" s="248"/>
      <c r="K104" s="1160"/>
      <c r="L104" s="248"/>
      <c r="M104" s="248"/>
    </row>
    <row r="105" spans="2:13" ht="12.75" customHeight="1">
      <c r="B105" s="207"/>
      <c r="C105" s="1271" t="s">
        <v>119</v>
      </c>
      <c r="D105" s="1267"/>
      <c r="E105" s="248"/>
      <c r="F105" s="248"/>
      <c r="H105" s="1046"/>
      <c r="I105" s="248"/>
      <c r="J105" s="248"/>
      <c r="K105" s="1160"/>
      <c r="L105" s="248"/>
      <c r="M105" s="248"/>
    </row>
    <row r="106" spans="2:13" ht="12.75" customHeight="1">
      <c r="B106" s="209" t="s">
        <v>235</v>
      </c>
      <c r="C106" s="1272" t="s">
        <v>236</v>
      </c>
      <c r="D106" s="1267"/>
      <c r="E106" s="248"/>
      <c r="F106" s="248"/>
      <c r="H106" s="1046"/>
      <c r="I106" s="248"/>
      <c r="J106" s="248"/>
      <c r="K106" s="1160"/>
      <c r="L106" s="248"/>
      <c r="M106" s="248"/>
    </row>
    <row r="107" spans="2:13" ht="12.75" customHeight="1">
      <c r="B107" s="207"/>
      <c r="C107" s="183"/>
      <c r="D107" s="1267"/>
      <c r="E107" s="248"/>
      <c r="F107" s="1252"/>
      <c r="H107" s="1046"/>
      <c r="I107" s="248"/>
      <c r="J107" s="1252"/>
      <c r="K107" s="1160"/>
      <c r="L107" s="248"/>
      <c r="M107" s="1252"/>
    </row>
    <row r="108" spans="2:13" ht="12.75" customHeight="1">
      <c r="B108" s="207">
        <v>5</v>
      </c>
      <c r="C108" s="711" t="s">
        <v>561</v>
      </c>
      <c r="D108" s="1267"/>
      <c r="E108" s="251"/>
      <c r="F108" s="1252" t="e">
        <f t="shared" ref="F108" si="18">+E108*1000/D108</f>
        <v>#DIV/0!</v>
      </c>
      <c r="H108" s="1046"/>
      <c r="I108" s="251"/>
      <c r="J108" s="1252" t="e">
        <f t="shared" ref="J108" si="19">+I108*1000/H108</f>
        <v>#DIV/0!</v>
      </c>
      <c r="K108" s="1161"/>
      <c r="L108" s="251"/>
      <c r="M108" s="1252" t="e">
        <f t="shared" ref="M108" si="20">+L108*1000/K108</f>
        <v>#DIV/0!</v>
      </c>
    </row>
    <row r="109" spans="2:13" ht="12.75" customHeight="1">
      <c r="B109" s="207"/>
      <c r="C109" s="1268" t="s">
        <v>264</v>
      </c>
      <c r="D109" s="1267"/>
      <c r="E109" s="248"/>
      <c r="F109" s="1252"/>
      <c r="H109" s="1046"/>
      <c r="I109" s="248"/>
      <c r="J109" s="1252"/>
      <c r="K109" s="1160"/>
      <c r="L109" s="248"/>
      <c r="M109" s="1252"/>
    </row>
    <row r="110" spans="2:13" ht="12.75" customHeight="1">
      <c r="B110" s="207"/>
      <c r="C110" s="1269" t="s">
        <v>116</v>
      </c>
      <c r="D110" s="1267"/>
      <c r="E110" s="248"/>
      <c r="F110" s="248"/>
      <c r="H110" s="1046"/>
      <c r="I110" s="248"/>
      <c r="J110" s="248"/>
      <c r="K110" s="1160"/>
      <c r="L110" s="248"/>
      <c r="M110" s="248"/>
    </row>
    <row r="111" spans="2:13" ht="12.75" customHeight="1">
      <c r="B111" s="207"/>
      <c r="C111" s="1270" t="s">
        <v>130</v>
      </c>
      <c r="D111" s="1267"/>
      <c r="E111" s="248"/>
      <c r="F111" s="248"/>
      <c r="H111" s="1046"/>
      <c r="I111" s="248"/>
      <c r="J111" s="248"/>
      <c r="K111" s="1160"/>
      <c r="L111" s="248"/>
      <c r="M111" s="248"/>
    </row>
    <row r="112" spans="2:13" ht="12.75" customHeight="1">
      <c r="B112" s="207"/>
      <c r="C112" s="1271" t="s">
        <v>119</v>
      </c>
      <c r="D112" s="1267"/>
      <c r="E112" s="248"/>
      <c r="F112" s="248"/>
      <c r="H112" s="1046"/>
      <c r="I112" s="248"/>
      <c r="J112" s="248"/>
      <c r="K112" s="1160"/>
      <c r="L112" s="248"/>
      <c r="M112" s="248"/>
    </row>
    <row r="113" spans="2:13" ht="12.75" customHeight="1">
      <c r="B113" s="207"/>
      <c r="C113" s="1269" t="s">
        <v>120</v>
      </c>
      <c r="D113" s="1267"/>
      <c r="E113" s="248"/>
      <c r="F113" s="248"/>
      <c r="H113" s="1046"/>
      <c r="I113" s="248"/>
      <c r="J113" s="248"/>
      <c r="K113" s="1160"/>
      <c r="L113" s="248"/>
      <c r="M113" s="248"/>
    </row>
    <row r="114" spans="2:13" ht="12.75" customHeight="1">
      <c r="B114" s="207"/>
      <c r="C114" s="1270" t="s">
        <v>130</v>
      </c>
      <c r="D114" s="1267"/>
      <c r="E114" s="248"/>
      <c r="F114" s="248"/>
      <c r="H114" s="1046"/>
      <c r="I114" s="248"/>
      <c r="J114" s="248"/>
      <c r="K114" s="1160"/>
      <c r="L114" s="248"/>
      <c r="M114" s="248"/>
    </row>
    <row r="115" spans="2:13" ht="12.75" customHeight="1">
      <c r="B115" s="207"/>
      <c r="C115" s="1271" t="s">
        <v>119</v>
      </c>
      <c r="D115" s="1267"/>
      <c r="E115" s="248"/>
      <c r="F115" s="248"/>
      <c r="H115" s="1046"/>
      <c r="I115" s="248"/>
      <c r="J115" s="248"/>
      <c r="K115" s="1160"/>
      <c r="L115" s="248"/>
      <c r="M115" s="248"/>
    </row>
    <row r="116" spans="2:13" ht="12.75" customHeight="1">
      <c r="B116" s="207"/>
      <c r="C116" s="1269" t="s">
        <v>121</v>
      </c>
      <c r="D116" s="1267"/>
      <c r="E116" s="248"/>
      <c r="F116" s="248"/>
      <c r="H116" s="1046"/>
      <c r="I116" s="248"/>
      <c r="J116" s="248"/>
      <c r="K116" s="1160"/>
      <c r="L116" s="248"/>
      <c r="M116" s="248"/>
    </row>
    <row r="117" spans="2:13" ht="12.75" customHeight="1">
      <c r="B117" s="207"/>
      <c r="C117" s="1270" t="s">
        <v>130</v>
      </c>
      <c r="D117" s="1267"/>
      <c r="E117" s="248"/>
      <c r="F117" s="248"/>
      <c r="H117" s="1046"/>
      <c r="I117" s="248"/>
      <c r="J117" s="248"/>
      <c r="K117" s="1160"/>
      <c r="L117" s="248"/>
      <c r="M117" s="248"/>
    </row>
    <row r="118" spans="2:13" ht="12.75" customHeight="1">
      <c r="B118" s="207"/>
      <c r="C118" s="1271" t="s">
        <v>119</v>
      </c>
      <c r="D118" s="1267"/>
      <c r="E118" s="248"/>
      <c r="F118" s="248"/>
      <c r="H118" s="1046"/>
      <c r="I118" s="248"/>
      <c r="J118" s="248"/>
      <c r="K118" s="1160"/>
      <c r="L118" s="248"/>
      <c r="M118" s="248"/>
    </row>
    <row r="119" spans="2:13">
      <c r="B119" s="207"/>
      <c r="C119" s="1269" t="s">
        <v>122</v>
      </c>
      <c r="D119" s="1267"/>
      <c r="E119" s="248"/>
      <c r="F119" s="248"/>
      <c r="H119" s="1046"/>
      <c r="I119" s="248"/>
      <c r="J119" s="248"/>
      <c r="K119" s="1160"/>
      <c r="L119" s="248"/>
      <c r="M119" s="248"/>
    </row>
    <row r="120" spans="2:13">
      <c r="B120" s="207"/>
      <c r="C120" s="1270" t="s">
        <v>130</v>
      </c>
      <c r="D120" s="1267"/>
      <c r="E120" s="248"/>
      <c r="F120" s="248"/>
      <c r="H120" s="1046"/>
      <c r="I120" s="248"/>
      <c r="J120" s="248"/>
      <c r="K120" s="1160"/>
      <c r="L120" s="248"/>
      <c r="M120" s="248"/>
    </row>
    <row r="121" spans="2:13">
      <c r="B121" s="207"/>
      <c r="C121" s="1271" t="s">
        <v>119</v>
      </c>
      <c r="D121" s="1267"/>
      <c r="E121" s="248"/>
      <c r="F121" s="248"/>
      <c r="H121" s="1046"/>
      <c r="I121" s="248"/>
      <c r="J121" s="248"/>
      <c r="K121" s="1160"/>
      <c r="L121" s="248"/>
      <c r="M121" s="248"/>
    </row>
    <row r="122" spans="2:13">
      <c r="B122" s="209" t="s">
        <v>237</v>
      </c>
      <c r="C122" s="1272" t="s">
        <v>236</v>
      </c>
      <c r="D122" s="1267"/>
      <c r="E122" s="248"/>
      <c r="F122" s="248"/>
      <c r="H122" s="1046"/>
      <c r="I122" s="248"/>
      <c r="J122" s="248"/>
      <c r="K122" s="1160"/>
      <c r="L122" s="248"/>
      <c r="M122" s="248"/>
    </row>
    <row r="123" spans="2:13" ht="12.75" customHeight="1">
      <c r="B123" s="207"/>
      <c r="C123" s="183"/>
      <c r="D123" s="1267"/>
      <c r="E123" s="248"/>
      <c r="F123" s="248"/>
      <c r="H123" s="1046"/>
      <c r="I123" s="248"/>
      <c r="J123" s="248"/>
      <c r="K123" s="1160"/>
      <c r="L123" s="248"/>
      <c r="M123" s="248"/>
    </row>
    <row r="124" spans="2:13" ht="12.75" customHeight="1">
      <c r="B124" s="207">
        <v>6</v>
      </c>
      <c r="C124" s="711" t="s">
        <v>590</v>
      </c>
      <c r="D124" s="1267"/>
      <c r="E124" s="251"/>
      <c r="F124" s="1252" t="e">
        <f t="shared" ref="F124" si="21">+E124*1000/D124</f>
        <v>#DIV/0!</v>
      </c>
      <c r="H124" s="1046"/>
      <c r="I124" s="251"/>
      <c r="J124" s="1252" t="e">
        <f t="shared" ref="J124" si="22">+I124*1000/H124</f>
        <v>#DIV/0!</v>
      </c>
      <c r="K124" s="1161"/>
      <c r="L124" s="251"/>
      <c r="M124" s="1252" t="e">
        <f t="shared" ref="M124" si="23">+L124*1000/K124</f>
        <v>#DIV/0!</v>
      </c>
    </row>
    <row r="125" spans="2:13" ht="12.75" customHeight="1">
      <c r="B125" s="207"/>
      <c r="C125" s="1268" t="s">
        <v>264</v>
      </c>
      <c r="D125" s="1267"/>
      <c r="E125" s="248"/>
      <c r="F125" s="1252"/>
      <c r="H125" s="1046"/>
      <c r="I125" s="248"/>
      <c r="J125" s="1252"/>
      <c r="K125" s="1160"/>
      <c r="L125" s="248"/>
      <c r="M125" s="1252"/>
    </row>
    <row r="126" spans="2:13" ht="12.75" customHeight="1">
      <c r="B126" s="207"/>
      <c r="C126" s="1269" t="s">
        <v>116</v>
      </c>
      <c r="D126" s="1267"/>
      <c r="E126" s="248"/>
      <c r="F126" s="248"/>
      <c r="H126" s="1046"/>
      <c r="I126" s="248"/>
      <c r="J126" s="248"/>
      <c r="K126" s="1160"/>
      <c r="L126" s="248"/>
      <c r="M126" s="248"/>
    </row>
    <row r="127" spans="2:13" ht="12.75" customHeight="1">
      <c r="B127" s="207"/>
      <c r="C127" s="1270" t="s">
        <v>130</v>
      </c>
      <c r="D127" s="1267"/>
      <c r="E127" s="248"/>
      <c r="F127" s="248"/>
      <c r="H127" s="1046"/>
      <c r="I127" s="248"/>
      <c r="J127" s="248"/>
      <c r="K127" s="1160"/>
      <c r="L127" s="248"/>
      <c r="M127" s="248"/>
    </row>
    <row r="128" spans="2:13" ht="12.75" customHeight="1">
      <c r="B128" s="207"/>
      <c r="C128" s="1271" t="s">
        <v>119</v>
      </c>
      <c r="D128" s="1267"/>
      <c r="E128" s="248"/>
      <c r="F128" s="248"/>
      <c r="H128" s="1046"/>
      <c r="I128" s="248"/>
      <c r="J128" s="248"/>
      <c r="K128" s="1160"/>
      <c r="L128" s="248"/>
      <c r="M128" s="248"/>
    </row>
    <row r="129" spans="2:13" ht="12.75" customHeight="1">
      <c r="B129" s="207"/>
      <c r="C129" s="1269" t="s">
        <v>120</v>
      </c>
      <c r="D129" s="1267"/>
      <c r="E129" s="248"/>
      <c r="F129" s="248"/>
      <c r="H129" s="1046"/>
      <c r="I129" s="248"/>
      <c r="J129" s="248"/>
      <c r="K129" s="1160"/>
      <c r="L129" s="248"/>
      <c r="M129" s="248"/>
    </row>
    <row r="130" spans="2:13" ht="12.75" customHeight="1">
      <c r="B130" s="207"/>
      <c r="C130" s="1270" t="s">
        <v>130</v>
      </c>
      <c r="D130" s="1267"/>
      <c r="E130" s="248"/>
      <c r="F130" s="248"/>
      <c r="H130" s="1046"/>
      <c r="I130" s="248"/>
      <c r="J130" s="248"/>
      <c r="K130" s="1160"/>
      <c r="L130" s="248"/>
      <c r="M130" s="248"/>
    </row>
    <row r="131" spans="2:13">
      <c r="B131" s="207"/>
      <c r="C131" s="1271" t="s">
        <v>119</v>
      </c>
      <c r="D131" s="1267"/>
      <c r="E131" s="248"/>
      <c r="F131" s="248"/>
      <c r="H131" s="1046"/>
      <c r="I131" s="248"/>
      <c r="J131" s="248"/>
      <c r="K131" s="1160"/>
      <c r="L131" s="248"/>
      <c r="M131" s="248"/>
    </row>
    <row r="132" spans="2:13">
      <c r="B132" s="207"/>
      <c r="C132" s="1269" t="s">
        <v>121</v>
      </c>
      <c r="D132" s="1267"/>
      <c r="E132" s="248"/>
      <c r="F132" s="248"/>
      <c r="H132" s="1046"/>
      <c r="I132" s="248"/>
      <c r="J132" s="248"/>
      <c r="K132" s="1160"/>
      <c r="L132" s="248"/>
      <c r="M132" s="248"/>
    </row>
    <row r="133" spans="2:13">
      <c r="B133" s="207"/>
      <c r="C133" s="1270" t="s">
        <v>130</v>
      </c>
      <c r="D133" s="1267"/>
      <c r="E133" s="248"/>
      <c r="F133" s="248"/>
      <c r="H133" s="1046"/>
      <c r="I133" s="248"/>
      <c r="J133" s="248"/>
      <c r="K133" s="1160"/>
      <c r="L133" s="248"/>
      <c r="M133" s="248"/>
    </row>
    <row r="134" spans="2:13">
      <c r="B134" s="207"/>
      <c r="C134" s="1271" t="s">
        <v>119</v>
      </c>
      <c r="D134" s="1267"/>
      <c r="E134" s="248"/>
      <c r="F134" s="248"/>
      <c r="H134" s="1046"/>
      <c r="I134" s="248"/>
      <c r="J134" s="248"/>
      <c r="K134" s="1160"/>
      <c r="L134" s="248"/>
      <c r="M134" s="248"/>
    </row>
    <row r="135" spans="2:13">
      <c r="B135" s="207"/>
      <c r="C135" s="1269" t="s">
        <v>122</v>
      </c>
      <c r="D135" s="1267"/>
      <c r="E135" s="248"/>
      <c r="F135" s="248"/>
      <c r="H135" s="1046"/>
      <c r="I135" s="248"/>
      <c r="J135" s="248"/>
      <c r="K135" s="1160"/>
      <c r="L135" s="248"/>
      <c r="M135" s="248"/>
    </row>
    <row r="136" spans="2:13">
      <c r="B136" s="207"/>
      <c r="C136" s="1270" t="s">
        <v>130</v>
      </c>
      <c r="D136" s="1267"/>
      <c r="E136" s="248"/>
      <c r="F136" s="248"/>
      <c r="H136" s="1046"/>
      <c r="I136" s="248"/>
      <c r="J136" s="248"/>
      <c r="K136" s="1160"/>
      <c r="L136" s="248"/>
      <c r="M136" s="248"/>
    </row>
    <row r="137" spans="2:13">
      <c r="B137" s="207"/>
      <c r="C137" s="1271" t="s">
        <v>119</v>
      </c>
      <c r="D137" s="1267"/>
      <c r="E137" s="248"/>
      <c r="F137" s="248"/>
      <c r="H137" s="1046"/>
      <c r="I137" s="248"/>
      <c r="J137" s="248"/>
      <c r="K137" s="1160"/>
      <c r="L137" s="248"/>
      <c r="M137" s="248"/>
    </row>
    <row r="138" spans="2:13">
      <c r="B138" s="209" t="s">
        <v>238</v>
      </c>
      <c r="C138" s="1272" t="s">
        <v>236</v>
      </c>
      <c r="D138" s="1267"/>
      <c r="E138" s="248"/>
      <c r="F138" s="248"/>
      <c r="H138" s="1046"/>
      <c r="I138" s="248"/>
      <c r="J138" s="248"/>
      <c r="K138" s="1160"/>
      <c r="L138" s="248"/>
      <c r="M138" s="248"/>
    </row>
    <row r="139" spans="2:13">
      <c r="B139" s="207"/>
      <c r="C139" s="1272"/>
      <c r="D139" s="248"/>
      <c r="E139" s="248"/>
      <c r="F139" s="248"/>
      <c r="H139" s="248"/>
      <c r="I139" s="248"/>
      <c r="J139" s="248"/>
      <c r="K139" s="1160"/>
      <c r="L139" s="248"/>
      <c r="M139" s="248"/>
    </row>
    <row r="140" spans="2:13" ht="14.25">
      <c r="B140" s="207">
        <v>7</v>
      </c>
      <c r="C140" s="178" t="s">
        <v>562</v>
      </c>
      <c r="D140" s="250"/>
      <c r="E140" s="253"/>
      <c r="F140" s="1252" t="e">
        <f t="shared" ref="F140" si="24">+E140*1000/D140</f>
        <v>#DIV/0!</v>
      </c>
      <c r="H140" s="250"/>
      <c r="I140" s="253"/>
      <c r="J140" s="1252" t="e">
        <f t="shared" ref="J140" si="25">+I140*1000/H140</f>
        <v>#DIV/0!</v>
      </c>
      <c r="K140" s="1162"/>
      <c r="L140" s="253"/>
      <c r="M140" s="1252" t="e">
        <f t="shared" ref="M140" si="26">+L140*1000/K140</f>
        <v>#DIV/0!</v>
      </c>
    </row>
    <row r="141" spans="2:13">
      <c r="B141" s="208"/>
      <c r="C141" s="186" t="s">
        <v>264</v>
      </c>
      <c r="D141" s="252"/>
      <c r="E141" s="253"/>
      <c r="F141" s="1252"/>
      <c r="H141" s="252"/>
      <c r="I141" s="253"/>
      <c r="J141" s="1252"/>
      <c r="K141" s="1162"/>
      <c r="L141" s="253"/>
      <c r="M141" s="1252"/>
    </row>
    <row r="142" spans="2:13">
      <c r="B142" s="209"/>
      <c r="C142" s="180" t="s">
        <v>116</v>
      </c>
      <c r="D142" s="252"/>
      <c r="E142" s="250"/>
      <c r="F142" s="250"/>
      <c r="H142" s="252"/>
      <c r="I142" s="250"/>
      <c r="J142" s="250"/>
      <c r="K142" s="1159"/>
      <c r="L142" s="250"/>
      <c r="M142" s="250"/>
    </row>
    <row r="143" spans="2:13">
      <c r="B143" s="209"/>
      <c r="C143" s="181" t="s">
        <v>130</v>
      </c>
      <c r="D143" s="252"/>
      <c r="E143" s="254"/>
      <c r="F143" s="254"/>
      <c r="H143" s="252"/>
      <c r="I143" s="254"/>
      <c r="J143" s="254"/>
      <c r="K143" s="1163"/>
      <c r="L143" s="254"/>
      <c r="M143" s="254"/>
    </row>
    <row r="144" spans="2:13">
      <c r="B144" s="209"/>
      <c r="C144" s="182" t="s">
        <v>119</v>
      </c>
      <c r="D144" s="252"/>
      <c r="E144" s="254"/>
      <c r="F144" s="254"/>
      <c r="H144" s="252"/>
      <c r="I144" s="254"/>
      <c r="J144" s="254"/>
      <c r="K144" s="1163"/>
      <c r="L144" s="254"/>
      <c r="M144" s="254"/>
    </row>
    <row r="145" spans="2:13">
      <c r="B145" s="207"/>
      <c r="C145" s="180" t="s">
        <v>120</v>
      </c>
      <c r="D145" s="252"/>
      <c r="E145" s="250"/>
      <c r="F145" s="250"/>
      <c r="H145" s="252"/>
      <c r="I145" s="250"/>
      <c r="J145" s="250"/>
      <c r="K145" s="1159"/>
      <c r="L145" s="250"/>
      <c r="M145" s="250"/>
    </row>
    <row r="146" spans="2:13">
      <c r="B146" s="207"/>
      <c r="C146" s="181" t="s">
        <v>130</v>
      </c>
      <c r="D146" s="252"/>
      <c r="E146" s="254"/>
      <c r="F146" s="254"/>
      <c r="H146" s="252"/>
      <c r="I146" s="254"/>
      <c r="J146" s="254"/>
      <c r="K146" s="1163"/>
      <c r="L146" s="254"/>
      <c r="M146" s="254"/>
    </row>
    <row r="147" spans="2:13">
      <c r="B147" s="207"/>
      <c r="C147" s="182" t="s">
        <v>119</v>
      </c>
      <c r="D147" s="252"/>
      <c r="E147" s="254"/>
      <c r="F147" s="254"/>
      <c r="H147" s="252"/>
      <c r="I147" s="254"/>
      <c r="J147" s="254"/>
      <c r="K147" s="1163"/>
      <c r="L147" s="254"/>
      <c r="M147" s="254"/>
    </row>
    <row r="148" spans="2:13">
      <c r="B148" s="207"/>
      <c r="C148" s="180" t="s">
        <v>121</v>
      </c>
      <c r="D148" s="252"/>
      <c r="E148" s="250"/>
      <c r="F148" s="250"/>
      <c r="H148" s="252"/>
      <c r="I148" s="250"/>
      <c r="J148" s="250"/>
      <c r="K148" s="1159"/>
      <c r="L148" s="250"/>
      <c r="M148" s="250"/>
    </row>
    <row r="149" spans="2:13">
      <c r="B149" s="207"/>
      <c r="C149" s="181" t="s">
        <v>130</v>
      </c>
      <c r="D149" s="252"/>
      <c r="E149" s="250"/>
      <c r="F149" s="250"/>
      <c r="H149" s="252"/>
      <c r="I149" s="250"/>
      <c r="J149" s="250"/>
      <c r="K149" s="1159"/>
      <c r="L149" s="250"/>
      <c r="M149" s="250"/>
    </row>
    <row r="150" spans="2:13">
      <c r="B150" s="207"/>
      <c r="C150" s="182" t="s">
        <v>119</v>
      </c>
      <c r="D150" s="252"/>
      <c r="E150" s="250"/>
      <c r="F150" s="250"/>
      <c r="H150" s="252"/>
      <c r="I150" s="250"/>
      <c r="J150" s="250"/>
      <c r="K150" s="1159"/>
      <c r="L150" s="250"/>
      <c r="M150" s="250"/>
    </row>
    <row r="151" spans="2:13">
      <c r="B151" s="207"/>
      <c r="C151" s="180" t="s">
        <v>122</v>
      </c>
      <c r="D151" s="252"/>
      <c r="E151" s="250"/>
      <c r="F151" s="250"/>
      <c r="H151" s="252"/>
      <c r="I151" s="250"/>
      <c r="J151" s="250"/>
      <c r="K151" s="1159"/>
      <c r="L151" s="250"/>
      <c r="M151" s="250"/>
    </row>
    <row r="152" spans="2:13">
      <c r="B152" s="207"/>
      <c r="C152" s="181" t="s">
        <v>130</v>
      </c>
      <c r="D152" s="252"/>
      <c r="E152" s="250"/>
      <c r="F152" s="250"/>
      <c r="H152" s="252"/>
      <c r="I152" s="250"/>
      <c r="J152" s="250"/>
      <c r="K152" s="1159"/>
      <c r="L152" s="250"/>
      <c r="M152" s="250"/>
    </row>
    <row r="153" spans="2:13">
      <c r="B153" s="207"/>
      <c r="C153" s="182" t="s">
        <v>119</v>
      </c>
      <c r="D153" s="252"/>
      <c r="E153" s="250"/>
      <c r="F153" s="250"/>
      <c r="H153" s="252"/>
      <c r="I153" s="250"/>
      <c r="J153" s="250"/>
      <c r="K153" s="1159"/>
      <c r="L153" s="250"/>
      <c r="M153" s="250"/>
    </row>
    <row r="154" spans="2:13">
      <c r="B154" s="209" t="s">
        <v>239</v>
      </c>
      <c r="C154" s="183" t="s">
        <v>131</v>
      </c>
      <c r="D154" s="252"/>
      <c r="E154" s="250"/>
      <c r="F154" s="250"/>
      <c r="H154" s="252"/>
      <c r="I154" s="250"/>
      <c r="J154" s="250"/>
      <c r="K154" s="1159"/>
      <c r="L154" s="250"/>
      <c r="M154" s="250"/>
    </row>
    <row r="155" spans="2:13">
      <c r="B155" s="207"/>
      <c r="C155" s="179"/>
      <c r="D155" s="248"/>
      <c r="E155" s="248"/>
      <c r="F155" s="248"/>
      <c r="H155" s="248"/>
      <c r="I155" s="248"/>
      <c r="J155" s="248"/>
      <c r="K155" s="1160"/>
      <c r="L155" s="248"/>
      <c r="M155" s="248"/>
    </row>
    <row r="156" spans="2:13" ht="14.25">
      <c r="B156" s="207">
        <v>8</v>
      </c>
      <c r="C156" s="187" t="s">
        <v>563</v>
      </c>
      <c r="D156" s="251"/>
      <c r="E156" s="251"/>
      <c r="F156" s="1252" t="e">
        <f t="shared" ref="F156" si="27">+E156*1000/D156</f>
        <v>#DIV/0!</v>
      </c>
      <c r="H156" s="251"/>
      <c r="I156" s="251"/>
      <c r="J156" s="1252" t="e">
        <f t="shared" ref="J156" si="28">+I156*1000/H156</f>
        <v>#DIV/0!</v>
      </c>
      <c r="K156" s="1161"/>
      <c r="L156" s="251"/>
      <c r="M156" s="1252" t="e">
        <f t="shared" ref="M156" si="29">+L156*1000/K156</f>
        <v>#DIV/0!</v>
      </c>
    </row>
    <row r="157" spans="2:13">
      <c r="B157" s="208"/>
      <c r="C157" s="188" t="s">
        <v>265</v>
      </c>
      <c r="D157" s="1267"/>
      <c r="E157" s="248"/>
      <c r="F157" s="1252"/>
      <c r="H157" s="1046"/>
      <c r="I157" s="248"/>
      <c r="J157" s="1252"/>
      <c r="K157" s="1160"/>
      <c r="L157" s="248"/>
      <c r="M157" s="1252"/>
    </row>
    <row r="158" spans="2:13">
      <c r="B158" s="184"/>
      <c r="C158" s="189" t="s">
        <v>116</v>
      </c>
      <c r="D158" s="1267"/>
      <c r="E158" s="248"/>
      <c r="F158" s="248"/>
      <c r="H158" s="1046"/>
      <c r="I158" s="248"/>
      <c r="J158" s="248"/>
      <c r="K158" s="1160"/>
      <c r="L158" s="248"/>
      <c r="M158" s="248"/>
    </row>
    <row r="159" spans="2:13">
      <c r="B159" s="176"/>
      <c r="C159" s="190" t="s">
        <v>130</v>
      </c>
      <c r="D159" s="1267"/>
      <c r="E159" s="248"/>
      <c r="F159" s="248"/>
      <c r="H159" s="1046"/>
      <c r="I159" s="248"/>
      <c r="J159" s="248"/>
      <c r="K159" s="1160"/>
      <c r="L159" s="248"/>
      <c r="M159" s="248"/>
    </row>
    <row r="160" spans="2:13">
      <c r="B160" s="176"/>
      <c r="C160" s="191" t="s">
        <v>119</v>
      </c>
      <c r="D160" s="1267"/>
      <c r="E160" s="248"/>
      <c r="F160" s="248"/>
      <c r="H160" s="1046"/>
      <c r="I160" s="248"/>
      <c r="J160" s="248"/>
      <c r="K160" s="1160"/>
      <c r="L160" s="248"/>
      <c r="M160" s="248"/>
    </row>
    <row r="161" spans="2:13">
      <c r="B161" s="207"/>
      <c r="C161" s="189" t="s">
        <v>120</v>
      </c>
      <c r="D161" s="1267"/>
      <c r="E161" s="248"/>
      <c r="F161" s="248"/>
      <c r="H161" s="1046"/>
      <c r="I161" s="248"/>
      <c r="J161" s="248"/>
      <c r="K161" s="1160"/>
      <c r="L161" s="248"/>
      <c r="M161" s="248"/>
    </row>
    <row r="162" spans="2:13">
      <c r="B162" s="207"/>
      <c r="C162" s="190" t="s">
        <v>130</v>
      </c>
      <c r="D162" s="1267"/>
      <c r="E162" s="248"/>
      <c r="F162" s="248"/>
      <c r="H162" s="1046"/>
      <c r="I162" s="248"/>
      <c r="J162" s="248"/>
      <c r="K162" s="1160"/>
      <c r="L162" s="248"/>
      <c r="M162" s="248"/>
    </row>
    <row r="163" spans="2:13">
      <c r="B163" s="207"/>
      <c r="C163" s="191" t="s">
        <v>119</v>
      </c>
      <c r="D163" s="1267"/>
      <c r="E163" s="248"/>
      <c r="F163" s="248"/>
      <c r="H163" s="1046"/>
      <c r="I163" s="248"/>
      <c r="J163" s="248"/>
      <c r="K163" s="1160"/>
      <c r="L163" s="248"/>
      <c r="M163" s="248"/>
    </row>
    <row r="164" spans="2:13">
      <c r="B164" s="207"/>
      <c r="C164" s="189" t="s">
        <v>121</v>
      </c>
      <c r="D164" s="1267"/>
      <c r="E164" s="248"/>
      <c r="F164" s="248"/>
      <c r="H164" s="1046"/>
      <c r="I164" s="248"/>
      <c r="J164" s="248"/>
      <c r="K164" s="1160"/>
      <c r="L164" s="248"/>
      <c r="M164" s="248"/>
    </row>
    <row r="165" spans="2:13">
      <c r="B165" s="207"/>
      <c r="C165" s="190" t="s">
        <v>130</v>
      </c>
      <c r="D165" s="1267"/>
      <c r="E165" s="248"/>
      <c r="F165" s="248"/>
      <c r="H165" s="1046"/>
      <c r="I165" s="248"/>
      <c r="J165" s="248"/>
      <c r="K165" s="1160"/>
      <c r="L165" s="248"/>
      <c r="M165" s="248"/>
    </row>
    <row r="166" spans="2:13">
      <c r="B166" s="207"/>
      <c r="C166" s="191" t="s">
        <v>119</v>
      </c>
      <c r="D166" s="1267"/>
      <c r="E166" s="248"/>
      <c r="F166" s="248"/>
      <c r="H166" s="1046"/>
      <c r="I166" s="248"/>
      <c r="J166" s="248"/>
      <c r="K166" s="1160"/>
      <c r="L166" s="248"/>
      <c r="M166" s="248"/>
    </row>
    <row r="167" spans="2:13">
      <c r="B167" s="207"/>
      <c r="C167" s="189" t="s">
        <v>122</v>
      </c>
      <c r="D167" s="1267"/>
      <c r="E167" s="248"/>
      <c r="F167" s="248"/>
      <c r="H167" s="1046"/>
      <c r="I167" s="248"/>
      <c r="J167" s="248"/>
      <c r="K167" s="1160"/>
      <c r="L167" s="248"/>
      <c r="M167" s="248"/>
    </row>
    <row r="168" spans="2:13">
      <c r="B168" s="207"/>
      <c r="C168" s="190" t="s">
        <v>130</v>
      </c>
      <c r="D168" s="1267"/>
      <c r="E168" s="248"/>
      <c r="F168" s="248"/>
      <c r="H168" s="1046"/>
      <c r="I168" s="248"/>
      <c r="J168" s="248"/>
      <c r="K168" s="1160"/>
      <c r="L168" s="248"/>
      <c r="M168" s="248"/>
    </row>
    <row r="169" spans="2:13">
      <c r="B169" s="184"/>
      <c r="C169" s="191" t="s">
        <v>119</v>
      </c>
      <c r="D169" s="1267"/>
      <c r="E169" s="248"/>
      <c r="F169" s="248"/>
      <c r="H169" s="1046"/>
      <c r="I169" s="248"/>
      <c r="J169" s="248"/>
      <c r="K169" s="1160"/>
      <c r="L169" s="248"/>
      <c r="M169" s="248"/>
    </row>
    <row r="170" spans="2:13" ht="11.25" customHeight="1">
      <c r="B170" s="210" t="s">
        <v>129</v>
      </c>
      <c r="C170" s="192" t="s">
        <v>240</v>
      </c>
      <c r="D170" s="1047"/>
      <c r="E170" s="1047"/>
      <c r="F170" s="1047"/>
      <c r="H170" s="1047"/>
      <c r="I170" s="1047"/>
      <c r="J170" s="1047"/>
      <c r="K170" s="1164"/>
      <c r="L170" s="1047"/>
      <c r="M170" s="1047"/>
    </row>
    <row r="171" spans="2:13">
      <c r="B171" s="1273"/>
      <c r="C171" s="1274" t="s">
        <v>32</v>
      </c>
      <c r="D171" s="1275"/>
      <c r="E171" s="1258"/>
      <c r="F171" s="1258"/>
    </row>
    <row r="172" spans="2:13" ht="14.25">
      <c r="B172" s="1273"/>
      <c r="C172" s="1276" t="s">
        <v>564</v>
      </c>
      <c r="D172" s="1277"/>
      <c r="E172" s="1275"/>
      <c r="F172" s="1275"/>
    </row>
    <row r="173" spans="2:13" ht="14.25">
      <c r="B173" s="1278"/>
      <c r="C173" s="1279" t="s">
        <v>565</v>
      </c>
      <c r="D173" s="1277"/>
      <c r="E173" s="1275"/>
      <c r="F173" s="1275"/>
    </row>
    <row r="174" spans="2:13" ht="14.25">
      <c r="B174" s="1280"/>
      <c r="C174" s="1279" t="s">
        <v>566</v>
      </c>
      <c r="D174" s="1277"/>
      <c r="E174" s="1275"/>
      <c r="F174" s="1275"/>
    </row>
    <row r="175" spans="2:13" ht="12.75" customHeight="1">
      <c r="B175" s="1281"/>
      <c r="C175" s="1692"/>
      <c r="D175" s="1693"/>
      <c r="E175" s="1693"/>
      <c r="F175" s="1282"/>
    </row>
    <row r="176" spans="2:13">
      <c r="B176" s="1283"/>
      <c r="C176" s="1693"/>
      <c r="D176" s="1693"/>
      <c r="E176" s="1693"/>
      <c r="F176" s="1282"/>
    </row>
    <row r="177" spans="2:18" ht="12.75" customHeight="1">
      <c r="C177" s="1697" t="str">
        <f>+Índice!C69</f>
        <v>Quadro N7-44a - AGS - Aquisição de energia elétrica a produtores em regime especial - Eólica (por produtor)</v>
      </c>
      <c r="D177" s="1697"/>
      <c r="E177" s="1697"/>
      <c r="F177" s="1697"/>
    </row>
    <row r="178" spans="2:18">
      <c r="B178" s="710"/>
      <c r="C178" s="206"/>
      <c r="D178" s="673"/>
      <c r="E178" s="674"/>
      <c r="F178" s="674"/>
      <c r="O178" s="710"/>
      <c r="P178" s="710"/>
      <c r="Q178" s="710"/>
      <c r="R178" s="710"/>
    </row>
    <row r="179" spans="2:18" ht="31.5" customHeight="1">
      <c r="B179" s="710"/>
      <c r="C179" s="1699" t="s">
        <v>293</v>
      </c>
      <c r="D179" s="1679" t="s">
        <v>381</v>
      </c>
      <c r="E179" s="1679"/>
      <c r="F179" s="1679"/>
      <c r="H179" s="1679" t="s">
        <v>381</v>
      </c>
      <c r="I179" s="1679"/>
      <c r="J179" s="1679"/>
      <c r="K179" s="1679"/>
      <c r="L179" s="1679"/>
      <c r="M179" s="1679"/>
      <c r="O179" s="710"/>
      <c r="P179" s="710"/>
      <c r="Q179" s="710"/>
      <c r="R179" s="710"/>
    </row>
    <row r="180" spans="2:18">
      <c r="B180" s="710"/>
      <c r="C180" s="1700"/>
      <c r="D180" s="1679"/>
      <c r="E180" s="1679"/>
      <c r="F180" s="1679"/>
      <c r="H180" s="1698" t="s">
        <v>67</v>
      </c>
      <c r="I180" s="1698"/>
      <c r="J180" s="1257"/>
      <c r="K180" s="1684" t="s">
        <v>68</v>
      </c>
      <c r="L180" s="1698"/>
      <c r="M180" s="1154"/>
      <c r="O180" s="710"/>
      <c r="P180" s="710"/>
      <c r="Q180" s="710"/>
      <c r="R180" s="710"/>
    </row>
    <row r="181" spans="2:18" ht="14.25">
      <c r="C181" s="1701"/>
      <c r="D181" s="672" t="s">
        <v>124</v>
      </c>
      <c r="E181" s="672" t="s">
        <v>556</v>
      </c>
      <c r="F181" s="672" t="s">
        <v>858</v>
      </c>
      <c r="H181" s="1154" t="s">
        <v>124</v>
      </c>
      <c r="I181" s="1154" t="s">
        <v>556</v>
      </c>
      <c r="J181" s="1257" t="s">
        <v>858</v>
      </c>
      <c r="K181" s="1209" t="s">
        <v>124</v>
      </c>
      <c r="L181" s="1154" t="s">
        <v>556</v>
      </c>
      <c r="M181" s="1154" t="s">
        <v>858</v>
      </c>
      <c r="O181" s="710"/>
      <c r="P181" s="710"/>
      <c r="Q181" s="710"/>
      <c r="R181" s="710"/>
    </row>
    <row r="182" spans="2:18">
      <c r="C182" s="1250"/>
      <c r="D182" s="1250"/>
      <c r="E182" s="1258"/>
      <c r="F182" s="1258"/>
      <c r="K182" s="1259"/>
    </row>
    <row r="183" spans="2:18">
      <c r="C183" s="1284"/>
      <c r="D183" s="1284"/>
      <c r="E183" s="1045"/>
      <c r="F183" s="1045"/>
      <c r="H183" s="1045"/>
      <c r="I183" s="1045"/>
      <c r="J183" s="1045"/>
      <c r="K183" s="1045"/>
      <c r="L183" s="1045"/>
      <c r="M183" s="1045"/>
    </row>
    <row r="184" spans="2:18">
      <c r="C184" s="1285" t="s">
        <v>863</v>
      </c>
      <c r="D184" s="1169"/>
      <c r="E184" s="1156"/>
      <c r="F184" s="1155" t="e">
        <f t="shared" ref="F184" si="30">+E184*1000/D184</f>
        <v>#DIV/0!</v>
      </c>
      <c r="H184" s="1156"/>
      <c r="I184" s="1156"/>
      <c r="J184" s="1156" t="e">
        <f t="shared" ref="J184" si="31">+I184*1000/H184</f>
        <v>#DIV/0!</v>
      </c>
      <c r="K184" s="1156"/>
      <c r="L184" s="1156"/>
      <c r="M184" s="1156" t="e">
        <f t="shared" ref="M184" si="32">+L184*1000/K184</f>
        <v>#DIV/0!</v>
      </c>
    </row>
    <row r="185" spans="2:18">
      <c r="C185" s="1286" t="s">
        <v>860</v>
      </c>
      <c r="D185" s="1169"/>
      <c r="E185" s="1156"/>
      <c r="F185" s="1155" t="e">
        <f t="shared" ref="F185" si="33">+E185*1000/D185</f>
        <v>#DIV/0!</v>
      </c>
      <c r="H185" s="1156"/>
      <c r="I185" s="1156"/>
      <c r="J185" s="1156" t="e">
        <f t="shared" ref="J185" si="34">+I185*1000/H185</f>
        <v>#DIV/0!</v>
      </c>
      <c r="K185" s="1156"/>
      <c r="L185" s="1156"/>
      <c r="M185" s="1156" t="e">
        <f t="shared" ref="M185" si="35">+L185*1000/K185</f>
        <v>#DIV/0!</v>
      </c>
    </row>
    <row r="186" spans="2:18">
      <c r="C186" s="1287" t="s">
        <v>116</v>
      </c>
      <c r="D186" s="1288"/>
      <c r="E186" s="1155"/>
      <c r="F186" s="1289"/>
      <c r="H186" s="1156"/>
      <c r="I186" s="1156"/>
      <c r="J186" s="1156"/>
      <c r="K186" s="1156"/>
      <c r="L186" s="1156"/>
      <c r="M186" s="1156"/>
    </row>
    <row r="187" spans="2:18">
      <c r="C187" s="1287" t="s">
        <v>120</v>
      </c>
      <c r="D187" s="1290"/>
      <c r="E187" s="1155"/>
      <c r="F187" s="1156"/>
      <c r="H187" s="1156"/>
      <c r="I187" s="1156"/>
      <c r="J187" s="1156"/>
      <c r="K187" s="1156"/>
      <c r="L187" s="1156"/>
      <c r="M187" s="1156"/>
    </row>
    <row r="188" spans="2:18">
      <c r="C188" s="1287" t="s">
        <v>121</v>
      </c>
      <c r="D188" s="1291"/>
      <c r="E188" s="1155"/>
      <c r="F188" s="1156"/>
      <c r="H188" s="1156"/>
      <c r="I188" s="1156"/>
      <c r="J188" s="1156"/>
      <c r="K188" s="1156"/>
      <c r="L188" s="1156"/>
      <c r="M188" s="1156"/>
    </row>
    <row r="189" spans="2:18">
      <c r="C189" s="1287" t="s">
        <v>122</v>
      </c>
      <c r="D189" s="1292"/>
      <c r="E189" s="1155"/>
      <c r="F189" s="1156"/>
      <c r="H189" s="1156"/>
      <c r="I189" s="1156"/>
      <c r="J189" s="1156"/>
      <c r="K189" s="1156"/>
      <c r="L189" s="1156"/>
      <c r="M189" s="1156"/>
    </row>
    <row r="190" spans="2:18">
      <c r="C190" s="1286" t="s">
        <v>861</v>
      </c>
      <c r="D190" s="1293"/>
      <c r="E190" s="1155"/>
      <c r="F190" s="1156" t="e">
        <f t="shared" ref="F190" si="36">+E190*1000/D190</f>
        <v>#DIV/0!</v>
      </c>
      <c r="H190" s="1156"/>
      <c r="I190" s="1156"/>
      <c r="J190" s="1156" t="e">
        <f t="shared" ref="J190" si="37">+I190*1000/H190</f>
        <v>#DIV/0!</v>
      </c>
      <c r="K190" s="1156"/>
      <c r="L190" s="1156"/>
      <c r="M190" s="1156" t="e">
        <f t="shared" ref="M190" si="38">+L190*1000/K190</f>
        <v>#DIV/0!</v>
      </c>
    </row>
    <row r="191" spans="2:18">
      <c r="C191" s="1287" t="s">
        <v>116</v>
      </c>
      <c r="D191" s="1291"/>
      <c r="E191" s="1155"/>
      <c r="F191" s="1156"/>
      <c r="H191" s="1156"/>
      <c r="I191" s="1156"/>
      <c r="J191" s="1156"/>
      <c r="K191" s="1156"/>
      <c r="L191" s="1156"/>
      <c r="M191" s="1156"/>
    </row>
    <row r="192" spans="2:18">
      <c r="C192" s="1287" t="s">
        <v>120</v>
      </c>
      <c r="D192" s="1292"/>
      <c r="E192" s="1155"/>
      <c r="F192" s="1156"/>
      <c r="H192" s="1156"/>
      <c r="I192" s="1156"/>
      <c r="J192" s="1156"/>
      <c r="K192" s="1156"/>
      <c r="L192" s="1156"/>
      <c r="M192" s="1156"/>
    </row>
    <row r="193" spans="2:18">
      <c r="C193" s="1287" t="s">
        <v>121</v>
      </c>
      <c r="D193" s="1293"/>
      <c r="E193" s="1155"/>
      <c r="F193" s="1156"/>
      <c r="H193" s="1156"/>
      <c r="I193" s="1156"/>
      <c r="J193" s="1156"/>
      <c r="K193" s="1156"/>
      <c r="L193" s="1156"/>
      <c r="M193" s="1156"/>
    </row>
    <row r="194" spans="2:18">
      <c r="C194" s="1287" t="s">
        <v>122</v>
      </c>
      <c r="D194" s="1291"/>
      <c r="E194" s="1155"/>
      <c r="F194" s="1156"/>
      <c r="H194" s="1156"/>
      <c r="I194" s="1156"/>
      <c r="J194" s="1156"/>
      <c r="K194" s="1156"/>
      <c r="L194" s="1156"/>
      <c r="M194" s="1156"/>
    </row>
    <row r="195" spans="2:18">
      <c r="C195" s="1286" t="s">
        <v>862</v>
      </c>
      <c r="D195" s="1294"/>
      <c r="E195" s="1155"/>
      <c r="F195" s="1156" t="e">
        <f t="shared" ref="F195" si="39">+E195*1000/D195</f>
        <v>#DIV/0!</v>
      </c>
      <c r="H195" s="1156"/>
      <c r="I195" s="1156"/>
      <c r="J195" s="1156" t="e">
        <f t="shared" ref="J195" si="40">+I195*1000/H195</f>
        <v>#DIV/0!</v>
      </c>
      <c r="K195" s="1156"/>
      <c r="L195" s="1156"/>
      <c r="M195" s="1156" t="e">
        <f t="shared" ref="M195" si="41">+L195*1000/K195</f>
        <v>#DIV/0!</v>
      </c>
    </row>
    <row r="196" spans="2:18">
      <c r="C196" s="1295" t="s">
        <v>360</v>
      </c>
      <c r="D196" s="1296"/>
      <c r="E196" s="1047"/>
      <c r="F196" s="1047"/>
      <c r="H196" s="1047"/>
      <c r="I196" s="1047"/>
      <c r="J196" s="1047"/>
      <c r="K196" s="1047"/>
      <c r="L196" s="1047"/>
      <c r="M196" s="1047"/>
    </row>
    <row r="197" spans="2:18">
      <c r="C197" s="1297"/>
      <c r="D197" s="1298"/>
      <c r="E197" s="1298"/>
      <c r="F197" s="1298"/>
      <c r="H197" s="1298"/>
      <c r="I197" s="1298"/>
      <c r="J197" s="1298"/>
      <c r="K197" s="1298"/>
      <c r="L197" s="1298"/>
      <c r="M197" s="1298"/>
    </row>
    <row r="198" spans="2:18">
      <c r="D198" s="302"/>
      <c r="E198" s="302"/>
      <c r="F198" s="302"/>
    </row>
    <row r="199" spans="2:18" ht="12.75" customHeight="1">
      <c r="C199" s="1697" t="str">
        <f>+Índice!C70</f>
        <v>Quadro N7-44b - AGS - Aquisição de energia elétrica a produtores em regime especial - RSU (por produtor)</v>
      </c>
      <c r="D199" s="1697"/>
      <c r="E199" s="1697"/>
      <c r="F199" s="1697"/>
    </row>
    <row r="200" spans="2:18">
      <c r="B200" s="710"/>
      <c r="C200" s="206"/>
      <c r="D200" s="673"/>
      <c r="E200" s="674"/>
      <c r="F200" s="674"/>
      <c r="O200" s="710"/>
      <c r="P200" s="710"/>
      <c r="Q200" s="710"/>
      <c r="R200" s="710"/>
    </row>
    <row r="201" spans="2:18" ht="31.5" customHeight="1">
      <c r="B201" s="710"/>
      <c r="C201" s="1699" t="s">
        <v>293</v>
      </c>
      <c r="D201" s="1679" t="s">
        <v>381</v>
      </c>
      <c r="E201" s="1679"/>
      <c r="F201" s="1679"/>
      <c r="H201" s="1679" t="s">
        <v>381</v>
      </c>
      <c r="I201" s="1679"/>
      <c r="J201" s="1679"/>
      <c r="K201" s="1679"/>
      <c r="L201" s="1679"/>
      <c r="M201" s="1679"/>
      <c r="O201" s="710"/>
      <c r="P201" s="710"/>
      <c r="Q201" s="710"/>
      <c r="R201" s="710"/>
    </row>
    <row r="202" spans="2:18">
      <c r="B202" s="710"/>
      <c r="C202" s="1700"/>
      <c r="D202" s="1679"/>
      <c r="E202" s="1679"/>
      <c r="F202" s="1679"/>
      <c r="H202" s="1698" t="s">
        <v>67</v>
      </c>
      <c r="I202" s="1698"/>
      <c r="J202" s="1257"/>
      <c r="K202" s="1684" t="s">
        <v>68</v>
      </c>
      <c r="L202" s="1698"/>
      <c r="M202" s="1154"/>
      <c r="O202" s="710"/>
      <c r="P202" s="710"/>
      <c r="Q202" s="710"/>
      <c r="R202" s="710"/>
    </row>
    <row r="203" spans="2:18" ht="14.25">
      <c r="C203" s="1701"/>
      <c r="D203" s="672" t="s">
        <v>124</v>
      </c>
      <c r="E203" s="672" t="s">
        <v>556</v>
      </c>
      <c r="F203" s="672" t="s">
        <v>858</v>
      </c>
      <c r="H203" s="1154" t="s">
        <v>124</v>
      </c>
      <c r="I203" s="1154" t="s">
        <v>556</v>
      </c>
      <c r="J203" s="1257" t="s">
        <v>858</v>
      </c>
      <c r="K203" s="1209" t="s">
        <v>124</v>
      </c>
      <c r="L203" s="1154" t="s">
        <v>556</v>
      </c>
      <c r="M203" s="1154" t="s">
        <v>858</v>
      </c>
      <c r="O203" s="710"/>
      <c r="P203" s="710"/>
      <c r="Q203" s="710"/>
      <c r="R203" s="710"/>
    </row>
    <row r="204" spans="2:18">
      <c r="C204" s="1250"/>
      <c r="D204" s="1250"/>
      <c r="E204" s="1258"/>
      <c r="F204" s="1258"/>
      <c r="K204" s="1259"/>
    </row>
    <row r="205" spans="2:18">
      <c r="C205" s="1284"/>
      <c r="D205" s="1284"/>
      <c r="E205" s="1045"/>
      <c r="F205" s="1045"/>
      <c r="H205" s="1045"/>
      <c r="I205" s="1045"/>
      <c r="J205" s="1045"/>
      <c r="K205" s="1045"/>
      <c r="L205" s="1045"/>
      <c r="M205" s="1045"/>
    </row>
    <row r="206" spans="2:18">
      <c r="C206" s="1285" t="s">
        <v>864</v>
      </c>
      <c r="D206" s="1169"/>
      <c r="E206" s="1156"/>
      <c r="F206" s="1155" t="e">
        <f t="shared" ref="F206:F207" si="42">+E206*1000/D206</f>
        <v>#DIV/0!</v>
      </c>
      <c r="H206" s="1156"/>
      <c r="I206" s="1156"/>
      <c r="J206" s="1156" t="e">
        <f t="shared" ref="J206:J207" si="43">+I206*1000/H206</f>
        <v>#DIV/0!</v>
      </c>
      <c r="K206" s="1156"/>
      <c r="L206" s="1156"/>
      <c r="M206" s="1156" t="e">
        <f t="shared" ref="M206:M207" si="44">+L206*1000/K206</f>
        <v>#DIV/0!</v>
      </c>
    </row>
    <row r="207" spans="2:18">
      <c r="C207" s="1286" t="s">
        <v>860</v>
      </c>
      <c r="D207" s="1169"/>
      <c r="E207" s="1156"/>
      <c r="F207" s="1155" t="e">
        <f t="shared" si="42"/>
        <v>#DIV/0!</v>
      </c>
      <c r="H207" s="1156"/>
      <c r="I207" s="1156"/>
      <c r="J207" s="1156" t="e">
        <f t="shared" si="43"/>
        <v>#DIV/0!</v>
      </c>
      <c r="K207" s="1156"/>
      <c r="L207" s="1156"/>
      <c r="M207" s="1156" t="e">
        <f t="shared" si="44"/>
        <v>#DIV/0!</v>
      </c>
    </row>
    <row r="208" spans="2:18">
      <c r="C208" s="1287" t="s">
        <v>116</v>
      </c>
      <c r="D208" s="1288"/>
      <c r="E208" s="1155"/>
      <c r="F208" s="1289"/>
      <c r="H208" s="1156"/>
      <c r="I208" s="1156"/>
      <c r="J208" s="1156"/>
      <c r="K208" s="1156"/>
      <c r="L208" s="1156"/>
      <c r="M208" s="1156"/>
    </row>
    <row r="209" spans="2:18">
      <c r="C209" s="1287" t="s">
        <v>120</v>
      </c>
      <c r="D209" s="1290"/>
      <c r="E209" s="1155"/>
      <c r="F209" s="1156"/>
      <c r="H209" s="1156"/>
      <c r="I209" s="1156"/>
      <c r="J209" s="1156"/>
      <c r="K209" s="1156"/>
      <c r="L209" s="1156"/>
      <c r="M209" s="1156"/>
    </row>
    <row r="210" spans="2:18">
      <c r="C210" s="1287" t="s">
        <v>121</v>
      </c>
      <c r="D210" s="1291"/>
      <c r="E210" s="1155"/>
      <c r="F210" s="1156"/>
      <c r="H210" s="1156"/>
      <c r="I210" s="1156"/>
      <c r="J210" s="1156"/>
      <c r="K210" s="1156"/>
      <c r="L210" s="1156"/>
      <c r="M210" s="1156"/>
    </row>
    <row r="211" spans="2:18">
      <c r="C211" s="1287" t="s">
        <v>122</v>
      </c>
      <c r="D211" s="1292"/>
      <c r="E211" s="1155"/>
      <c r="F211" s="1156"/>
      <c r="H211" s="1156"/>
      <c r="I211" s="1156"/>
      <c r="J211" s="1156"/>
      <c r="K211" s="1156"/>
      <c r="L211" s="1156"/>
      <c r="M211" s="1156"/>
    </row>
    <row r="212" spans="2:18">
      <c r="C212" s="1286" t="s">
        <v>861</v>
      </c>
      <c r="D212" s="1293"/>
      <c r="E212" s="1155"/>
      <c r="F212" s="1156" t="e">
        <f t="shared" ref="F212" si="45">+E212*1000/D212</f>
        <v>#DIV/0!</v>
      </c>
      <c r="H212" s="1156"/>
      <c r="I212" s="1156"/>
      <c r="J212" s="1156" t="e">
        <f t="shared" ref="J212" si="46">+I212*1000/H212</f>
        <v>#DIV/0!</v>
      </c>
      <c r="K212" s="1156"/>
      <c r="L212" s="1156"/>
      <c r="M212" s="1156" t="e">
        <f t="shared" ref="M212" si="47">+L212*1000/K212</f>
        <v>#DIV/0!</v>
      </c>
    </row>
    <row r="213" spans="2:18">
      <c r="C213" s="1287" t="s">
        <v>116</v>
      </c>
      <c r="D213" s="1291"/>
      <c r="E213" s="1155"/>
      <c r="F213" s="1156"/>
      <c r="H213" s="1156"/>
      <c r="I213" s="1156"/>
      <c r="J213" s="1156"/>
      <c r="K213" s="1156"/>
      <c r="L213" s="1156"/>
      <c r="M213" s="1156"/>
    </row>
    <row r="214" spans="2:18">
      <c r="C214" s="1287" t="s">
        <v>120</v>
      </c>
      <c r="D214" s="1292"/>
      <c r="E214" s="1155"/>
      <c r="F214" s="1156"/>
      <c r="H214" s="1156"/>
      <c r="I214" s="1156"/>
      <c r="J214" s="1156"/>
      <c r="K214" s="1156"/>
      <c r="L214" s="1156"/>
      <c r="M214" s="1156"/>
    </row>
    <row r="215" spans="2:18">
      <c r="C215" s="1287" t="s">
        <v>121</v>
      </c>
      <c r="D215" s="1293"/>
      <c r="E215" s="1155"/>
      <c r="F215" s="1156"/>
      <c r="H215" s="1156"/>
      <c r="I215" s="1156"/>
      <c r="J215" s="1156"/>
      <c r="K215" s="1156"/>
      <c r="L215" s="1156"/>
      <c r="M215" s="1156"/>
    </row>
    <row r="216" spans="2:18">
      <c r="C216" s="1287" t="s">
        <v>122</v>
      </c>
      <c r="D216" s="1291"/>
      <c r="E216" s="1155"/>
      <c r="F216" s="1156"/>
      <c r="H216" s="1156"/>
      <c r="I216" s="1156"/>
      <c r="J216" s="1156"/>
      <c r="K216" s="1156"/>
      <c r="L216" s="1156"/>
      <c r="M216" s="1156"/>
    </row>
    <row r="217" spans="2:18">
      <c r="C217" s="1286" t="s">
        <v>862</v>
      </c>
      <c r="D217" s="1294"/>
      <c r="E217" s="1155"/>
      <c r="F217" s="1156" t="e">
        <f t="shared" ref="F217" si="48">+E217*1000/D217</f>
        <v>#DIV/0!</v>
      </c>
      <c r="H217" s="1156"/>
      <c r="I217" s="1156"/>
      <c r="J217" s="1156" t="e">
        <f t="shared" ref="J217" si="49">+I217*1000/H217</f>
        <v>#DIV/0!</v>
      </c>
      <c r="K217" s="1156"/>
      <c r="L217" s="1156"/>
      <c r="M217" s="1156" t="e">
        <f t="shared" ref="M217" si="50">+L217*1000/K217</f>
        <v>#DIV/0!</v>
      </c>
    </row>
    <row r="218" spans="2:18">
      <c r="C218" s="1295" t="s">
        <v>360</v>
      </c>
      <c r="D218" s="1296"/>
      <c r="E218" s="1047"/>
      <c r="F218" s="1047"/>
      <c r="H218" s="1047"/>
      <c r="I218" s="1047"/>
      <c r="J218" s="1047"/>
      <c r="K218" s="1047"/>
      <c r="L218" s="1047"/>
      <c r="M218" s="1047"/>
    </row>
    <row r="219" spans="2:18">
      <c r="C219" s="1297"/>
      <c r="D219" s="1298"/>
      <c r="E219" s="1298"/>
      <c r="F219" s="1298"/>
      <c r="H219" s="1298"/>
      <c r="I219" s="1298"/>
      <c r="J219" s="1298"/>
      <c r="K219" s="1298"/>
      <c r="L219" s="1298"/>
      <c r="M219" s="1298"/>
    </row>
    <row r="221" spans="2:18" ht="12.75" customHeight="1">
      <c r="C221" s="1697" t="str">
        <f>+Índice!C71</f>
        <v>Quadro N7-44c - AGS - Aquisição de energia elétrica a produtores em regime especial- Fotovoltaica (por produtor)</v>
      </c>
      <c r="D221" s="1697"/>
      <c r="E221" s="1697"/>
      <c r="F221" s="1697"/>
    </row>
    <row r="222" spans="2:18">
      <c r="B222" s="710"/>
      <c r="C222" s="206"/>
      <c r="D222" s="673"/>
      <c r="E222" s="674"/>
      <c r="F222" s="674"/>
      <c r="O222" s="710"/>
      <c r="P222" s="710"/>
      <c r="Q222" s="710"/>
      <c r="R222" s="710"/>
    </row>
    <row r="223" spans="2:18" ht="31.5" customHeight="1">
      <c r="B223" s="710"/>
      <c r="C223" s="1699" t="s">
        <v>293</v>
      </c>
      <c r="D223" s="1679" t="s">
        <v>381</v>
      </c>
      <c r="E223" s="1679"/>
      <c r="F223" s="1679"/>
      <c r="H223" s="1679" t="s">
        <v>381</v>
      </c>
      <c r="I223" s="1679"/>
      <c r="J223" s="1679"/>
      <c r="K223" s="1679"/>
      <c r="L223" s="1679"/>
      <c r="M223" s="1679"/>
      <c r="O223" s="710"/>
      <c r="P223" s="710"/>
      <c r="Q223" s="710"/>
      <c r="R223" s="710"/>
    </row>
    <row r="224" spans="2:18">
      <c r="B224" s="710"/>
      <c r="C224" s="1700"/>
      <c r="D224" s="1679"/>
      <c r="E224" s="1679"/>
      <c r="F224" s="1679"/>
      <c r="H224" s="1698" t="s">
        <v>67</v>
      </c>
      <c r="I224" s="1698"/>
      <c r="J224" s="1257"/>
      <c r="K224" s="1684" t="s">
        <v>68</v>
      </c>
      <c r="L224" s="1698"/>
      <c r="M224" s="1154"/>
      <c r="O224" s="710"/>
      <c r="P224" s="710"/>
      <c r="Q224" s="710"/>
      <c r="R224" s="710"/>
    </row>
    <row r="225" spans="3:18" ht="14.25">
      <c r="C225" s="1701"/>
      <c r="D225" s="672" t="s">
        <v>124</v>
      </c>
      <c r="E225" s="672" t="s">
        <v>556</v>
      </c>
      <c r="F225" s="672" t="s">
        <v>858</v>
      </c>
      <c r="H225" s="1154" t="s">
        <v>124</v>
      </c>
      <c r="I225" s="1154" t="s">
        <v>556</v>
      </c>
      <c r="J225" s="1257" t="s">
        <v>858</v>
      </c>
      <c r="K225" s="1209" t="s">
        <v>124</v>
      </c>
      <c r="L225" s="1154" t="s">
        <v>556</v>
      </c>
      <c r="M225" s="1154" t="s">
        <v>858</v>
      </c>
      <c r="O225" s="710"/>
      <c r="P225" s="710"/>
      <c r="Q225" s="710"/>
      <c r="R225" s="710"/>
    </row>
    <row r="226" spans="3:18">
      <c r="C226" s="1250"/>
      <c r="D226" s="1250"/>
      <c r="E226" s="1258"/>
      <c r="F226" s="1258"/>
      <c r="K226" s="1259"/>
    </row>
    <row r="227" spans="3:18">
      <c r="C227" s="1284"/>
      <c r="D227" s="1284"/>
      <c r="E227" s="1045"/>
      <c r="F227" s="1045"/>
      <c r="H227" s="1045"/>
      <c r="I227" s="1045"/>
      <c r="J227" s="1045"/>
      <c r="K227" s="1045"/>
      <c r="L227" s="1045"/>
      <c r="M227" s="1045"/>
    </row>
    <row r="228" spans="3:18">
      <c r="C228" s="1285" t="s">
        <v>859</v>
      </c>
      <c r="D228" s="1169"/>
      <c r="E228" s="1156"/>
      <c r="F228" s="1155" t="e">
        <f t="shared" ref="F228:F229" si="51">+E228*1000/D228</f>
        <v>#DIV/0!</v>
      </c>
      <c r="H228" s="1156"/>
      <c r="I228" s="1156"/>
      <c r="J228" s="1156" t="e">
        <f t="shared" ref="J228:J229" si="52">+I228*1000/H228</f>
        <v>#DIV/0!</v>
      </c>
      <c r="K228" s="1156"/>
      <c r="L228" s="1156"/>
      <c r="M228" s="1156" t="e">
        <f t="shared" ref="M228:M229" si="53">+L228*1000/K228</f>
        <v>#DIV/0!</v>
      </c>
    </row>
    <row r="229" spans="3:18">
      <c r="C229" s="1286" t="s">
        <v>860</v>
      </c>
      <c r="D229" s="1169"/>
      <c r="E229" s="1156"/>
      <c r="F229" s="1155" t="e">
        <f t="shared" si="51"/>
        <v>#DIV/0!</v>
      </c>
      <c r="H229" s="1156"/>
      <c r="I229" s="1156"/>
      <c r="J229" s="1156" t="e">
        <f t="shared" si="52"/>
        <v>#DIV/0!</v>
      </c>
      <c r="K229" s="1156"/>
      <c r="L229" s="1156"/>
      <c r="M229" s="1156" t="e">
        <f t="shared" si="53"/>
        <v>#DIV/0!</v>
      </c>
    </row>
    <row r="230" spans="3:18">
      <c r="C230" s="1287" t="s">
        <v>116</v>
      </c>
      <c r="D230" s="1288"/>
      <c r="E230" s="1155"/>
      <c r="F230" s="1289"/>
      <c r="H230" s="1156"/>
      <c r="I230" s="1156"/>
      <c r="J230" s="1156"/>
      <c r="K230" s="1156"/>
      <c r="L230" s="1156"/>
      <c r="M230" s="1156"/>
    </row>
    <row r="231" spans="3:18">
      <c r="C231" s="1287" t="s">
        <v>120</v>
      </c>
      <c r="D231" s="1290"/>
      <c r="E231" s="1155"/>
      <c r="F231" s="1156"/>
      <c r="H231" s="1156"/>
      <c r="I231" s="1156"/>
      <c r="J231" s="1156"/>
      <c r="K231" s="1156"/>
      <c r="L231" s="1156"/>
      <c r="M231" s="1156"/>
    </row>
    <row r="232" spans="3:18">
      <c r="C232" s="1287" t="s">
        <v>121</v>
      </c>
      <c r="D232" s="1291"/>
      <c r="E232" s="1155"/>
      <c r="F232" s="1156"/>
      <c r="H232" s="1156"/>
      <c r="I232" s="1156"/>
      <c r="J232" s="1156"/>
      <c r="K232" s="1156"/>
      <c r="L232" s="1156"/>
      <c r="M232" s="1156"/>
    </row>
    <row r="233" spans="3:18">
      <c r="C233" s="1287" t="s">
        <v>122</v>
      </c>
      <c r="D233" s="1292"/>
      <c r="E233" s="1155"/>
      <c r="F233" s="1156"/>
      <c r="H233" s="1156"/>
      <c r="I233" s="1156"/>
      <c r="J233" s="1156"/>
      <c r="K233" s="1156"/>
      <c r="L233" s="1156"/>
      <c r="M233" s="1156"/>
    </row>
    <row r="234" spans="3:18">
      <c r="C234" s="1286" t="s">
        <v>861</v>
      </c>
      <c r="D234" s="1293"/>
      <c r="E234" s="1155"/>
      <c r="F234" s="1156" t="e">
        <f t="shared" ref="F234" si="54">+E234*1000/D234</f>
        <v>#DIV/0!</v>
      </c>
      <c r="H234" s="1156"/>
      <c r="I234" s="1156"/>
      <c r="J234" s="1156" t="e">
        <f t="shared" ref="J234" si="55">+I234*1000/H234</f>
        <v>#DIV/0!</v>
      </c>
      <c r="K234" s="1156"/>
      <c r="L234" s="1156"/>
      <c r="M234" s="1156" t="e">
        <f t="shared" ref="M234" si="56">+L234*1000/K234</f>
        <v>#DIV/0!</v>
      </c>
    </row>
    <row r="235" spans="3:18">
      <c r="C235" s="1287" t="s">
        <v>116</v>
      </c>
      <c r="D235" s="1291"/>
      <c r="E235" s="1155"/>
      <c r="F235" s="1156"/>
      <c r="H235" s="1156"/>
      <c r="I235" s="1156"/>
      <c r="J235" s="1156"/>
      <c r="K235" s="1156"/>
      <c r="L235" s="1156"/>
      <c r="M235" s="1156"/>
    </row>
    <row r="236" spans="3:18">
      <c r="C236" s="1287" t="s">
        <v>120</v>
      </c>
      <c r="D236" s="1292"/>
      <c r="E236" s="1155"/>
      <c r="F236" s="1156"/>
      <c r="H236" s="1156"/>
      <c r="I236" s="1156"/>
      <c r="J236" s="1156"/>
      <c r="K236" s="1156"/>
      <c r="L236" s="1156"/>
      <c r="M236" s="1156"/>
    </row>
    <row r="237" spans="3:18">
      <c r="C237" s="1287" t="s">
        <v>121</v>
      </c>
      <c r="D237" s="1293"/>
      <c r="E237" s="1155"/>
      <c r="F237" s="1156"/>
      <c r="H237" s="1156"/>
      <c r="I237" s="1156"/>
      <c r="J237" s="1156"/>
      <c r="K237" s="1156"/>
      <c r="L237" s="1156"/>
      <c r="M237" s="1156"/>
    </row>
    <row r="238" spans="3:18">
      <c r="C238" s="1287" t="s">
        <v>122</v>
      </c>
      <c r="D238" s="1291"/>
      <c r="E238" s="1155"/>
      <c r="F238" s="1156"/>
      <c r="H238" s="1156"/>
      <c r="I238" s="1156"/>
      <c r="J238" s="1156"/>
      <c r="K238" s="1156"/>
      <c r="L238" s="1156"/>
      <c r="M238" s="1156"/>
    </row>
    <row r="239" spans="3:18">
      <c r="C239" s="1286" t="s">
        <v>862</v>
      </c>
      <c r="D239" s="1294"/>
      <c r="E239" s="1155"/>
      <c r="F239" s="1156" t="e">
        <f t="shared" ref="F239" si="57">+E239*1000/D239</f>
        <v>#DIV/0!</v>
      </c>
      <c r="H239" s="1156"/>
      <c r="I239" s="1156"/>
      <c r="J239" s="1156" t="e">
        <f t="shared" ref="J239" si="58">+I239*1000/H239</f>
        <v>#DIV/0!</v>
      </c>
      <c r="K239" s="1156"/>
      <c r="L239" s="1156"/>
      <c r="M239" s="1156" t="e">
        <f t="shared" ref="M239" si="59">+L239*1000/K239</f>
        <v>#DIV/0!</v>
      </c>
    </row>
    <row r="240" spans="3:18">
      <c r="C240" s="1295" t="s">
        <v>360</v>
      </c>
      <c r="D240" s="1296"/>
      <c r="E240" s="1047"/>
      <c r="F240" s="1047"/>
      <c r="H240" s="1047"/>
      <c r="I240" s="1047"/>
      <c r="J240" s="1047"/>
      <c r="K240" s="1047"/>
      <c r="L240" s="1047"/>
      <c r="M240" s="1047"/>
    </row>
    <row r="241" spans="3:13">
      <c r="C241" s="1297"/>
      <c r="D241" s="1298"/>
      <c r="E241" s="1298"/>
      <c r="F241" s="1298"/>
      <c r="H241" s="1298"/>
      <c r="I241" s="1298"/>
      <c r="J241" s="1298"/>
      <c r="K241" s="1298"/>
      <c r="L241" s="1298"/>
      <c r="M241" s="1298"/>
    </row>
  </sheetData>
  <customSheetViews>
    <customSheetView guid="{25D20C57-7074-492D-BCCB-387F60F6C446}" scale="80" showGridLines="0">
      <selection activeCell="K15" sqref="K15"/>
      <rowBreaks count="1" manualBreakCount="1">
        <brk id="34" min="1" max="4" man="1"/>
      </rowBreaks>
      <pageMargins left="0.59055118110236227" right="0.59055118110236227" top="0.98425196850393704" bottom="0.98425196850393704" header="0.51181102362204722" footer="0.51181102362204722"/>
      <printOptions horizontalCentered="1"/>
      <pageSetup paperSize="9" scale="38" orientation="portrait" r:id="rId1"/>
      <headerFooter alignWithMargins="0">
        <oddFooter xml:space="preserve">&amp;L
</oddFooter>
      </headerFooter>
    </customSheetView>
  </customSheetViews>
  <mergeCells count="31">
    <mergeCell ref="C221:F221"/>
    <mergeCell ref="C223:C225"/>
    <mergeCell ref="D223:F224"/>
    <mergeCell ref="H223:M223"/>
    <mergeCell ref="H224:I224"/>
    <mergeCell ref="K224:L224"/>
    <mergeCell ref="C199:F199"/>
    <mergeCell ref="C201:C203"/>
    <mergeCell ref="D201:F202"/>
    <mergeCell ref="H201:M201"/>
    <mergeCell ref="H202:I202"/>
    <mergeCell ref="K202:L202"/>
    <mergeCell ref="C177:F177"/>
    <mergeCell ref="D179:F180"/>
    <mergeCell ref="H179:M179"/>
    <mergeCell ref="H180:I180"/>
    <mergeCell ref="K180:L180"/>
    <mergeCell ref="C179:C181"/>
    <mergeCell ref="C2:E2"/>
    <mergeCell ref="B37:C39"/>
    <mergeCell ref="C175:E176"/>
    <mergeCell ref="C4:C6"/>
    <mergeCell ref="C35:E35"/>
    <mergeCell ref="D4:F5"/>
    <mergeCell ref="D37:F38"/>
    <mergeCell ref="H4:M4"/>
    <mergeCell ref="H37:M37"/>
    <mergeCell ref="H5:J5"/>
    <mergeCell ref="K5:M5"/>
    <mergeCell ref="H38:J38"/>
    <mergeCell ref="K38:M38"/>
  </mergeCells>
  <hyperlinks>
    <hyperlink ref="A35" location="ÍNDICE!B2" display="Índice"/>
    <hyperlink ref="A2" location="ÍNDICE!B2" display="Índice"/>
  </hyperlinks>
  <printOptions horizontalCentered="1"/>
  <pageMargins left="0.59055118110236227" right="0.59055118110236227" top="0.98425196850393704" bottom="0.98425196850393704" header="0.51181102362204722" footer="0.51181102362204722"/>
  <pageSetup paperSize="9" scale="38" orientation="portrait" r:id="rId2"/>
  <headerFooter alignWithMargins="0">
    <oddFooter xml:space="preserve">&amp;L
</oddFooter>
  </headerFooter>
  <rowBreaks count="1" manualBreakCount="1">
    <brk id="34" min="1" max="4" man="1"/>
  </row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6"/>
  <sheetViews>
    <sheetView showGridLines="0" zoomScale="80" zoomScaleNormal="80" workbookViewId="0">
      <selection activeCell="K15" sqref="K15"/>
    </sheetView>
  </sheetViews>
  <sheetFormatPr defaultColWidth="8.7109375" defaultRowHeight="21" customHeight="1"/>
  <cols>
    <col min="1" max="1" width="8.7109375" style="909"/>
    <col min="2" max="2" width="27.42578125" style="909" customWidth="1"/>
    <col min="3" max="6" width="20.5703125" style="909" customWidth="1"/>
    <col min="7" max="13" width="9.42578125" style="909" customWidth="1"/>
    <col min="14" max="16384" width="8.7109375" style="909"/>
  </cols>
  <sheetData>
    <row r="2" spans="1:14" s="911" customFormat="1" ht="21" customHeight="1">
      <c r="A2" s="557" t="s">
        <v>318</v>
      </c>
      <c r="B2" s="1702" t="s">
        <v>740</v>
      </c>
      <c r="C2" s="1702"/>
      <c r="D2" s="1702"/>
      <c r="E2" s="1702"/>
      <c r="F2" s="1702"/>
      <c r="G2" s="925"/>
      <c r="H2" s="925"/>
      <c r="I2" s="925"/>
      <c r="J2" s="925"/>
      <c r="K2" s="925"/>
      <c r="L2" s="925"/>
      <c r="M2" s="925"/>
    </row>
    <row r="3" spans="1:14" s="911" customFormat="1" ht="21" customHeight="1">
      <c r="B3" s="917" t="s">
        <v>709</v>
      </c>
      <c r="C3" s="916"/>
      <c r="D3" s="926"/>
      <c r="E3" s="926"/>
      <c r="F3" s="927"/>
    </row>
    <row r="4" spans="1:14" s="911" customFormat="1" ht="21" customHeight="1">
      <c r="B4" s="917"/>
      <c r="C4" s="916"/>
      <c r="D4" s="926"/>
      <c r="E4" s="926"/>
      <c r="F4" s="927"/>
      <c r="M4" s="915"/>
    </row>
    <row r="5" spans="1:14" s="911" customFormat="1" ht="21" customHeight="1">
      <c r="B5" s="927"/>
      <c r="C5" s="927"/>
      <c r="D5" s="927"/>
      <c r="E5" s="927"/>
      <c r="F5" s="927"/>
    </row>
    <row r="6" spans="1:14" s="914" customFormat="1" ht="21" customHeight="1">
      <c r="B6" s="1703" t="s">
        <v>708</v>
      </c>
      <c r="C6" s="924"/>
      <c r="D6" s="1704" t="s">
        <v>736</v>
      </c>
      <c r="E6" s="1705"/>
      <c r="F6" s="1706"/>
      <c r="G6" s="911"/>
      <c r="H6" s="911"/>
      <c r="I6" s="911"/>
      <c r="J6" s="911"/>
      <c r="K6" s="911"/>
      <c r="L6" s="911"/>
      <c r="M6" s="915"/>
      <c r="N6" s="911"/>
    </row>
    <row r="7" spans="1:14" s="914" customFormat="1" ht="41.65" customHeight="1">
      <c r="B7" s="1703"/>
      <c r="C7" s="919" t="s">
        <v>737</v>
      </c>
      <c r="D7" s="919" t="s">
        <v>765</v>
      </c>
      <c r="E7" s="919" t="s">
        <v>360</v>
      </c>
      <c r="F7" s="919" t="s">
        <v>738</v>
      </c>
      <c r="G7" s="911"/>
      <c r="H7" s="911"/>
      <c r="I7" s="911"/>
      <c r="J7" s="911"/>
      <c r="K7" s="911"/>
      <c r="L7" s="911"/>
      <c r="M7" s="911"/>
      <c r="N7" s="911"/>
    </row>
    <row r="8" spans="1:14" s="911" customFormat="1" ht="55.5" customHeight="1">
      <c r="B8" s="1038" t="s">
        <v>79</v>
      </c>
      <c r="C8" s="1039"/>
      <c r="D8" s="928"/>
      <c r="E8" s="928"/>
      <c r="F8" s="928"/>
      <c r="M8" s="915"/>
    </row>
    <row r="9" spans="1:14" s="911" customFormat="1" ht="55.5" customHeight="1">
      <c r="B9" s="1038" t="s">
        <v>80</v>
      </c>
      <c r="C9" s="1039"/>
      <c r="D9" s="928"/>
      <c r="E9" s="928"/>
      <c r="F9" s="928"/>
    </row>
    <row r="10" spans="1:14" s="912" customFormat="1" ht="55.5" customHeight="1">
      <c r="B10" s="1038" t="s">
        <v>81</v>
      </c>
      <c r="C10" s="1039"/>
      <c r="D10" s="928"/>
      <c r="E10" s="928"/>
      <c r="F10" s="928"/>
      <c r="G10" s="911"/>
      <c r="H10" s="911"/>
      <c r="I10" s="911"/>
      <c r="J10" s="911"/>
      <c r="K10" s="911"/>
      <c r="L10" s="911"/>
      <c r="M10" s="915"/>
      <c r="N10" s="911"/>
    </row>
    <row r="11" spans="1:14" s="911" customFormat="1" ht="55.5" customHeight="1">
      <c r="B11" s="913" t="s">
        <v>49</v>
      </c>
      <c r="C11" s="929"/>
      <c r="D11" s="929"/>
      <c r="E11" s="929"/>
      <c r="F11" s="929"/>
    </row>
    <row r="12" spans="1:14" ht="21" customHeight="1">
      <c r="B12" s="930" t="s">
        <v>739</v>
      </c>
      <c r="C12" s="931"/>
      <c r="D12" s="931"/>
      <c r="E12" s="931"/>
      <c r="F12" s="931"/>
      <c r="G12" s="911"/>
      <c r="H12" s="911"/>
      <c r="I12" s="911"/>
      <c r="J12" s="911"/>
      <c r="K12" s="911"/>
      <c r="L12" s="911"/>
      <c r="M12" s="915"/>
      <c r="N12" s="911"/>
    </row>
    <row r="13" spans="1:14" ht="21" customHeight="1">
      <c r="G13" s="911"/>
      <c r="H13" s="911"/>
      <c r="I13" s="911"/>
      <c r="J13" s="911"/>
      <c r="K13" s="911"/>
      <c r="L13" s="911"/>
      <c r="M13" s="911"/>
      <c r="N13" s="911"/>
    </row>
    <row r="14" spans="1:14" ht="21" customHeight="1">
      <c r="G14" s="911"/>
      <c r="H14" s="911"/>
      <c r="I14" s="911"/>
      <c r="J14" s="911"/>
      <c r="K14" s="911"/>
      <c r="L14" s="911"/>
      <c r="M14" s="915"/>
      <c r="N14" s="911"/>
    </row>
    <row r="16" spans="1:14" ht="21" customHeight="1">
      <c r="M16" s="910"/>
    </row>
  </sheetData>
  <customSheetViews>
    <customSheetView guid="{25D20C57-7074-492D-BCCB-387F60F6C446}" scale="80" showGridLines="0" fitToPage="1">
      <selection activeCell="K15" sqref="K15"/>
      <pageMargins left="0.39370078740157483" right="0.39370078740157483" top="0.74803149606299213" bottom="0.74803149606299213" header="0.31496062992125984" footer="0.31496062992125984"/>
      <pageSetup scale="94" orientation="landscape" r:id="rId1"/>
      <headerFooter>
        <oddFooter>&amp;C&amp;A&amp;R2/3</oddFooter>
      </headerFooter>
    </customSheetView>
  </customSheetViews>
  <mergeCells count="3">
    <mergeCell ref="B2:F2"/>
    <mergeCell ref="B6:B7"/>
    <mergeCell ref="D6:F6"/>
  </mergeCells>
  <hyperlinks>
    <hyperlink ref="A2" location="ÍNDICE!B2" display="Índice"/>
  </hyperlinks>
  <pageMargins left="0.39370078740157483" right="0.39370078740157483" top="0.74803149606299213" bottom="0.74803149606299213" header="0.31496062992125984" footer="0.31496062992125984"/>
  <pageSetup orientation="landscape" r:id="rId2"/>
  <headerFooter>
    <oddFooter>&amp;C&amp;A&amp;R2/3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zoomScale="80" zoomScaleNormal="80" workbookViewId="0">
      <selection activeCell="K15" sqref="K15"/>
    </sheetView>
  </sheetViews>
  <sheetFormatPr defaultColWidth="9.140625" defaultRowHeight="12.75"/>
  <cols>
    <col min="1" max="1" width="5" style="799" customWidth="1"/>
    <col min="2" max="2" width="46.140625" style="801" customWidth="1"/>
    <col min="3" max="3" width="11.5703125" style="801" bestFit="1" customWidth="1"/>
    <col min="4" max="4" width="11.28515625" style="801" customWidth="1"/>
    <col min="5" max="5" width="17.140625" style="801" customWidth="1"/>
    <col min="6" max="6" width="11.5703125" style="801" bestFit="1" customWidth="1"/>
    <col min="7" max="7" width="11.28515625" style="801" customWidth="1"/>
    <col min="8" max="8" width="12.85546875" style="801" customWidth="1"/>
    <col min="9" max="9" width="18.28515625" style="801" customWidth="1"/>
    <col min="10" max="16384" width="9.140625" style="801"/>
  </cols>
  <sheetData>
    <row r="1" spans="1:9">
      <c r="A1" s="799" t="s">
        <v>318</v>
      </c>
    </row>
    <row r="2" spans="1:9" s="800" customFormat="1" ht="30" customHeight="1">
      <c r="A2" s="799"/>
      <c r="B2" s="1711" t="str">
        <f>+Índice!C76</f>
        <v>Quadro N7-46  EEM - Obras concluidas em t-2</v>
      </c>
      <c r="C2" s="1711"/>
      <c r="D2" s="1711"/>
      <c r="E2" s="1711"/>
      <c r="F2" s="1711"/>
      <c r="G2" s="1711"/>
      <c r="H2" s="1711"/>
    </row>
    <row r="4" spans="1:9" ht="14.25">
      <c r="E4" s="800"/>
      <c r="F4" s="800"/>
      <c r="G4" s="800"/>
      <c r="H4" s="800"/>
      <c r="I4" s="802" t="s">
        <v>648</v>
      </c>
    </row>
    <row r="5" spans="1:9" ht="21" customHeight="1">
      <c r="C5" s="1712" t="s">
        <v>649</v>
      </c>
      <c r="D5" s="1713"/>
      <c r="E5" s="1713"/>
      <c r="F5" s="1713"/>
      <c r="G5" s="1713"/>
      <c r="H5" s="1713"/>
      <c r="I5" s="1714"/>
    </row>
    <row r="6" spans="1:9" ht="30.75" customHeight="1">
      <c r="C6" s="1707" t="s">
        <v>650</v>
      </c>
      <c r="D6" s="803" t="s">
        <v>651</v>
      </c>
      <c r="E6" s="804"/>
      <c r="F6" s="804"/>
      <c r="G6" s="804"/>
      <c r="H6" s="805"/>
      <c r="I6" s="1709" t="s">
        <v>787</v>
      </c>
    </row>
    <row r="7" spans="1:9" ht="51" customHeight="1">
      <c r="C7" s="1708"/>
      <c r="D7" s="806" t="s">
        <v>652</v>
      </c>
      <c r="E7" s="806" t="s">
        <v>196</v>
      </c>
      <c r="F7" s="806" t="s">
        <v>653</v>
      </c>
      <c r="G7" s="806" t="s">
        <v>10</v>
      </c>
      <c r="H7" s="806" t="s">
        <v>654</v>
      </c>
      <c r="I7" s="1710"/>
    </row>
    <row r="8" spans="1:9">
      <c r="B8" s="807"/>
      <c r="C8" s="808"/>
      <c r="D8" s="808"/>
      <c r="E8" s="808"/>
      <c r="F8" s="808"/>
      <c r="G8" s="808"/>
      <c r="H8" s="808"/>
      <c r="I8" s="808"/>
    </row>
    <row r="9" spans="1:9">
      <c r="A9" s="809"/>
      <c r="B9" s="810"/>
      <c r="C9" s="811"/>
      <c r="D9" s="811"/>
      <c r="E9" s="811"/>
      <c r="F9" s="811"/>
      <c r="G9" s="811"/>
      <c r="H9" s="811"/>
      <c r="I9" s="811"/>
    </row>
    <row r="10" spans="1:9" s="812" customFormat="1" ht="14.25" customHeight="1">
      <c r="B10" s="813" t="s">
        <v>641</v>
      </c>
      <c r="C10" s="814"/>
      <c r="D10" s="814"/>
      <c r="E10" s="814"/>
      <c r="F10" s="814"/>
      <c r="G10" s="815"/>
      <c r="H10" s="814"/>
      <c r="I10" s="814"/>
    </row>
    <row r="11" spans="1:9" s="812" customFormat="1" ht="14.25" customHeight="1">
      <c r="B11" s="816" t="s">
        <v>642</v>
      </c>
      <c r="C11" s="814"/>
      <c r="D11" s="814"/>
      <c r="E11" s="814"/>
      <c r="F11" s="814"/>
      <c r="G11" s="815"/>
      <c r="H11" s="814"/>
      <c r="I11" s="814"/>
    </row>
    <row r="12" spans="1:9" s="812" customFormat="1" ht="14.25" customHeight="1">
      <c r="B12" s="817" t="s">
        <v>643</v>
      </c>
      <c r="C12" s="814"/>
      <c r="D12" s="814"/>
      <c r="E12" s="814"/>
      <c r="F12" s="814"/>
      <c r="G12" s="815"/>
      <c r="H12" s="814"/>
      <c r="I12" s="814"/>
    </row>
    <row r="13" spans="1:9" s="812" customFormat="1" ht="14.25" customHeight="1">
      <c r="B13" s="817" t="s">
        <v>644</v>
      </c>
      <c r="C13" s="814"/>
      <c r="D13" s="814"/>
      <c r="E13" s="814"/>
      <c r="F13" s="814"/>
      <c r="G13" s="815"/>
      <c r="H13" s="814"/>
      <c r="I13" s="814"/>
    </row>
    <row r="14" spans="1:9" s="812" customFormat="1" ht="14.25" customHeight="1">
      <c r="B14" s="816" t="s">
        <v>645</v>
      </c>
      <c r="C14" s="814"/>
      <c r="D14" s="814"/>
      <c r="E14" s="814"/>
      <c r="F14" s="814"/>
      <c r="G14" s="815"/>
      <c r="H14" s="814"/>
      <c r="I14" s="814"/>
    </row>
    <row r="15" spans="1:9" s="812" customFormat="1" ht="14.25" customHeight="1">
      <c r="B15" s="816" t="s">
        <v>646</v>
      </c>
      <c r="C15" s="814"/>
      <c r="D15" s="814"/>
      <c r="E15" s="814"/>
      <c r="F15" s="814"/>
      <c r="G15" s="815"/>
      <c r="H15" s="814"/>
      <c r="I15" s="814"/>
    </row>
    <row r="16" spans="1:9" s="812" customFormat="1" ht="14.25" customHeight="1">
      <c r="B16" s="818"/>
      <c r="C16" s="814"/>
      <c r="D16" s="814"/>
      <c r="E16" s="814"/>
      <c r="F16" s="814"/>
      <c r="G16" s="815"/>
      <c r="H16" s="814"/>
      <c r="I16" s="814"/>
    </row>
    <row r="17" spans="2:9" s="820" customFormat="1" ht="15">
      <c r="B17" s="819" t="s">
        <v>514</v>
      </c>
      <c r="C17" s="814"/>
      <c r="D17" s="814"/>
      <c r="E17" s="814"/>
      <c r="F17" s="814"/>
      <c r="G17" s="815"/>
      <c r="H17" s="814"/>
      <c r="I17" s="814"/>
    </row>
    <row r="18" spans="2:9" s="820" customFormat="1" ht="15">
      <c r="B18" s="816" t="s">
        <v>515</v>
      </c>
      <c r="C18" s="814"/>
      <c r="D18" s="814"/>
      <c r="E18" s="814"/>
      <c r="F18" s="814"/>
      <c r="G18" s="821"/>
      <c r="H18" s="814"/>
      <c r="I18" s="814"/>
    </row>
    <row r="19" spans="2:9" s="820" customFormat="1" ht="15">
      <c r="B19" s="816" t="s">
        <v>516</v>
      </c>
      <c r="C19" s="821"/>
      <c r="D19" s="821"/>
      <c r="E19" s="821"/>
      <c r="F19" s="821"/>
      <c r="G19" s="821"/>
      <c r="H19" s="821"/>
      <c r="I19" s="821"/>
    </row>
    <row r="20" spans="2:9" s="820" customFormat="1" ht="15">
      <c r="B20" s="816" t="s">
        <v>517</v>
      </c>
      <c r="C20" s="821"/>
      <c r="D20" s="821"/>
      <c r="E20" s="821"/>
      <c r="F20" s="821"/>
      <c r="G20" s="821"/>
      <c r="H20" s="821"/>
      <c r="I20" s="821"/>
    </row>
    <row r="21" spans="2:9" s="820" customFormat="1" ht="15">
      <c r="B21" s="816" t="s">
        <v>518</v>
      </c>
      <c r="C21" s="821"/>
      <c r="D21" s="821"/>
      <c r="E21" s="821"/>
      <c r="F21" s="821"/>
      <c r="G21" s="821"/>
      <c r="H21" s="821"/>
      <c r="I21" s="821"/>
    </row>
    <row r="22" spans="2:9" s="820" customFormat="1" ht="15">
      <c r="B22" s="822" t="s">
        <v>519</v>
      </c>
      <c r="C22" s="821"/>
      <c r="D22" s="821"/>
      <c r="E22" s="821"/>
      <c r="F22" s="821"/>
      <c r="G22" s="821"/>
      <c r="H22" s="821"/>
      <c r="I22" s="821"/>
    </row>
    <row r="23" spans="2:9" s="820" customFormat="1" ht="15">
      <c r="B23" s="822" t="s">
        <v>520</v>
      </c>
      <c r="C23" s="821"/>
      <c r="D23" s="821"/>
      <c r="E23" s="821"/>
      <c r="F23" s="821"/>
      <c r="G23" s="821"/>
      <c r="H23" s="821"/>
      <c r="I23" s="821"/>
    </row>
    <row r="24" spans="2:9" s="820" customFormat="1" ht="15">
      <c r="B24" s="816" t="s">
        <v>521</v>
      </c>
      <c r="C24" s="821"/>
      <c r="D24" s="821"/>
      <c r="E24" s="821"/>
      <c r="F24" s="821"/>
      <c r="G24" s="821"/>
      <c r="H24" s="821"/>
      <c r="I24" s="821"/>
    </row>
    <row r="25" spans="2:9" s="820" customFormat="1" ht="15">
      <c r="B25" s="823"/>
      <c r="C25" s="824"/>
      <c r="D25" s="825"/>
      <c r="E25" s="825"/>
      <c r="F25" s="825"/>
      <c r="G25" s="821"/>
      <c r="H25" s="825"/>
      <c r="I25" s="825"/>
    </row>
    <row r="26" spans="2:9" s="820" customFormat="1" ht="15">
      <c r="B26" s="819" t="s">
        <v>522</v>
      </c>
      <c r="C26" s="826"/>
      <c r="D26" s="821"/>
      <c r="E26" s="821"/>
      <c r="F26" s="821"/>
      <c r="G26" s="821"/>
      <c r="H26" s="821"/>
      <c r="I26" s="821"/>
    </row>
    <row r="27" spans="2:9" s="820" customFormat="1" ht="15">
      <c r="B27" s="816" t="s">
        <v>515</v>
      </c>
      <c r="C27" s="824"/>
      <c r="D27" s="825"/>
      <c r="E27" s="825"/>
      <c r="F27" s="825"/>
      <c r="G27" s="821"/>
      <c r="H27" s="825"/>
      <c r="I27" s="825"/>
    </row>
    <row r="28" spans="2:9" s="820" customFormat="1" ht="15">
      <c r="B28" s="816" t="s">
        <v>516</v>
      </c>
      <c r="C28" s="826"/>
      <c r="D28" s="821"/>
      <c r="E28" s="821"/>
      <c r="F28" s="821"/>
      <c r="G28" s="821"/>
      <c r="H28" s="821"/>
      <c r="I28" s="821"/>
    </row>
    <row r="29" spans="2:9" s="820" customFormat="1" ht="15">
      <c r="B29" s="816" t="s">
        <v>523</v>
      </c>
      <c r="C29" s="824"/>
      <c r="D29" s="825"/>
      <c r="E29" s="825"/>
      <c r="F29" s="825"/>
      <c r="G29" s="821"/>
      <c r="H29" s="825"/>
      <c r="I29" s="825"/>
    </row>
    <row r="30" spans="2:9" s="820" customFormat="1" ht="15">
      <c r="B30" s="816" t="s">
        <v>524</v>
      </c>
      <c r="C30" s="826"/>
      <c r="D30" s="821"/>
      <c r="E30" s="821"/>
      <c r="F30" s="821"/>
      <c r="G30" s="821"/>
      <c r="H30" s="821"/>
      <c r="I30" s="821"/>
    </row>
    <row r="31" spans="2:9" s="820" customFormat="1" ht="15">
      <c r="B31" s="816" t="s">
        <v>517</v>
      </c>
      <c r="C31" s="824"/>
      <c r="D31" s="825"/>
      <c r="E31" s="825"/>
      <c r="F31" s="825"/>
      <c r="G31" s="821"/>
      <c r="H31" s="825"/>
      <c r="I31" s="825"/>
    </row>
    <row r="32" spans="2:9" s="820" customFormat="1" ht="15">
      <c r="B32" s="816" t="s">
        <v>518</v>
      </c>
      <c r="C32" s="826"/>
      <c r="D32" s="821"/>
      <c r="E32" s="821"/>
      <c r="F32" s="821"/>
      <c r="G32" s="821"/>
      <c r="H32" s="821"/>
      <c r="I32" s="821"/>
    </row>
    <row r="33" spans="2:9" s="820" customFormat="1" ht="15">
      <c r="B33" s="822" t="s">
        <v>519</v>
      </c>
      <c r="C33" s="824"/>
      <c r="D33" s="825"/>
      <c r="E33" s="825"/>
      <c r="F33" s="825"/>
      <c r="G33" s="821"/>
      <c r="H33" s="825"/>
      <c r="I33" s="825"/>
    </row>
    <row r="34" spans="2:9" s="820" customFormat="1" ht="15">
      <c r="B34" s="822" t="s">
        <v>520</v>
      </c>
      <c r="C34" s="826"/>
      <c r="D34" s="821"/>
      <c r="E34" s="821"/>
      <c r="F34" s="821"/>
      <c r="G34" s="821"/>
      <c r="H34" s="821"/>
      <c r="I34" s="821"/>
    </row>
    <row r="35" spans="2:9" s="820" customFormat="1" ht="15">
      <c r="B35" s="816" t="s">
        <v>525</v>
      </c>
      <c r="C35" s="824"/>
      <c r="D35" s="825"/>
      <c r="E35" s="825"/>
      <c r="F35" s="825"/>
      <c r="G35" s="821"/>
      <c r="H35" s="825"/>
      <c r="I35" s="825"/>
    </row>
    <row r="36" spans="2:9" s="820" customFormat="1" ht="15">
      <c r="B36" s="823"/>
      <c r="C36" s="824"/>
      <c r="D36" s="825"/>
      <c r="E36" s="825"/>
      <c r="F36" s="825"/>
      <c r="G36" s="821"/>
      <c r="H36" s="825"/>
      <c r="I36" s="825"/>
    </row>
    <row r="37" spans="2:9" s="827" customFormat="1" ht="15">
      <c r="B37" s="819" t="s">
        <v>526</v>
      </c>
      <c r="C37" s="826"/>
      <c r="D37" s="821"/>
      <c r="E37" s="821"/>
      <c r="F37" s="821"/>
      <c r="G37" s="821"/>
      <c r="H37" s="821"/>
      <c r="I37" s="821"/>
    </row>
    <row r="38" spans="2:9" s="820" customFormat="1" ht="15">
      <c r="B38" s="816" t="s">
        <v>655</v>
      </c>
      <c r="C38" s="824"/>
      <c r="D38" s="825"/>
      <c r="E38" s="825"/>
      <c r="F38" s="825"/>
      <c r="G38" s="821"/>
      <c r="H38" s="825"/>
      <c r="I38" s="825"/>
    </row>
    <row r="39" spans="2:9" s="820" customFormat="1" ht="15">
      <c r="B39" s="816" t="s">
        <v>656</v>
      </c>
      <c r="C39" s="826"/>
      <c r="D39" s="821"/>
      <c r="E39" s="821"/>
      <c r="F39" s="821"/>
      <c r="G39" s="821"/>
      <c r="H39" s="821"/>
      <c r="I39" s="821"/>
    </row>
    <row r="40" spans="2:9" s="820" customFormat="1" ht="15">
      <c r="B40" s="816" t="s">
        <v>529</v>
      </c>
      <c r="C40" s="824"/>
      <c r="D40" s="825"/>
      <c r="E40" s="825"/>
      <c r="F40" s="825"/>
      <c r="G40" s="821"/>
      <c r="H40" s="825"/>
      <c r="I40" s="825"/>
    </row>
    <row r="41" spans="2:9" s="820" customFormat="1" ht="15">
      <c r="B41" s="816" t="s">
        <v>530</v>
      </c>
      <c r="C41" s="826"/>
      <c r="D41" s="821"/>
      <c r="E41" s="821"/>
      <c r="F41" s="821"/>
      <c r="G41" s="821"/>
      <c r="H41" s="821"/>
      <c r="I41" s="821"/>
    </row>
    <row r="42" spans="2:9" s="820" customFormat="1" ht="15">
      <c r="B42" s="816" t="s">
        <v>638</v>
      </c>
      <c r="C42" s="824"/>
      <c r="D42" s="825"/>
      <c r="E42" s="825"/>
      <c r="F42" s="825"/>
      <c r="G42" s="821"/>
      <c r="H42" s="825"/>
      <c r="I42" s="825"/>
    </row>
    <row r="43" spans="2:9" s="820" customFormat="1" ht="15">
      <c r="B43" s="816" t="s">
        <v>531</v>
      </c>
      <c r="C43" s="826"/>
      <c r="D43" s="821"/>
      <c r="E43" s="821"/>
      <c r="F43" s="821"/>
      <c r="G43" s="821"/>
      <c r="H43" s="821"/>
      <c r="I43" s="821"/>
    </row>
    <row r="44" spans="2:9" s="820" customFormat="1" ht="15">
      <c r="B44" s="822" t="s">
        <v>519</v>
      </c>
      <c r="C44" s="824"/>
      <c r="D44" s="825"/>
      <c r="E44" s="825"/>
      <c r="F44" s="825"/>
      <c r="G44" s="821"/>
      <c r="H44" s="825"/>
      <c r="I44" s="825"/>
    </row>
    <row r="45" spans="2:9" s="820" customFormat="1" ht="15">
      <c r="B45" s="822" t="s">
        <v>520</v>
      </c>
      <c r="C45" s="826"/>
      <c r="D45" s="821"/>
      <c r="E45" s="821"/>
      <c r="F45" s="821"/>
      <c r="G45" s="821"/>
      <c r="H45" s="821"/>
      <c r="I45" s="821"/>
    </row>
    <row r="46" spans="2:9" s="820" customFormat="1" ht="15">
      <c r="B46" s="816" t="s">
        <v>525</v>
      </c>
      <c r="C46" s="824"/>
      <c r="D46" s="825"/>
      <c r="E46" s="825"/>
      <c r="F46" s="825"/>
      <c r="G46" s="821"/>
      <c r="H46" s="825"/>
      <c r="I46" s="825"/>
    </row>
    <row r="47" spans="2:9" s="820" customFormat="1" ht="15">
      <c r="B47" s="816" t="s">
        <v>532</v>
      </c>
      <c r="C47" s="826"/>
      <c r="D47" s="821"/>
      <c r="E47" s="821"/>
      <c r="F47" s="821"/>
      <c r="G47" s="821"/>
      <c r="H47" s="821"/>
      <c r="I47" s="821"/>
    </row>
    <row r="48" spans="2:9" s="820" customFormat="1" ht="15">
      <c r="B48" s="828"/>
      <c r="C48" s="826"/>
      <c r="D48" s="821"/>
      <c r="E48" s="821"/>
      <c r="F48" s="821"/>
      <c r="G48" s="821"/>
      <c r="H48" s="821"/>
      <c r="I48" s="821"/>
    </row>
    <row r="49" spans="2:9" s="820" customFormat="1" ht="15">
      <c r="B49" s="829" t="s">
        <v>533</v>
      </c>
      <c r="C49" s="830"/>
      <c r="D49" s="831"/>
      <c r="E49" s="831"/>
      <c r="F49" s="831"/>
      <c r="G49" s="831"/>
      <c r="H49" s="831"/>
      <c r="I49" s="831"/>
    </row>
    <row r="50" spans="2:9" s="834" customFormat="1" ht="15">
      <c r="B50" s="832" t="s">
        <v>79</v>
      </c>
      <c r="C50" s="824"/>
      <c r="D50" s="825"/>
      <c r="E50" s="825"/>
      <c r="F50" s="825"/>
      <c r="G50" s="833"/>
      <c r="H50" s="825"/>
      <c r="I50" s="825"/>
    </row>
    <row r="51" spans="2:9" s="834" customFormat="1" ht="15">
      <c r="B51" s="835" t="s">
        <v>80</v>
      </c>
      <c r="C51" s="826"/>
      <c r="D51" s="821"/>
      <c r="E51" s="821"/>
      <c r="F51" s="821"/>
      <c r="G51" s="836"/>
      <c r="H51" s="821"/>
      <c r="I51" s="821"/>
    </row>
    <row r="52" spans="2:9" s="834" customFormat="1" ht="15">
      <c r="B52" s="835" t="s">
        <v>81</v>
      </c>
      <c r="C52" s="824"/>
      <c r="D52" s="825"/>
      <c r="E52" s="825"/>
      <c r="F52" s="825"/>
      <c r="G52" s="836"/>
      <c r="H52" s="825"/>
      <c r="I52" s="825"/>
    </row>
    <row r="53" spans="2:9" s="834" customFormat="1" ht="15">
      <c r="B53" s="837"/>
      <c r="C53" s="826"/>
      <c r="D53" s="821"/>
      <c r="E53" s="821"/>
      <c r="F53" s="821"/>
      <c r="G53" s="838"/>
      <c r="H53" s="821"/>
      <c r="I53" s="821"/>
    </row>
    <row r="54" spans="2:9" s="820" customFormat="1" ht="15">
      <c r="B54" s="839" t="s">
        <v>88</v>
      </c>
      <c r="C54" s="830"/>
      <c r="D54" s="831"/>
      <c r="E54" s="831"/>
      <c r="F54" s="831"/>
      <c r="G54" s="840"/>
      <c r="H54" s="831"/>
      <c r="I54" s="831"/>
    </row>
    <row r="55" spans="2:9" s="841" customFormat="1" ht="15">
      <c r="G55" s="842"/>
    </row>
    <row r="56" spans="2:9" s="841" customFormat="1" ht="15">
      <c r="B56" s="801" t="s">
        <v>32</v>
      </c>
      <c r="G56" s="842"/>
    </row>
    <row r="57" spans="2:9" s="841" customFormat="1" ht="15">
      <c r="B57" s="843" t="s">
        <v>657</v>
      </c>
      <c r="G57" s="842"/>
    </row>
    <row r="58" spans="2:9" s="841" customFormat="1" ht="15">
      <c r="G58" s="842"/>
    </row>
    <row r="59" spans="2:9" s="841" customFormat="1" ht="15">
      <c r="G59" s="842"/>
    </row>
  </sheetData>
  <customSheetViews>
    <customSheetView guid="{25D20C57-7074-492D-BCCB-387F60F6C446}" scale="80" showGridLines="0" fitToPage="1">
      <selection activeCell="K15" sqref="K15"/>
      <pageMargins left="0.43307086614173229" right="0.43307086614173229" top="0.19685039370078741" bottom="0.19685039370078741" header="0" footer="0"/>
      <printOptions horizontalCentered="1"/>
      <pageSetup paperSize="9" scale="94" orientation="landscape" r:id="rId1"/>
      <headerFooter alignWithMargins="0">
        <oddFooter>&amp;LERSE\DSP
&amp;D &amp;T&amp;R&amp;Z&amp;F &amp;A</oddFooter>
      </headerFooter>
    </customSheetView>
  </customSheetViews>
  <mergeCells count="4">
    <mergeCell ref="C6:C7"/>
    <mergeCell ref="I6:I7"/>
    <mergeCell ref="B2:H2"/>
    <mergeCell ref="C5:I5"/>
  </mergeCells>
  <printOptions horizontalCentered="1"/>
  <pageMargins left="0.43307086614173229" right="0.43307086614173229" top="0.19685039370078741" bottom="0.19685039370078741" header="0" footer="0"/>
  <pageSetup paperSize="9" scale="68" orientation="landscape" r:id="rId2"/>
  <headerFooter alignWithMargins="0">
    <oddFooter>&amp;LERSE\DSP
&amp;D &amp;T&amp;R&amp;Z&amp;F &amp;A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"/>
  <sheetViews>
    <sheetView showGridLines="0" topLeftCell="A16" workbookViewId="0">
      <selection activeCell="C34" sqref="C34"/>
    </sheetView>
  </sheetViews>
  <sheetFormatPr defaultColWidth="9.140625" defaultRowHeight="12.75"/>
  <cols>
    <col min="1" max="2" width="3.28515625" style="934" customWidth="1"/>
    <col min="3" max="3" width="18.5703125" style="934" customWidth="1"/>
    <col min="4" max="4" width="101.28515625" style="934" customWidth="1"/>
    <col min="5" max="5" width="20.28515625" style="934" customWidth="1"/>
    <col min="6" max="6" width="19.5703125" style="934" customWidth="1"/>
    <col min="7" max="7" width="20.7109375" style="934" customWidth="1"/>
    <col min="8" max="8" width="17.85546875" style="936" customWidth="1"/>
    <col min="9" max="9" width="20.28515625" style="934" customWidth="1"/>
    <col min="10" max="10" width="18.42578125" style="934" customWidth="1"/>
    <col min="11" max="11" width="19.42578125" style="934" customWidth="1"/>
    <col min="12" max="12" width="20.5703125" style="934" customWidth="1"/>
    <col min="13" max="16384" width="9.140625" style="934"/>
  </cols>
  <sheetData>
    <row r="2" spans="1:14" ht="15">
      <c r="A2" s="557" t="s">
        <v>318</v>
      </c>
    </row>
    <row r="3" spans="1:14" s="932" customFormat="1" ht="16.5" thickBot="1">
      <c r="B3" s="557"/>
      <c r="C3" s="1717" t="s">
        <v>791</v>
      </c>
      <c r="D3" s="1717"/>
      <c r="E3" s="1717"/>
      <c r="F3" s="1717"/>
      <c r="H3" s="933"/>
    </row>
    <row r="4" spans="1:14">
      <c r="C4" s="936"/>
      <c r="D4" s="936"/>
      <c r="E4" s="936"/>
      <c r="F4" s="936"/>
      <c r="G4" s="936"/>
    </row>
    <row r="5" spans="1:14">
      <c r="C5" s="937" t="s">
        <v>755</v>
      </c>
      <c r="D5" s="937"/>
      <c r="E5" s="938"/>
      <c r="F5" s="938"/>
    </row>
    <row r="6" spans="1:14" ht="15" thickBot="1">
      <c r="C6" s="939"/>
      <c r="D6" s="940"/>
      <c r="E6" s="940"/>
      <c r="G6" s="940"/>
      <c r="H6" s="941"/>
      <c r="I6" s="942"/>
      <c r="J6" s="942"/>
      <c r="K6" s="942"/>
    </row>
    <row r="7" spans="1:14" ht="13.5" thickBot="1">
      <c r="C7" s="1728" t="s">
        <v>741</v>
      </c>
      <c r="D7" s="1729"/>
      <c r="E7" s="935"/>
      <c r="F7" s="935"/>
      <c r="G7" s="935"/>
      <c r="H7" s="935"/>
      <c r="I7" s="935"/>
      <c r="J7" s="935"/>
      <c r="K7" s="935"/>
      <c r="L7" s="947" t="s">
        <v>468</v>
      </c>
      <c r="M7" s="932"/>
    </row>
    <row r="8" spans="1:14">
      <c r="C8" s="1730"/>
      <c r="D8" s="1731"/>
      <c r="E8" s="1734" t="s">
        <v>742</v>
      </c>
      <c r="F8" s="1735"/>
      <c r="G8" s="1735"/>
      <c r="H8" s="1736"/>
      <c r="I8" s="1734" t="s">
        <v>743</v>
      </c>
      <c r="J8" s="1735"/>
      <c r="K8" s="1735"/>
      <c r="L8" s="1736"/>
      <c r="M8" s="932"/>
    </row>
    <row r="9" spans="1:14" ht="14.25">
      <c r="C9" s="1732"/>
      <c r="D9" s="1733"/>
      <c r="E9" s="1737" t="s">
        <v>317</v>
      </c>
      <c r="F9" s="1738"/>
      <c r="G9" s="1737" t="s">
        <v>81</v>
      </c>
      <c r="H9" s="1738"/>
      <c r="I9" s="1737" t="s">
        <v>317</v>
      </c>
      <c r="J9" s="1738"/>
      <c r="K9" s="1737" t="s">
        <v>81</v>
      </c>
      <c r="L9" s="1739"/>
      <c r="M9" s="948"/>
      <c r="N9" s="942"/>
    </row>
    <row r="10" spans="1:14" ht="15.75">
      <c r="C10" s="949" t="s">
        <v>744</v>
      </c>
      <c r="D10" s="950"/>
      <c r="E10" s="951" t="s">
        <v>745</v>
      </c>
      <c r="F10" s="951" t="s">
        <v>746</v>
      </c>
      <c r="G10" s="951" t="s">
        <v>745</v>
      </c>
      <c r="H10" s="951" t="s">
        <v>746</v>
      </c>
      <c r="I10" s="952" t="s">
        <v>745</v>
      </c>
      <c r="J10" s="952" t="s">
        <v>746</v>
      </c>
      <c r="K10" s="952" t="s">
        <v>745</v>
      </c>
      <c r="L10" s="953" t="s">
        <v>746</v>
      </c>
      <c r="M10" s="948"/>
      <c r="N10" s="942"/>
    </row>
    <row r="11" spans="1:14" ht="14.25" customHeight="1">
      <c r="C11" s="1318" t="s">
        <v>891</v>
      </c>
      <c r="D11" s="954" t="s">
        <v>747</v>
      </c>
      <c r="E11" s="955"/>
      <c r="F11" s="955"/>
      <c r="G11" s="955"/>
      <c r="H11" s="955"/>
      <c r="I11" s="955"/>
      <c r="J11" s="955"/>
      <c r="K11" s="955"/>
      <c r="L11" s="955"/>
      <c r="M11" s="956"/>
      <c r="N11" s="943"/>
    </row>
    <row r="12" spans="1:14" ht="14.25">
      <c r="C12" s="1318" t="s">
        <v>892</v>
      </c>
      <c r="D12" s="954" t="s">
        <v>748</v>
      </c>
      <c r="E12" s="957"/>
      <c r="F12" s="957"/>
      <c r="G12" s="957"/>
      <c r="H12" s="957"/>
      <c r="I12" s="958" t="s">
        <v>749</v>
      </c>
      <c r="J12" s="958" t="s">
        <v>749</v>
      </c>
      <c r="K12" s="958" t="s">
        <v>749</v>
      </c>
      <c r="L12" s="958" t="s">
        <v>749</v>
      </c>
      <c r="M12" s="956"/>
      <c r="N12" s="943"/>
    </row>
    <row r="13" spans="1:14" ht="14.25">
      <c r="C13" s="1318" t="s">
        <v>893</v>
      </c>
      <c r="D13" s="954" t="s">
        <v>750</v>
      </c>
      <c r="E13" s="959"/>
      <c r="F13" s="959"/>
      <c r="G13" s="959"/>
      <c r="H13" s="959"/>
      <c r="I13" s="959"/>
      <c r="J13" s="959"/>
      <c r="K13" s="959"/>
      <c r="L13" s="959"/>
      <c r="M13" s="960" t="s">
        <v>751</v>
      </c>
      <c r="N13" s="944"/>
    </row>
    <row r="14" spans="1:14" ht="14.25">
      <c r="C14" s="1037" t="s">
        <v>894</v>
      </c>
      <c r="D14" s="961" t="s">
        <v>752</v>
      </c>
      <c r="E14" s="958" t="s">
        <v>749</v>
      </c>
      <c r="F14" s="958" t="s">
        <v>749</v>
      </c>
      <c r="G14" s="958" t="s">
        <v>749</v>
      </c>
      <c r="H14" s="958" t="s">
        <v>749</v>
      </c>
      <c r="I14" s="959"/>
      <c r="J14" s="959"/>
      <c r="K14" s="959"/>
      <c r="L14" s="959"/>
      <c r="M14" s="960" t="s">
        <v>753</v>
      </c>
      <c r="N14" s="944"/>
    </row>
    <row r="15" spans="1:14" ht="14.25">
      <c r="C15" s="945" t="s">
        <v>754</v>
      </c>
      <c r="D15" s="939"/>
      <c r="E15" s="939"/>
      <c r="F15" s="939"/>
      <c r="G15" s="941"/>
      <c r="H15" s="939"/>
      <c r="I15" s="939"/>
      <c r="J15" s="939"/>
    </row>
    <row r="16" spans="1:14" ht="14.25">
      <c r="D16" s="939"/>
      <c r="E16" s="939"/>
      <c r="F16" s="939"/>
      <c r="G16" s="941"/>
      <c r="H16" s="939"/>
      <c r="I16" s="939"/>
      <c r="J16" s="939"/>
    </row>
    <row r="17" spans="3:13" ht="14.25">
      <c r="C17" s="939"/>
      <c r="D17" s="939"/>
      <c r="E17" s="939"/>
      <c r="F17" s="939"/>
      <c r="G17" s="941"/>
      <c r="H17" s="939"/>
      <c r="I17" s="939"/>
      <c r="J17" s="939"/>
    </row>
    <row r="18" spans="3:13" ht="14.25">
      <c r="C18" s="939"/>
      <c r="D18" s="946"/>
      <c r="E18" s="946"/>
      <c r="F18" s="946"/>
      <c r="G18" s="941"/>
      <c r="H18" s="939"/>
      <c r="I18" s="939"/>
      <c r="J18" s="939"/>
    </row>
    <row r="19" spans="3:13" ht="16.5" thickBot="1">
      <c r="C19" s="1717" t="s">
        <v>792</v>
      </c>
      <c r="D19" s="1717"/>
      <c r="E19" s="1717"/>
      <c r="F19" s="1717"/>
    </row>
    <row r="21" spans="3:13">
      <c r="C21" s="937" t="s">
        <v>709</v>
      </c>
    </row>
    <row r="23" spans="3:13" ht="13.5" customHeight="1" thickBot="1">
      <c r="C23" s="1718" t="s">
        <v>741</v>
      </c>
      <c r="D23" s="1719"/>
      <c r="E23" s="1029"/>
      <c r="F23" s="1029"/>
      <c r="G23" s="1029"/>
      <c r="H23" s="1030" t="s">
        <v>468</v>
      </c>
      <c r="M23" s="932"/>
    </row>
    <row r="24" spans="3:13" ht="12.75" customHeight="1">
      <c r="C24" s="1720"/>
      <c r="D24" s="1721"/>
      <c r="E24" s="1724" t="s">
        <v>743</v>
      </c>
      <c r="F24" s="1725"/>
      <c r="G24" s="1725"/>
      <c r="H24" s="1726"/>
      <c r="M24" s="932"/>
    </row>
    <row r="25" spans="3:13" ht="14.25" customHeight="1">
      <c r="C25" s="1722"/>
      <c r="D25" s="1723"/>
      <c r="E25" s="1715" t="s">
        <v>317</v>
      </c>
      <c r="F25" s="1716"/>
      <c r="G25" s="1715" t="s">
        <v>81</v>
      </c>
      <c r="H25" s="1727"/>
      <c r="M25" s="948"/>
    </row>
    <row r="26" spans="3:13" ht="15" customHeight="1">
      <c r="C26" s="1031" t="s">
        <v>744</v>
      </c>
      <c r="D26" s="1032"/>
      <c r="E26" s="1033" t="s">
        <v>745</v>
      </c>
      <c r="F26" s="1033" t="s">
        <v>746</v>
      </c>
      <c r="G26" s="1033" t="s">
        <v>745</v>
      </c>
      <c r="H26" s="1034" t="s">
        <v>746</v>
      </c>
      <c r="M26" s="948"/>
    </row>
    <row r="27" spans="3:13" ht="14.25">
      <c r="C27" s="1035" t="s">
        <v>895</v>
      </c>
      <c r="D27" s="1035" t="s">
        <v>756</v>
      </c>
      <c r="E27" s="958" t="s">
        <v>749</v>
      </c>
      <c r="F27" s="958" t="s">
        <v>749</v>
      </c>
      <c r="G27" s="958" t="s">
        <v>749</v>
      </c>
      <c r="H27" s="958" t="s">
        <v>749</v>
      </c>
      <c r="M27" s="948"/>
    </row>
    <row r="28" spans="3:13" ht="14.25">
      <c r="C28" s="1035" t="s">
        <v>896</v>
      </c>
      <c r="D28" s="1035" t="s">
        <v>757</v>
      </c>
      <c r="E28" s="958" t="s">
        <v>749</v>
      </c>
      <c r="F28" s="958" t="s">
        <v>749</v>
      </c>
      <c r="G28" s="958" t="s">
        <v>749</v>
      </c>
      <c r="H28" s="958" t="s">
        <v>749</v>
      </c>
      <c r="M28" s="948"/>
    </row>
    <row r="29" spans="3:13" ht="14.25">
      <c r="C29" s="1035" t="s">
        <v>897</v>
      </c>
      <c r="D29" s="1035" t="s">
        <v>758</v>
      </c>
      <c r="E29" s="1036"/>
      <c r="F29" s="1036"/>
      <c r="G29" s="1036"/>
      <c r="H29" s="1036"/>
      <c r="I29" s="967" t="s">
        <v>751</v>
      </c>
      <c r="M29" s="948"/>
    </row>
    <row r="30" spans="3:13" ht="14.25">
      <c r="C30" s="1037" t="s">
        <v>898</v>
      </c>
      <c r="D30" s="1037" t="s">
        <v>759</v>
      </c>
      <c r="E30" s="958" t="s">
        <v>749</v>
      </c>
      <c r="F30" s="958" t="s">
        <v>749</v>
      </c>
      <c r="G30" s="958" t="s">
        <v>749</v>
      </c>
      <c r="H30" s="958" t="s">
        <v>749</v>
      </c>
      <c r="I30" s="967" t="s">
        <v>753</v>
      </c>
      <c r="M30" s="948"/>
    </row>
    <row r="31" spans="3:13" ht="14.25">
      <c r="C31" s="962"/>
      <c r="D31" s="963"/>
      <c r="E31" s="963"/>
      <c r="F31" s="963"/>
      <c r="G31" s="964"/>
      <c r="H31" s="963"/>
      <c r="M31" s="948"/>
    </row>
    <row r="32" spans="3:13" ht="14.25">
      <c r="C32" s="962" t="s">
        <v>760</v>
      </c>
      <c r="D32" s="965"/>
      <c r="E32" s="965"/>
      <c r="F32" s="965"/>
      <c r="G32" s="965"/>
      <c r="H32" s="966"/>
      <c r="M32" s="948"/>
    </row>
    <row r="33" spans="13:13" ht="14.25">
      <c r="M33" s="948"/>
    </row>
    <row r="34" spans="13:13" ht="14.25">
      <c r="M34" s="948"/>
    </row>
    <row r="35" spans="13:13" ht="14.25">
      <c r="M35" s="948"/>
    </row>
    <row r="36" spans="13:13" ht="14.25">
      <c r="M36" s="948"/>
    </row>
  </sheetData>
  <dataConsolidate/>
  <customSheetViews>
    <customSheetView guid="{25D20C57-7074-492D-BCCB-387F60F6C446}" showGridLines="0">
      <selection activeCell="K15" sqref="K15"/>
      <pageMargins left="0.7" right="0.7" top="0.75" bottom="0.75" header="0.3" footer="0.3"/>
      <pageSetup paperSize="9" orientation="portrait" r:id="rId1"/>
    </customSheetView>
  </customSheetViews>
  <mergeCells count="15">
    <mergeCell ref="C3:F3"/>
    <mergeCell ref="C7:D7"/>
    <mergeCell ref="C8:D9"/>
    <mergeCell ref="E8:H8"/>
    <mergeCell ref="I8:L8"/>
    <mergeCell ref="E9:F9"/>
    <mergeCell ref="G9:H9"/>
    <mergeCell ref="I9:J9"/>
    <mergeCell ref="K9:L9"/>
    <mergeCell ref="E25:F25"/>
    <mergeCell ref="C19:F19"/>
    <mergeCell ref="C23:D23"/>
    <mergeCell ref="C24:D25"/>
    <mergeCell ref="E24:H24"/>
    <mergeCell ref="G25:H25"/>
  </mergeCells>
  <hyperlinks>
    <hyperlink ref="A2" location="ÍNDICE!B2" display="Índice"/>
  </hyperlinks>
  <pageMargins left="0.7" right="0.7" top="0.75" bottom="0.75" header="0.3" footer="0.3"/>
  <pageSetup paperSize="9" orientation="portrait"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K81"/>
  <sheetViews>
    <sheetView showGridLines="0" zoomScale="80" zoomScaleNormal="80" workbookViewId="0">
      <selection activeCell="B3" sqref="B3"/>
    </sheetView>
  </sheetViews>
  <sheetFormatPr defaultColWidth="9.140625" defaultRowHeight="15"/>
  <cols>
    <col min="1" max="1" width="9.140625" style="750"/>
    <col min="2" max="2" width="52.85546875" style="750" customWidth="1"/>
    <col min="3" max="5" width="14.140625" style="750" customWidth="1"/>
    <col min="6" max="6" width="14" style="750" customWidth="1"/>
    <col min="7" max="7" width="18.7109375" style="750" customWidth="1"/>
    <col min="8" max="9" width="12.42578125" style="750" customWidth="1"/>
    <col min="10" max="11" width="13.5703125" style="750" customWidth="1"/>
    <col min="12" max="12" width="21.5703125" style="750" bestFit="1" customWidth="1"/>
    <col min="13" max="13" width="27.140625" style="750" bestFit="1" customWidth="1"/>
    <col min="14" max="14" width="15.85546875" style="750" customWidth="1"/>
    <col min="15" max="17" width="14.85546875" style="750" customWidth="1"/>
    <col min="18" max="19" width="19.85546875" style="750" customWidth="1"/>
    <col min="20" max="20" width="12.42578125" style="750" customWidth="1"/>
    <col min="21" max="22" width="13.5703125" style="750" customWidth="1"/>
    <col min="23" max="23" width="17.140625" style="750" customWidth="1"/>
    <col min="24" max="24" width="22" style="750" customWidth="1"/>
    <col min="25" max="25" width="26.140625" style="750" bestFit="1" customWidth="1"/>
    <col min="26" max="28" width="13.5703125" style="750" customWidth="1"/>
    <col min="29" max="29" width="15.42578125" style="750" customWidth="1"/>
    <col min="30" max="31" width="19.140625" style="750" customWidth="1"/>
    <col min="32" max="33" width="16" style="750" customWidth="1"/>
    <col min="34" max="34" width="17.140625" style="750" customWidth="1"/>
    <col min="35" max="35" width="22.85546875" style="750" customWidth="1"/>
    <col min="36" max="36" width="21.5703125" style="750" bestFit="1" customWidth="1"/>
    <col min="37" max="37" width="26.140625" style="750" bestFit="1" customWidth="1"/>
    <col min="38" max="38" width="15" style="750" bestFit="1" customWidth="1"/>
    <col min="39" max="39" width="16.28515625" style="750" customWidth="1"/>
    <col min="40" max="40" width="17.42578125" style="750" customWidth="1"/>
    <col min="41" max="41" width="12.42578125" style="750" customWidth="1"/>
    <col min="42" max="42" width="17.5703125" style="750" customWidth="1"/>
    <col min="43" max="43" width="20" style="750" customWidth="1"/>
    <col min="44" max="44" width="19.28515625" style="750" customWidth="1"/>
    <col min="45" max="45" width="17.140625" style="750" customWidth="1"/>
    <col min="46" max="46" width="21.7109375" style="750" customWidth="1"/>
    <col min="47" max="47" width="16.5703125" style="750" customWidth="1"/>
    <col min="48" max="48" width="21.7109375" style="750" bestFit="1" customWidth="1"/>
    <col min="49" max="49" width="26.140625" style="750" bestFit="1" customWidth="1"/>
    <col min="50" max="50" width="20.5703125" style="750" customWidth="1"/>
    <col min="51" max="51" width="20.7109375" style="750" customWidth="1"/>
    <col min="52" max="52" width="21.28515625" style="750" bestFit="1" customWidth="1"/>
    <col min="53" max="53" width="20.7109375" style="750" bestFit="1" customWidth="1"/>
    <col min="54" max="54" width="21.28515625" style="750" bestFit="1" customWidth="1"/>
    <col min="55" max="55" width="20.7109375" style="750" bestFit="1" customWidth="1"/>
    <col min="56" max="59" width="21.28515625" style="750" bestFit="1" customWidth="1"/>
    <col min="60" max="60" width="21.5703125" style="750" bestFit="1" customWidth="1"/>
    <col min="61" max="61" width="26.140625" style="750" bestFit="1" customWidth="1"/>
    <col min="62" max="62" width="15" style="750" bestFit="1" customWidth="1"/>
    <col min="63" max="16384" width="9.140625" style="750"/>
  </cols>
  <sheetData>
    <row r="2" spans="1:63" ht="16.5" customHeight="1">
      <c r="A2" s="747"/>
      <c r="B2" s="1776" t="s">
        <v>840</v>
      </c>
      <c r="C2" s="1776"/>
      <c r="D2" s="1776"/>
      <c r="E2" s="1776"/>
      <c r="F2" s="1776"/>
      <c r="G2" s="1776"/>
      <c r="H2" s="1776"/>
      <c r="I2" s="1776"/>
      <c r="J2" s="1776"/>
      <c r="K2" s="1776"/>
      <c r="L2" s="1776"/>
      <c r="M2" s="1776"/>
      <c r="N2" s="1776"/>
      <c r="O2" s="1776"/>
      <c r="P2" s="1776"/>
      <c r="Q2" s="1776"/>
      <c r="R2" s="1776"/>
      <c r="S2" s="1776"/>
      <c r="T2" s="1776"/>
      <c r="U2" s="1776"/>
      <c r="V2" s="1776"/>
      <c r="W2" s="1776"/>
      <c r="X2" s="1776"/>
      <c r="Y2" s="1776"/>
      <c r="Z2" s="1776"/>
      <c r="AA2" s="1776"/>
      <c r="AB2" s="1776"/>
      <c r="AC2" s="1776"/>
      <c r="AD2" s="1776"/>
      <c r="AE2" s="1776"/>
      <c r="AF2" s="1776"/>
      <c r="AG2" s="1776"/>
      <c r="AH2" s="1776"/>
      <c r="AI2" s="1776"/>
      <c r="AJ2" s="1776"/>
      <c r="AK2" s="1776"/>
      <c r="AL2" s="1776"/>
      <c r="AM2" s="1776"/>
      <c r="AN2" s="1776"/>
      <c r="AO2" s="1776"/>
      <c r="AP2" s="1776"/>
      <c r="AQ2" s="1776"/>
      <c r="AR2" s="1776"/>
      <c r="AS2" s="1776"/>
      <c r="AT2" s="1776"/>
      <c r="AU2" s="1776"/>
      <c r="AV2" s="1776"/>
      <c r="AW2" s="1776"/>
      <c r="AX2" s="1776"/>
      <c r="AY2" s="1776"/>
      <c r="AZ2" s="1776"/>
      <c r="BA2" s="1776"/>
      <c r="BB2" s="1776"/>
      <c r="BC2" s="1776"/>
      <c r="BD2" s="1776"/>
      <c r="BE2" s="1776"/>
      <c r="BF2" s="1776"/>
      <c r="BG2" s="748"/>
      <c r="BH2" s="749"/>
      <c r="BI2" s="749"/>
      <c r="BJ2" s="749"/>
    </row>
    <row r="3" spans="1:63">
      <c r="B3" s="751"/>
    </row>
    <row r="4" spans="1:63" ht="2.25" customHeight="1"/>
    <row r="5" spans="1:63" ht="15" customHeight="1">
      <c r="B5" s="750" t="s">
        <v>467</v>
      </c>
    </row>
    <row r="6" spans="1:63" ht="13.5" customHeight="1">
      <c r="BJ6" s="752" t="s">
        <v>468</v>
      </c>
      <c r="BK6" s="752"/>
    </row>
    <row r="7" spans="1:63" s="753" customFormat="1" ht="30" customHeight="1">
      <c r="B7" s="1777" t="s">
        <v>640</v>
      </c>
      <c r="C7" s="1740" t="s">
        <v>469</v>
      </c>
      <c r="D7" s="1742"/>
      <c r="E7" s="1742"/>
      <c r="F7" s="1742"/>
      <c r="G7" s="1742"/>
      <c r="H7" s="1742"/>
      <c r="I7" s="1742"/>
      <c r="J7" s="1742"/>
      <c r="K7" s="1742"/>
      <c r="L7" s="1742"/>
      <c r="M7" s="1742"/>
      <c r="N7" s="1741"/>
      <c r="O7" s="1743" t="s">
        <v>610</v>
      </c>
      <c r="P7" s="1745"/>
      <c r="Q7" s="1745"/>
      <c r="R7" s="1745"/>
      <c r="S7" s="1745"/>
      <c r="T7" s="1745"/>
      <c r="U7" s="1745"/>
      <c r="V7" s="1745"/>
      <c r="W7" s="1745"/>
      <c r="X7" s="1745"/>
      <c r="Y7" s="1745"/>
      <c r="Z7" s="1744"/>
      <c r="AA7" s="1780" t="s">
        <v>470</v>
      </c>
      <c r="AB7" s="1781"/>
      <c r="AC7" s="1781"/>
      <c r="AD7" s="1781"/>
      <c r="AE7" s="1781"/>
      <c r="AF7" s="1781"/>
      <c r="AG7" s="1781"/>
      <c r="AH7" s="1781"/>
      <c r="AI7" s="1781"/>
      <c r="AJ7" s="1781"/>
      <c r="AK7" s="1781"/>
      <c r="AL7" s="1782"/>
      <c r="AM7" s="1783" t="s">
        <v>534</v>
      </c>
      <c r="AN7" s="1784"/>
      <c r="AO7" s="1784"/>
      <c r="AP7" s="1784"/>
      <c r="AQ7" s="1784"/>
      <c r="AR7" s="1784"/>
      <c r="AS7" s="1784"/>
      <c r="AT7" s="1784"/>
      <c r="AU7" s="1784"/>
      <c r="AV7" s="1784"/>
      <c r="AW7" s="1784"/>
      <c r="AX7" s="1785"/>
      <c r="AY7" s="1786" t="s">
        <v>535</v>
      </c>
      <c r="AZ7" s="1787"/>
      <c r="BA7" s="1787"/>
      <c r="BB7" s="1787"/>
      <c r="BC7" s="1787"/>
      <c r="BD7" s="1787"/>
      <c r="BE7" s="1787"/>
      <c r="BF7" s="1787"/>
      <c r="BG7" s="1787"/>
      <c r="BH7" s="1787"/>
      <c r="BI7" s="1787"/>
      <c r="BJ7" s="1788"/>
    </row>
    <row r="8" spans="1:63" s="753" customFormat="1" ht="30" customHeight="1">
      <c r="B8" s="1778"/>
      <c r="C8" s="1789" t="s">
        <v>471</v>
      </c>
      <c r="D8" s="1790"/>
      <c r="E8" s="1791"/>
      <c r="F8" s="1740" t="s">
        <v>472</v>
      </c>
      <c r="G8" s="1742"/>
      <c r="H8" s="1742"/>
      <c r="I8" s="1742"/>
      <c r="J8" s="1742"/>
      <c r="K8" s="1741"/>
      <c r="L8" s="1789" t="s">
        <v>473</v>
      </c>
      <c r="M8" s="1790"/>
      <c r="N8" s="1791"/>
      <c r="O8" s="1748" t="s">
        <v>471</v>
      </c>
      <c r="P8" s="1749"/>
      <c r="Q8" s="1750"/>
      <c r="R8" s="1743" t="s">
        <v>472</v>
      </c>
      <c r="S8" s="1745"/>
      <c r="T8" s="1745"/>
      <c r="U8" s="1745"/>
      <c r="V8" s="1745"/>
      <c r="W8" s="1744"/>
      <c r="X8" s="1748" t="s">
        <v>473</v>
      </c>
      <c r="Y8" s="1749"/>
      <c r="Z8" s="1750"/>
      <c r="AA8" s="1754" t="s">
        <v>471</v>
      </c>
      <c r="AB8" s="1755"/>
      <c r="AC8" s="1756"/>
      <c r="AD8" s="1746" t="s">
        <v>472</v>
      </c>
      <c r="AE8" s="1760"/>
      <c r="AF8" s="1760"/>
      <c r="AG8" s="1760"/>
      <c r="AH8" s="1760"/>
      <c r="AI8" s="1747"/>
      <c r="AJ8" s="1754" t="s">
        <v>473</v>
      </c>
      <c r="AK8" s="1755"/>
      <c r="AL8" s="1756"/>
      <c r="AM8" s="1761" t="s">
        <v>474</v>
      </c>
      <c r="AN8" s="1762"/>
      <c r="AO8" s="1763"/>
      <c r="AP8" s="1767" t="s">
        <v>472</v>
      </c>
      <c r="AQ8" s="1768"/>
      <c r="AR8" s="1768"/>
      <c r="AS8" s="1768"/>
      <c r="AT8" s="1768"/>
      <c r="AU8" s="1769"/>
      <c r="AV8" s="1761" t="s">
        <v>473</v>
      </c>
      <c r="AW8" s="1762"/>
      <c r="AX8" s="1763"/>
      <c r="AY8" s="1770" t="s">
        <v>474</v>
      </c>
      <c r="AZ8" s="1771"/>
      <c r="BA8" s="1772"/>
      <c r="BB8" s="1795" t="s">
        <v>472</v>
      </c>
      <c r="BC8" s="1796"/>
      <c r="BD8" s="1796"/>
      <c r="BE8" s="1796"/>
      <c r="BF8" s="1796"/>
      <c r="BG8" s="1797"/>
      <c r="BH8" s="1770" t="s">
        <v>473</v>
      </c>
      <c r="BI8" s="1771"/>
      <c r="BJ8" s="1772"/>
    </row>
    <row r="9" spans="1:63" s="753" customFormat="1" ht="30" customHeight="1">
      <c r="B9" s="1778"/>
      <c r="C9" s="1792"/>
      <c r="D9" s="1793"/>
      <c r="E9" s="1794"/>
      <c r="F9" s="754" t="s">
        <v>475</v>
      </c>
      <c r="G9" s="754" t="s">
        <v>611</v>
      </c>
      <c r="H9" s="1740" t="s">
        <v>476</v>
      </c>
      <c r="I9" s="1741"/>
      <c r="J9" s="1740" t="s">
        <v>4</v>
      </c>
      <c r="K9" s="1742"/>
      <c r="L9" s="1792"/>
      <c r="M9" s="1793"/>
      <c r="N9" s="1794"/>
      <c r="O9" s="1751"/>
      <c r="P9" s="1752"/>
      <c r="Q9" s="1753"/>
      <c r="R9" s="755" t="s">
        <v>475</v>
      </c>
      <c r="S9" s="755" t="s">
        <v>611</v>
      </c>
      <c r="T9" s="1743" t="s">
        <v>476</v>
      </c>
      <c r="U9" s="1744"/>
      <c r="V9" s="1743" t="s">
        <v>4</v>
      </c>
      <c r="W9" s="1745"/>
      <c r="X9" s="1751"/>
      <c r="Y9" s="1752"/>
      <c r="Z9" s="1753"/>
      <c r="AA9" s="1757"/>
      <c r="AB9" s="1758"/>
      <c r="AC9" s="1759"/>
      <c r="AD9" s="756" t="s">
        <v>475</v>
      </c>
      <c r="AE9" s="756" t="s">
        <v>611</v>
      </c>
      <c r="AF9" s="1746" t="s">
        <v>476</v>
      </c>
      <c r="AG9" s="1747"/>
      <c r="AH9" s="1746" t="s">
        <v>4</v>
      </c>
      <c r="AI9" s="1760"/>
      <c r="AJ9" s="1757"/>
      <c r="AK9" s="1758"/>
      <c r="AL9" s="1759"/>
      <c r="AM9" s="1764"/>
      <c r="AN9" s="1765"/>
      <c r="AO9" s="1766"/>
      <c r="AP9" s="757" t="s">
        <v>475</v>
      </c>
      <c r="AQ9" s="757" t="s">
        <v>611</v>
      </c>
      <c r="AR9" s="1767" t="s">
        <v>476</v>
      </c>
      <c r="AS9" s="1769"/>
      <c r="AT9" s="1767" t="s">
        <v>4</v>
      </c>
      <c r="AU9" s="1768"/>
      <c r="AV9" s="1764"/>
      <c r="AW9" s="1765"/>
      <c r="AX9" s="1766"/>
      <c r="AY9" s="1773"/>
      <c r="AZ9" s="1774"/>
      <c r="BA9" s="1775"/>
      <c r="BB9" s="758" t="s">
        <v>475</v>
      </c>
      <c r="BC9" s="758" t="s">
        <v>611</v>
      </c>
      <c r="BD9" s="1795" t="s">
        <v>476</v>
      </c>
      <c r="BE9" s="1797"/>
      <c r="BF9" s="1795" t="s">
        <v>4</v>
      </c>
      <c r="BG9" s="1796"/>
      <c r="BH9" s="1773"/>
      <c r="BI9" s="1774"/>
      <c r="BJ9" s="1775"/>
    </row>
    <row r="10" spans="1:63" s="753" customFormat="1" ht="49.5" customHeight="1">
      <c r="B10" s="1779"/>
      <c r="C10" s="759" t="s">
        <v>612</v>
      </c>
      <c r="D10" s="759" t="s">
        <v>613</v>
      </c>
      <c r="E10" s="759" t="s">
        <v>88</v>
      </c>
      <c r="F10" s="759" t="s">
        <v>613</v>
      </c>
      <c r="G10" s="759" t="s">
        <v>614</v>
      </c>
      <c r="H10" s="759" t="s">
        <v>612</v>
      </c>
      <c r="I10" s="759" t="s">
        <v>613</v>
      </c>
      <c r="J10" s="759" t="s">
        <v>612</v>
      </c>
      <c r="K10" s="759" t="s">
        <v>613</v>
      </c>
      <c r="L10" s="759" t="s">
        <v>615</v>
      </c>
      <c r="M10" s="759" t="s">
        <v>613</v>
      </c>
      <c r="N10" s="759" t="s">
        <v>88</v>
      </c>
      <c r="O10" s="760" t="s">
        <v>612</v>
      </c>
      <c r="P10" s="760" t="s">
        <v>613</v>
      </c>
      <c r="Q10" s="760" t="s">
        <v>88</v>
      </c>
      <c r="R10" s="760" t="s">
        <v>613</v>
      </c>
      <c r="S10" s="760" t="s">
        <v>616</v>
      </c>
      <c r="T10" s="760" t="s">
        <v>612</v>
      </c>
      <c r="U10" s="760" t="s">
        <v>613</v>
      </c>
      <c r="V10" s="760" t="s">
        <v>612</v>
      </c>
      <c r="W10" s="760" t="s">
        <v>613</v>
      </c>
      <c r="X10" s="760" t="s">
        <v>615</v>
      </c>
      <c r="Y10" s="760" t="s">
        <v>613</v>
      </c>
      <c r="Z10" s="760" t="s">
        <v>88</v>
      </c>
      <c r="AA10" s="761" t="s">
        <v>612</v>
      </c>
      <c r="AB10" s="761" t="s">
        <v>613</v>
      </c>
      <c r="AC10" s="761" t="s">
        <v>88</v>
      </c>
      <c r="AD10" s="761" t="s">
        <v>613</v>
      </c>
      <c r="AE10" s="761" t="s">
        <v>616</v>
      </c>
      <c r="AF10" s="761" t="s">
        <v>612</v>
      </c>
      <c r="AG10" s="761" t="s">
        <v>613</v>
      </c>
      <c r="AH10" s="761" t="s">
        <v>612</v>
      </c>
      <c r="AI10" s="761" t="s">
        <v>613</v>
      </c>
      <c r="AJ10" s="761" t="s">
        <v>615</v>
      </c>
      <c r="AK10" s="761" t="s">
        <v>613</v>
      </c>
      <c r="AL10" s="761" t="s">
        <v>88</v>
      </c>
      <c r="AM10" s="762" t="s">
        <v>612</v>
      </c>
      <c r="AN10" s="762" t="s">
        <v>613</v>
      </c>
      <c r="AO10" s="762" t="s">
        <v>88</v>
      </c>
      <c r="AP10" s="762" t="s">
        <v>613</v>
      </c>
      <c r="AQ10" s="762" t="s">
        <v>616</v>
      </c>
      <c r="AR10" s="762" t="s">
        <v>612</v>
      </c>
      <c r="AS10" s="762" t="s">
        <v>613</v>
      </c>
      <c r="AT10" s="762" t="s">
        <v>612</v>
      </c>
      <c r="AU10" s="762" t="s">
        <v>613</v>
      </c>
      <c r="AV10" s="762" t="s">
        <v>615</v>
      </c>
      <c r="AW10" s="762" t="s">
        <v>613</v>
      </c>
      <c r="AX10" s="762" t="s">
        <v>88</v>
      </c>
      <c r="AY10" s="763" t="s">
        <v>615</v>
      </c>
      <c r="AZ10" s="763" t="s">
        <v>613</v>
      </c>
      <c r="BA10" s="763" t="s">
        <v>88</v>
      </c>
      <c r="BB10" s="763" t="s">
        <v>613</v>
      </c>
      <c r="BC10" s="763" t="s">
        <v>614</v>
      </c>
      <c r="BD10" s="763" t="s">
        <v>615</v>
      </c>
      <c r="BE10" s="763" t="s">
        <v>613</v>
      </c>
      <c r="BF10" s="763" t="s">
        <v>615</v>
      </c>
      <c r="BG10" s="763" t="s">
        <v>613</v>
      </c>
      <c r="BH10" s="763" t="s">
        <v>615</v>
      </c>
      <c r="BI10" s="763" t="s">
        <v>613</v>
      </c>
      <c r="BJ10" s="763" t="s">
        <v>88</v>
      </c>
    </row>
    <row r="11" spans="1:63" s="753" customFormat="1" ht="14.25" customHeight="1">
      <c r="B11" s="764"/>
      <c r="C11" s="759" t="s">
        <v>477</v>
      </c>
      <c r="D11" s="765" t="s">
        <v>478</v>
      </c>
      <c r="E11" s="765" t="s">
        <v>479</v>
      </c>
      <c r="F11" s="765" t="s">
        <v>480</v>
      </c>
      <c r="G11" s="765" t="s">
        <v>481</v>
      </c>
      <c r="H11" s="759" t="s">
        <v>482</v>
      </c>
      <c r="I11" s="765" t="s">
        <v>483</v>
      </c>
      <c r="J11" s="759" t="s">
        <v>484</v>
      </c>
      <c r="K11" s="759" t="s">
        <v>617</v>
      </c>
      <c r="L11" s="759" t="s">
        <v>618</v>
      </c>
      <c r="M11" s="759" t="s">
        <v>619</v>
      </c>
      <c r="N11" s="759" t="s">
        <v>620</v>
      </c>
      <c r="O11" s="760" t="s">
        <v>485</v>
      </c>
      <c r="P11" s="766" t="s">
        <v>486</v>
      </c>
      <c r="Q11" s="766" t="s">
        <v>487</v>
      </c>
      <c r="R11" s="766" t="s">
        <v>488</v>
      </c>
      <c r="S11" s="766" t="s">
        <v>489</v>
      </c>
      <c r="T11" s="760" t="s">
        <v>490</v>
      </c>
      <c r="U11" s="766" t="s">
        <v>491</v>
      </c>
      <c r="V11" s="760" t="s">
        <v>492</v>
      </c>
      <c r="W11" s="760" t="s">
        <v>621</v>
      </c>
      <c r="X11" s="760" t="s">
        <v>622</v>
      </c>
      <c r="Y11" s="760" t="s">
        <v>623</v>
      </c>
      <c r="Z11" s="760" t="s">
        <v>624</v>
      </c>
      <c r="AA11" s="761" t="s">
        <v>493</v>
      </c>
      <c r="AB11" s="767" t="s">
        <v>494</v>
      </c>
      <c r="AC11" s="767" t="s">
        <v>495</v>
      </c>
      <c r="AD11" s="767" t="s">
        <v>496</v>
      </c>
      <c r="AE11" s="767" t="s">
        <v>497</v>
      </c>
      <c r="AF11" s="761" t="s">
        <v>498</v>
      </c>
      <c r="AG11" s="767" t="s">
        <v>499</v>
      </c>
      <c r="AH11" s="761" t="s">
        <v>500</v>
      </c>
      <c r="AI11" s="761" t="s">
        <v>625</v>
      </c>
      <c r="AJ11" s="761" t="s">
        <v>626</v>
      </c>
      <c r="AK11" s="761" t="s">
        <v>627</v>
      </c>
      <c r="AL11" s="761" t="s">
        <v>628</v>
      </c>
      <c r="AM11" s="762" t="s">
        <v>340</v>
      </c>
      <c r="AN11" s="768" t="s">
        <v>342</v>
      </c>
      <c r="AO11" s="768" t="s">
        <v>501</v>
      </c>
      <c r="AP11" s="762" t="s">
        <v>502</v>
      </c>
      <c r="AQ11" s="768" t="s">
        <v>503</v>
      </c>
      <c r="AR11" s="768" t="s">
        <v>504</v>
      </c>
      <c r="AS11" s="762" t="s">
        <v>505</v>
      </c>
      <c r="AT11" s="762" t="s">
        <v>506</v>
      </c>
      <c r="AU11" s="762" t="s">
        <v>629</v>
      </c>
      <c r="AV11" s="762" t="s">
        <v>630</v>
      </c>
      <c r="AW11" s="762" t="s">
        <v>631</v>
      </c>
      <c r="AX11" s="762" t="s">
        <v>632</v>
      </c>
      <c r="AY11" s="763" t="s">
        <v>507</v>
      </c>
      <c r="AZ11" s="763" t="s">
        <v>508</v>
      </c>
      <c r="BA11" s="763" t="s">
        <v>509</v>
      </c>
      <c r="BB11" s="763" t="s">
        <v>510</v>
      </c>
      <c r="BC11" s="769" t="s">
        <v>633</v>
      </c>
      <c r="BD11" s="763" t="s">
        <v>511</v>
      </c>
      <c r="BE11" s="763" t="s">
        <v>512</v>
      </c>
      <c r="BF11" s="763" t="s">
        <v>513</v>
      </c>
      <c r="BG11" s="763" t="s">
        <v>634</v>
      </c>
      <c r="BH11" s="763" t="s">
        <v>635</v>
      </c>
      <c r="BI11" s="763" t="s">
        <v>636</v>
      </c>
      <c r="BJ11" s="763" t="s">
        <v>637</v>
      </c>
    </row>
    <row r="12" spans="1:63" s="753" customFormat="1" ht="14.25" customHeight="1">
      <c r="B12" s="770" t="s">
        <v>641</v>
      </c>
      <c r="C12" s="771"/>
      <c r="D12" s="771"/>
      <c r="E12" s="771"/>
      <c r="F12" s="771"/>
      <c r="G12" s="772"/>
      <c r="H12" s="771"/>
      <c r="I12" s="771"/>
      <c r="J12" s="771"/>
      <c r="K12" s="771"/>
      <c r="L12" s="771"/>
      <c r="M12" s="771"/>
      <c r="N12" s="771"/>
      <c r="O12" s="771"/>
      <c r="P12" s="771"/>
      <c r="Q12" s="771"/>
      <c r="R12" s="771"/>
      <c r="S12" s="771"/>
      <c r="T12" s="771"/>
      <c r="U12" s="771"/>
      <c r="V12" s="771"/>
      <c r="W12" s="771"/>
      <c r="X12" s="771"/>
      <c r="Y12" s="771"/>
      <c r="Z12" s="771"/>
      <c r="AA12" s="771"/>
      <c r="AB12" s="771"/>
      <c r="AC12" s="771"/>
      <c r="AD12" s="771"/>
      <c r="AE12" s="771"/>
      <c r="AF12" s="771"/>
      <c r="AG12" s="771"/>
      <c r="AH12" s="771"/>
      <c r="AI12" s="771"/>
      <c r="AJ12" s="771"/>
      <c r="AK12" s="771"/>
      <c r="AL12" s="771"/>
      <c r="AM12" s="771"/>
      <c r="AN12" s="771"/>
      <c r="AO12" s="771"/>
      <c r="AP12" s="771"/>
      <c r="AQ12" s="771"/>
      <c r="AR12" s="771"/>
      <c r="AS12" s="771"/>
      <c r="AT12" s="771"/>
      <c r="AU12" s="771"/>
      <c r="AV12" s="771"/>
      <c r="AW12" s="771"/>
      <c r="AX12" s="771"/>
      <c r="AY12" s="771"/>
      <c r="AZ12" s="771"/>
      <c r="BA12" s="771"/>
      <c r="BB12" s="771"/>
      <c r="BC12" s="771"/>
      <c r="BD12" s="771"/>
      <c r="BE12" s="771"/>
      <c r="BF12" s="771"/>
      <c r="BG12" s="771"/>
      <c r="BH12" s="771"/>
      <c r="BI12" s="771"/>
      <c r="BJ12" s="771"/>
    </row>
    <row r="13" spans="1:63" s="753" customFormat="1" ht="14.25" customHeight="1">
      <c r="B13" s="773" t="s">
        <v>642</v>
      </c>
      <c r="C13" s="771"/>
      <c r="D13" s="771"/>
      <c r="E13" s="771"/>
      <c r="F13" s="771"/>
      <c r="G13" s="772"/>
      <c r="H13" s="771"/>
      <c r="I13" s="771"/>
      <c r="J13" s="771"/>
      <c r="K13" s="771"/>
      <c r="L13" s="771"/>
      <c r="M13" s="771"/>
      <c r="N13" s="771"/>
      <c r="O13" s="771"/>
      <c r="P13" s="771"/>
      <c r="Q13" s="771"/>
      <c r="R13" s="771"/>
      <c r="S13" s="771"/>
      <c r="T13" s="771"/>
      <c r="U13" s="771"/>
      <c r="V13" s="771"/>
      <c r="W13" s="771"/>
      <c r="X13" s="771"/>
      <c r="Y13" s="771"/>
      <c r="Z13" s="771"/>
      <c r="AA13" s="771"/>
      <c r="AB13" s="771"/>
      <c r="AC13" s="771"/>
      <c r="AD13" s="771"/>
      <c r="AE13" s="771"/>
      <c r="AF13" s="771"/>
      <c r="AG13" s="771"/>
      <c r="AH13" s="771"/>
      <c r="AI13" s="771"/>
      <c r="AJ13" s="771"/>
      <c r="AK13" s="771"/>
      <c r="AL13" s="771"/>
      <c r="AM13" s="771"/>
      <c r="AN13" s="771"/>
      <c r="AO13" s="771"/>
      <c r="AP13" s="771"/>
      <c r="AQ13" s="771"/>
      <c r="AR13" s="771"/>
      <c r="AS13" s="771"/>
      <c r="AT13" s="771"/>
      <c r="AU13" s="771"/>
      <c r="AV13" s="771"/>
      <c r="AW13" s="771"/>
      <c r="AX13" s="771"/>
      <c r="AY13" s="771"/>
      <c r="AZ13" s="771"/>
      <c r="BA13" s="771"/>
      <c r="BB13" s="771"/>
      <c r="BC13" s="771"/>
      <c r="BD13" s="771"/>
      <c r="BE13" s="771"/>
      <c r="BF13" s="771"/>
      <c r="BG13" s="771"/>
      <c r="BH13" s="771"/>
      <c r="BI13" s="771"/>
      <c r="BJ13" s="771"/>
    </row>
    <row r="14" spans="1:63" s="753" customFormat="1" ht="14.25" customHeight="1">
      <c r="B14" s="774" t="s">
        <v>643</v>
      </c>
      <c r="C14" s="771"/>
      <c r="D14" s="771"/>
      <c r="E14" s="771"/>
      <c r="F14" s="771"/>
      <c r="G14" s="772"/>
      <c r="H14" s="771"/>
      <c r="I14" s="771"/>
      <c r="J14" s="771"/>
      <c r="K14" s="771"/>
      <c r="L14" s="771"/>
      <c r="M14" s="771"/>
      <c r="N14" s="771"/>
      <c r="O14" s="771"/>
      <c r="P14" s="771"/>
      <c r="Q14" s="771"/>
      <c r="R14" s="771"/>
      <c r="S14" s="771"/>
      <c r="T14" s="771"/>
      <c r="U14" s="771"/>
      <c r="V14" s="771"/>
      <c r="W14" s="771"/>
      <c r="X14" s="771"/>
      <c r="Y14" s="771"/>
      <c r="Z14" s="771"/>
      <c r="AA14" s="771"/>
      <c r="AB14" s="771"/>
      <c r="AC14" s="771"/>
      <c r="AD14" s="771"/>
      <c r="AE14" s="771"/>
      <c r="AF14" s="771"/>
      <c r="AG14" s="771"/>
      <c r="AH14" s="771"/>
      <c r="AI14" s="771"/>
      <c r="AJ14" s="771"/>
      <c r="AK14" s="771"/>
      <c r="AL14" s="771"/>
      <c r="AM14" s="771"/>
      <c r="AN14" s="771"/>
      <c r="AO14" s="771"/>
      <c r="AP14" s="771"/>
      <c r="AQ14" s="771"/>
      <c r="AR14" s="771"/>
      <c r="AS14" s="771"/>
      <c r="AT14" s="771"/>
      <c r="AU14" s="771"/>
      <c r="AV14" s="771"/>
      <c r="AW14" s="771"/>
      <c r="AX14" s="771"/>
      <c r="AY14" s="771"/>
      <c r="AZ14" s="771"/>
      <c r="BA14" s="771"/>
      <c r="BB14" s="771"/>
      <c r="BC14" s="771"/>
      <c r="BD14" s="771"/>
      <c r="BE14" s="771"/>
      <c r="BF14" s="771"/>
      <c r="BG14" s="771"/>
      <c r="BH14" s="771"/>
      <c r="BI14" s="771"/>
      <c r="BJ14" s="771"/>
    </row>
    <row r="15" spans="1:63" s="753" customFormat="1" ht="14.25" customHeight="1">
      <c r="B15" s="774" t="s">
        <v>644</v>
      </c>
      <c r="C15" s="771"/>
      <c r="D15" s="771"/>
      <c r="E15" s="771"/>
      <c r="F15" s="771"/>
      <c r="G15" s="772"/>
      <c r="H15" s="771"/>
      <c r="I15" s="771"/>
      <c r="J15" s="771"/>
      <c r="K15" s="771"/>
      <c r="L15" s="771"/>
      <c r="M15" s="771"/>
      <c r="N15" s="771"/>
      <c r="O15" s="771"/>
      <c r="P15" s="771"/>
      <c r="Q15" s="771"/>
      <c r="R15" s="771"/>
      <c r="S15" s="771"/>
      <c r="T15" s="771"/>
      <c r="U15" s="771"/>
      <c r="V15" s="771"/>
      <c r="W15" s="771"/>
      <c r="X15" s="771"/>
      <c r="Y15" s="771"/>
      <c r="Z15" s="771"/>
      <c r="AA15" s="771"/>
      <c r="AB15" s="771"/>
      <c r="AC15" s="771"/>
      <c r="AD15" s="771"/>
      <c r="AE15" s="771"/>
      <c r="AF15" s="771"/>
      <c r="AG15" s="771"/>
      <c r="AH15" s="771"/>
      <c r="AI15" s="771"/>
      <c r="AJ15" s="771"/>
      <c r="AK15" s="771"/>
      <c r="AL15" s="771"/>
      <c r="AM15" s="771"/>
      <c r="AN15" s="771"/>
      <c r="AO15" s="771"/>
      <c r="AP15" s="771"/>
      <c r="AQ15" s="771"/>
      <c r="AR15" s="771"/>
      <c r="AS15" s="771"/>
      <c r="AT15" s="771"/>
      <c r="AU15" s="771"/>
      <c r="AV15" s="771"/>
      <c r="AW15" s="771"/>
      <c r="AX15" s="771"/>
      <c r="AY15" s="771"/>
      <c r="AZ15" s="771"/>
      <c r="BA15" s="771"/>
      <c r="BB15" s="771"/>
      <c r="BC15" s="771"/>
      <c r="BD15" s="771"/>
      <c r="BE15" s="771"/>
      <c r="BF15" s="771"/>
      <c r="BG15" s="771"/>
      <c r="BH15" s="771"/>
      <c r="BI15" s="771"/>
      <c r="BJ15" s="771"/>
    </row>
    <row r="16" spans="1:63" s="753" customFormat="1" ht="14.25" customHeight="1">
      <c r="B16" s="773" t="s">
        <v>645</v>
      </c>
      <c r="C16" s="771"/>
      <c r="D16" s="771"/>
      <c r="E16" s="771"/>
      <c r="F16" s="771"/>
      <c r="G16" s="772"/>
      <c r="H16" s="771"/>
      <c r="I16" s="771"/>
      <c r="J16" s="771"/>
      <c r="K16" s="771"/>
      <c r="L16" s="771"/>
      <c r="M16" s="771"/>
      <c r="N16" s="771"/>
      <c r="O16" s="771"/>
      <c r="P16" s="771"/>
      <c r="Q16" s="771"/>
      <c r="R16" s="771"/>
      <c r="S16" s="771"/>
      <c r="T16" s="771"/>
      <c r="U16" s="771"/>
      <c r="V16" s="771"/>
      <c r="W16" s="771"/>
      <c r="X16" s="771"/>
      <c r="Y16" s="771"/>
      <c r="Z16" s="771"/>
      <c r="AA16" s="771"/>
      <c r="AB16" s="771"/>
      <c r="AC16" s="771"/>
      <c r="AD16" s="771"/>
      <c r="AE16" s="771"/>
      <c r="AF16" s="771"/>
      <c r="AG16" s="771"/>
      <c r="AH16" s="771"/>
      <c r="AI16" s="771"/>
      <c r="AJ16" s="771"/>
      <c r="AK16" s="771"/>
      <c r="AL16" s="771"/>
      <c r="AM16" s="771"/>
      <c r="AN16" s="771"/>
      <c r="AO16" s="771"/>
      <c r="AP16" s="771"/>
      <c r="AQ16" s="771"/>
      <c r="AR16" s="771"/>
      <c r="AS16" s="771"/>
      <c r="AT16" s="771"/>
      <c r="AU16" s="771"/>
      <c r="AV16" s="771"/>
      <c r="AW16" s="771"/>
      <c r="AX16" s="771"/>
      <c r="AY16" s="771"/>
      <c r="AZ16" s="771"/>
      <c r="BA16" s="771"/>
      <c r="BB16" s="771"/>
      <c r="BC16" s="771"/>
      <c r="BD16" s="771"/>
      <c r="BE16" s="771"/>
      <c r="BF16" s="771"/>
      <c r="BG16" s="771"/>
      <c r="BH16" s="771"/>
      <c r="BI16" s="771"/>
      <c r="BJ16" s="771"/>
    </row>
    <row r="17" spans="2:62" s="753" customFormat="1" ht="14.25" customHeight="1">
      <c r="B17" s="773" t="s">
        <v>646</v>
      </c>
      <c r="C17" s="771"/>
      <c r="D17" s="771"/>
      <c r="E17" s="771"/>
      <c r="F17" s="771"/>
      <c r="G17" s="772"/>
      <c r="H17" s="771"/>
      <c r="I17" s="771"/>
      <c r="J17" s="771"/>
      <c r="K17" s="771"/>
      <c r="L17" s="771"/>
      <c r="M17" s="771"/>
      <c r="N17" s="771"/>
      <c r="O17" s="771"/>
      <c r="P17" s="771"/>
      <c r="Q17" s="771"/>
      <c r="R17" s="771"/>
      <c r="S17" s="771"/>
      <c r="T17" s="771"/>
      <c r="U17" s="771"/>
      <c r="V17" s="771"/>
      <c r="W17" s="771"/>
      <c r="X17" s="771"/>
      <c r="Y17" s="771"/>
      <c r="Z17" s="771"/>
      <c r="AA17" s="771"/>
      <c r="AB17" s="771"/>
      <c r="AC17" s="771"/>
      <c r="AD17" s="771"/>
      <c r="AE17" s="771"/>
      <c r="AF17" s="771"/>
      <c r="AG17" s="771"/>
      <c r="AH17" s="771"/>
      <c r="AI17" s="771"/>
      <c r="AJ17" s="771"/>
      <c r="AK17" s="771"/>
      <c r="AL17" s="771"/>
      <c r="AM17" s="771"/>
      <c r="AN17" s="771"/>
      <c r="AO17" s="771"/>
      <c r="AP17" s="771"/>
      <c r="AQ17" s="771"/>
      <c r="AR17" s="771"/>
      <c r="AS17" s="771"/>
      <c r="AT17" s="771"/>
      <c r="AU17" s="771"/>
      <c r="AV17" s="771"/>
      <c r="AW17" s="771"/>
      <c r="AX17" s="771"/>
      <c r="AY17" s="771"/>
      <c r="AZ17" s="771"/>
      <c r="BA17" s="771"/>
      <c r="BB17" s="771"/>
      <c r="BC17" s="771"/>
      <c r="BD17" s="771"/>
      <c r="BE17" s="771"/>
      <c r="BF17" s="771"/>
      <c r="BG17" s="771"/>
      <c r="BH17" s="771"/>
      <c r="BI17" s="771"/>
      <c r="BJ17" s="771"/>
    </row>
    <row r="18" spans="2:62" s="753" customFormat="1" ht="14.25" customHeight="1">
      <c r="B18" s="764"/>
      <c r="C18" s="771"/>
      <c r="D18" s="771"/>
      <c r="E18" s="771"/>
      <c r="F18" s="771"/>
      <c r="G18" s="772"/>
      <c r="H18" s="771"/>
      <c r="I18" s="771"/>
      <c r="J18" s="771"/>
      <c r="K18" s="771"/>
      <c r="L18" s="771"/>
      <c r="M18" s="771"/>
      <c r="N18" s="771"/>
      <c r="O18" s="771"/>
      <c r="P18" s="771"/>
      <c r="Q18" s="771"/>
      <c r="R18" s="771"/>
      <c r="S18" s="771"/>
      <c r="T18" s="771"/>
      <c r="U18" s="771"/>
      <c r="V18" s="771"/>
      <c r="W18" s="771"/>
      <c r="X18" s="771"/>
      <c r="Y18" s="771"/>
      <c r="Z18" s="771"/>
      <c r="AA18" s="771"/>
      <c r="AB18" s="771"/>
      <c r="AC18" s="771"/>
      <c r="AD18" s="771"/>
      <c r="AE18" s="771"/>
      <c r="AF18" s="771"/>
      <c r="AG18" s="771"/>
      <c r="AH18" s="771"/>
      <c r="AI18" s="771"/>
      <c r="AJ18" s="771"/>
      <c r="AK18" s="771"/>
      <c r="AL18" s="771"/>
      <c r="AM18" s="771"/>
      <c r="AN18" s="771"/>
      <c r="AO18" s="771"/>
      <c r="AP18" s="771"/>
      <c r="AQ18" s="771"/>
      <c r="AR18" s="771"/>
      <c r="AS18" s="771"/>
      <c r="AT18" s="771"/>
      <c r="AU18" s="771"/>
      <c r="AV18" s="771"/>
      <c r="AW18" s="771"/>
      <c r="AX18" s="771"/>
      <c r="AY18" s="771"/>
      <c r="AZ18" s="771"/>
      <c r="BA18" s="771"/>
      <c r="BB18" s="771"/>
      <c r="BC18" s="771"/>
      <c r="BD18" s="771"/>
      <c r="BE18" s="771"/>
      <c r="BF18" s="771"/>
      <c r="BG18" s="771"/>
      <c r="BH18" s="771"/>
      <c r="BI18" s="771"/>
      <c r="BJ18" s="771"/>
    </row>
    <row r="19" spans="2:62" s="776" customFormat="1">
      <c r="B19" s="775" t="s">
        <v>514</v>
      </c>
      <c r="C19" s="771"/>
      <c r="D19" s="771"/>
      <c r="E19" s="771"/>
      <c r="F19" s="771"/>
      <c r="G19" s="772"/>
      <c r="H19" s="771"/>
      <c r="I19" s="771"/>
      <c r="J19" s="771"/>
      <c r="K19" s="771"/>
      <c r="L19" s="771"/>
      <c r="M19" s="771"/>
      <c r="N19" s="771"/>
      <c r="O19" s="771"/>
      <c r="P19" s="771"/>
      <c r="Q19" s="771"/>
      <c r="R19" s="771"/>
      <c r="S19" s="771"/>
      <c r="T19" s="771"/>
      <c r="U19" s="771"/>
      <c r="V19" s="771"/>
      <c r="W19" s="771"/>
      <c r="X19" s="771"/>
      <c r="Y19" s="771"/>
      <c r="Z19" s="771"/>
      <c r="AA19" s="771"/>
      <c r="AB19" s="771"/>
      <c r="AC19" s="771"/>
      <c r="AD19" s="771"/>
      <c r="AE19" s="771"/>
      <c r="AF19" s="771"/>
      <c r="AG19" s="771"/>
      <c r="AH19" s="771"/>
      <c r="AI19" s="771"/>
      <c r="AJ19" s="771"/>
      <c r="AK19" s="771"/>
      <c r="AL19" s="771"/>
      <c r="AM19" s="771"/>
      <c r="AN19" s="771"/>
      <c r="AO19" s="771"/>
      <c r="AP19" s="771"/>
      <c r="AQ19" s="771"/>
      <c r="AR19" s="771"/>
      <c r="AS19" s="771"/>
      <c r="AT19" s="771"/>
      <c r="AU19" s="771"/>
      <c r="AV19" s="771"/>
      <c r="AW19" s="771"/>
      <c r="AX19" s="771"/>
      <c r="AY19" s="771"/>
      <c r="AZ19" s="771"/>
      <c r="BA19" s="771"/>
      <c r="BB19" s="771"/>
      <c r="BC19" s="771"/>
      <c r="BD19" s="771"/>
      <c r="BE19" s="771"/>
      <c r="BF19" s="771"/>
      <c r="BG19" s="771"/>
      <c r="BH19" s="771"/>
      <c r="BI19" s="771"/>
      <c r="BJ19" s="771"/>
    </row>
    <row r="20" spans="2:62" s="776" customFormat="1">
      <c r="B20" s="773" t="s">
        <v>515</v>
      </c>
      <c r="C20" s="771"/>
      <c r="D20" s="771"/>
      <c r="E20" s="771"/>
      <c r="F20" s="771"/>
      <c r="G20" s="777"/>
      <c r="H20" s="771"/>
      <c r="I20" s="771"/>
      <c r="J20" s="771"/>
      <c r="K20" s="771"/>
      <c r="L20" s="771"/>
      <c r="M20" s="771"/>
      <c r="N20" s="771"/>
      <c r="O20" s="771"/>
      <c r="P20" s="771"/>
      <c r="Q20" s="771"/>
      <c r="R20" s="771"/>
      <c r="S20" s="771"/>
      <c r="T20" s="771"/>
      <c r="U20" s="771"/>
      <c r="V20" s="771"/>
      <c r="W20" s="771"/>
      <c r="X20" s="771"/>
      <c r="Y20" s="771"/>
      <c r="Z20" s="771"/>
      <c r="AA20" s="771"/>
      <c r="AB20" s="771"/>
      <c r="AC20" s="771"/>
      <c r="AD20" s="771"/>
      <c r="AE20" s="771"/>
      <c r="AF20" s="771"/>
      <c r="AG20" s="771"/>
      <c r="AH20" s="771"/>
      <c r="AI20" s="771"/>
      <c r="AJ20" s="771"/>
      <c r="AK20" s="771"/>
      <c r="AL20" s="771"/>
      <c r="AM20" s="771"/>
      <c r="AN20" s="771"/>
      <c r="AO20" s="771"/>
      <c r="AP20" s="771"/>
      <c r="AQ20" s="771"/>
      <c r="AR20" s="771"/>
      <c r="AS20" s="771"/>
      <c r="AT20" s="771"/>
      <c r="AU20" s="771"/>
      <c r="AV20" s="771"/>
      <c r="AW20" s="771"/>
      <c r="AX20" s="771"/>
      <c r="AY20" s="771"/>
      <c r="AZ20" s="771"/>
      <c r="BA20" s="771"/>
      <c r="BB20" s="771"/>
      <c r="BC20" s="771"/>
      <c r="BD20" s="771"/>
      <c r="BE20" s="771"/>
      <c r="BF20" s="771"/>
      <c r="BG20" s="771"/>
      <c r="BH20" s="771"/>
      <c r="BI20" s="771"/>
      <c r="BJ20" s="771"/>
    </row>
    <row r="21" spans="2:62" s="776" customFormat="1">
      <c r="B21" s="773" t="s">
        <v>516</v>
      </c>
      <c r="C21" s="777"/>
      <c r="D21" s="777"/>
      <c r="E21" s="777"/>
      <c r="F21" s="777"/>
      <c r="G21" s="777"/>
      <c r="H21" s="777"/>
      <c r="I21" s="777"/>
      <c r="J21" s="777"/>
      <c r="K21" s="777"/>
      <c r="L21" s="777"/>
      <c r="M21" s="777"/>
      <c r="N21" s="777"/>
      <c r="O21" s="777"/>
      <c r="P21" s="777"/>
      <c r="Q21" s="777"/>
      <c r="R21" s="777"/>
      <c r="S21" s="777"/>
      <c r="T21" s="777"/>
      <c r="U21" s="777"/>
      <c r="V21" s="777"/>
      <c r="W21" s="777"/>
      <c r="X21" s="777"/>
      <c r="Y21" s="777"/>
      <c r="Z21" s="777"/>
      <c r="AA21" s="777"/>
      <c r="AB21" s="777"/>
      <c r="AC21" s="777"/>
      <c r="AD21" s="777"/>
      <c r="AE21" s="777"/>
      <c r="AF21" s="777"/>
      <c r="AG21" s="777"/>
      <c r="AH21" s="777"/>
      <c r="AI21" s="777"/>
      <c r="AJ21" s="777"/>
      <c r="AK21" s="777"/>
      <c r="AL21" s="777"/>
      <c r="AM21" s="777"/>
      <c r="AN21" s="777"/>
      <c r="AO21" s="777"/>
      <c r="AP21" s="777"/>
      <c r="AQ21" s="777"/>
      <c r="AR21" s="777"/>
      <c r="AS21" s="777"/>
      <c r="AT21" s="777"/>
      <c r="AU21" s="777"/>
      <c r="AV21" s="777"/>
      <c r="AW21" s="777"/>
      <c r="AX21" s="777"/>
      <c r="AY21" s="777"/>
      <c r="AZ21" s="777"/>
      <c r="BA21" s="777"/>
      <c r="BB21" s="777"/>
      <c r="BC21" s="777"/>
      <c r="BD21" s="777"/>
      <c r="BE21" s="777"/>
      <c r="BF21" s="777"/>
      <c r="BG21" s="777"/>
      <c r="BH21" s="777"/>
      <c r="BI21" s="777"/>
      <c r="BJ21" s="777"/>
    </row>
    <row r="22" spans="2:62" s="776" customFormat="1">
      <c r="B22" s="773" t="s">
        <v>517</v>
      </c>
      <c r="C22" s="777"/>
      <c r="D22" s="777"/>
      <c r="E22" s="777"/>
      <c r="F22" s="777"/>
      <c r="G22" s="777"/>
      <c r="H22" s="777"/>
      <c r="I22" s="777"/>
      <c r="J22" s="777"/>
      <c r="K22" s="777"/>
      <c r="L22" s="777"/>
      <c r="M22" s="777"/>
      <c r="N22" s="777"/>
      <c r="O22" s="777"/>
      <c r="P22" s="777"/>
      <c r="Q22" s="777"/>
      <c r="R22" s="777"/>
      <c r="S22" s="777"/>
      <c r="T22" s="777"/>
      <c r="U22" s="777"/>
      <c r="V22" s="777"/>
      <c r="W22" s="777"/>
      <c r="X22" s="777"/>
      <c r="Y22" s="777"/>
      <c r="Z22" s="777"/>
      <c r="AA22" s="777"/>
      <c r="AB22" s="777"/>
      <c r="AC22" s="777"/>
      <c r="AD22" s="777"/>
      <c r="AE22" s="777"/>
      <c r="AF22" s="777"/>
      <c r="AG22" s="777"/>
      <c r="AH22" s="777"/>
      <c r="AI22" s="777"/>
      <c r="AJ22" s="777"/>
      <c r="AK22" s="777"/>
      <c r="AL22" s="777"/>
      <c r="AM22" s="777"/>
      <c r="AN22" s="777"/>
      <c r="AO22" s="777"/>
      <c r="AP22" s="777"/>
      <c r="AQ22" s="777"/>
      <c r="AR22" s="777"/>
      <c r="AS22" s="777"/>
      <c r="AT22" s="777"/>
      <c r="AU22" s="777"/>
      <c r="AV22" s="777"/>
      <c r="AW22" s="777"/>
      <c r="AX22" s="777"/>
      <c r="AY22" s="777"/>
      <c r="AZ22" s="777"/>
      <c r="BA22" s="777"/>
      <c r="BB22" s="777"/>
      <c r="BC22" s="777"/>
      <c r="BD22" s="777"/>
      <c r="BE22" s="777"/>
      <c r="BF22" s="777"/>
      <c r="BG22" s="777"/>
      <c r="BH22" s="777"/>
      <c r="BI22" s="777"/>
      <c r="BJ22" s="777"/>
    </row>
    <row r="23" spans="2:62" s="776" customFormat="1">
      <c r="B23" s="773" t="s">
        <v>518</v>
      </c>
      <c r="C23" s="777"/>
      <c r="D23" s="777"/>
      <c r="E23" s="777"/>
      <c r="F23" s="777"/>
      <c r="G23" s="777"/>
      <c r="H23" s="777"/>
      <c r="I23" s="777"/>
      <c r="J23" s="777"/>
      <c r="K23" s="777"/>
      <c r="L23" s="777"/>
      <c r="M23" s="777"/>
      <c r="N23" s="777"/>
      <c r="O23" s="777"/>
      <c r="P23" s="777"/>
      <c r="Q23" s="777"/>
      <c r="R23" s="777"/>
      <c r="S23" s="777"/>
      <c r="T23" s="777"/>
      <c r="U23" s="777"/>
      <c r="V23" s="777"/>
      <c r="W23" s="777"/>
      <c r="X23" s="777"/>
      <c r="Y23" s="777"/>
      <c r="Z23" s="777"/>
      <c r="AA23" s="777"/>
      <c r="AB23" s="777"/>
      <c r="AC23" s="777"/>
      <c r="AD23" s="777"/>
      <c r="AE23" s="777"/>
      <c r="AF23" s="777"/>
      <c r="AG23" s="777"/>
      <c r="AH23" s="777"/>
      <c r="AI23" s="777"/>
      <c r="AJ23" s="777"/>
      <c r="AK23" s="777"/>
      <c r="AL23" s="777"/>
      <c r="AM23" s="777"/>
      <c r="AN23" s="777"/>
      <c r="AO23" s="777"/>
      <c r="AP23" s="777"/>
      <c r="AQ23" s="777"/>
      <c r="AR23" s="777"/>
      <c r="AS23" s="777"/>
      <c r="AT23" s="777"/>
      <c r="AU23" s="777"/>
      <c r="AV23" s="777"/>
      <c r="AW23" s="777"/>
      <c r="AX23" s="777"/>
      <c r="AY23" s="777"/>
      <c r="AZ23" s="777"/>
      <c r="BA23" s="777"/>
      <c r="BB23" s="777"/>
      <c r="BC23" s="777"/>
      <c r="BD23" s="777"/>
      <c r="BE23" s="777"/>
      <c r="BF23" s="777"/>
      <c r="BG23" s="777"/>
      <c r="BH23" s="777"/>
      <c r="BI23" s="777"/>
      <c r="BJ23" s="777"/>
    </row>
    <row r="24" spans="2:62" s="776" customFormat="1">
      <c r="B24" s="778" t="s">
        <v>519</v>
      </c>
      <c r="C24" s="777"/>
      <c r="D24" s="777"/>
      <c r="E24" s="777"/>
      <c r="F24" s="777"/>
      <c r="G24" s="777"/>
      <c r="H24" s="777"/>
      <c r="I24" s="777"/>
      <c r="J24" s="777"/>
      <c r="K24" s="777"/>
      <c r="L24" s="777"/>
      <c r="M24" s="777"/>
      <c r="N24" s="777"/>
      <c r="O24" s="777"/>
      <c r="P24" s="777"/>
      <c r="Q24" s="777"/>
      <c r="R24" s="777"/>
      <c r="S24" s="777"/>
      <c r="T24" s="777"/>
      <c r="U24" s="777"/>
      <c r="V24" s="777"/>
      <c r="W24" s="777"/>
      <c r="X24" s="777"/>
      <c r="Y24" s="777"/>
      <c r="Z24" s="777"/>
      <c r="AA24" s="777"/>
      <c r="AB24" s="777"/>
      <c r="AC24" s="777"/>
      <c r="AD24" s="777"/>
      <c r="AE24" s="777"/>
      <c r="AF24" s="777"/>
      <c r="AG24" s="777"/>
      <c r="AH24" s="777"/>
      <c r="AI24" s="777"/>
      <c r="AJ24" s="777"/>
      <c r="AK24" s="777"/>
      <c r="AL24" s="777"/>
      <c r="AM24" s="777"/>
      <c r="AN24" s="777"/>
      <c r="AO24" s="777"/>
      <c r="AP24" s="777"/>
      <c r="AQ24" s="777"/>
      <c r="AR24" s="777"/>
      <c r="AS24" s="777"/>
      <c r="AT24" s="777"/>
      <c r="AU24" s="777"/>
      <c r="AV24" s="777"/>
      <c r="AW24" s="777"/>
      <c r="AX24" s="777"/>
      <c r="AY24" s="777"/>
      <c r="AZ24" s="777"/>
      <c r="BA24" s="777"/>
      <c r="BB24" s="777"/>
      <c r="BC24" s="777"/>
      <c r="BD24" s="777"/>
      <c r="BE24" s="777"/>
      <c r="BF24" s="777"/>
      <c r="BG24" s="777"/>
      <c r="BH24" s="777"/>
      <c r="BI24" s="777"/>
      <c r="BJ24" s="777"/>
    </row>
    <row r="25" spans="2:62" s="776" customFormat="1">
      <c r="B25" s="778" t="s">
        <v>520</v>
      </c>
      <c r="C25" s="777"/>
      <c r="D25" s="777"/>
      <c r="E25" s="777"/>
      <c r="F25" s="777"/>
      <c r="G25" s="777"/>
      <c r="H25" s="777"/>
      <c r="I25" s="777"/>
      <c r="J25" s="777"/>
      <c r="K25" s="777"/>
      <c r="L25" s="777"/>
      <c r="M25" s="777"/>
      <c r="N25" s="777"/>
      <c r="O25" s="777"/>
      <c r="P25" s="777"/>
      <c r="Q25" s="777"/>
      <c r="R25" s="777"/>
      <c r="S25" s="777"/>
      <c r="T25" s="777"/>
      <c r="U25" s="777"/>
      <c r="V25" s="777"/>
      <c r="W25" s="777"/>
      <c r="X25" s="777"/>
      <c r="Y25" s="777"/>
      <c r="Z25" s="777"/>
      <c r="AA25" s="777"/>
      <c r="AB25" s="777"/>
      <c r="AC25" s="777"/>
      <c r="AD25" s="777"/>
      <c r="AE25" s="777"/>
      <c r="AF25" s="777"/>
      <c r="AG25" s="777"/>
      <c r="AH25" s="777"/>
      <c r="AI25" s="777"/>
      <c r="AJ25" s="777"/>
      <c r="AK25" s="777"/>
      <c r="AL25" s="777"/>
      <c r="AM25" s="777"/>
      <c r="AN25" s="777"/>
      <c r="AO25" s="777"/>
      <c r="AP25" s="777"/>
      <c r="AQ25" s="777"/>
      <c r="AR25" s="777"/>
      <c r="AS25" s="777"/>
      <c r="AT25" s="777"/>
      <c r="AU25" s="777"/>
      <c r="AV25" s="777"/>
      <c r="AW25" s="777"/>
      <c r="AX25" s="777"/>
      <c r="AY25" s="777"/>
      <c r="AZ25" s="777"/>
      <c r="BA25" s="777"/>
      <c r="BB25" s="777"/>
      <c r="BC25" s="777"/>
      <c r="BD25" s="777"/>
      <c r="BE25" s="777"/>
      <c r="BF25" s="777"/>
      <c r="BG25" s="777"/>
      <c r="BH25" s="777"/>
      <c r="BI25" s="777"/>
      <c r="BJ25" s="777"/>
    </row>
    <row r="26" spans="2:62" s="776" customFormat="1">
      <c r="B26" s="773" t="s">
        <v>521</v>
      </c>
      <c r="C26" s="777"/>
      <c r="D26" s="777"/>
      <c r="E26" s="777"/>
      <c r="F26" s="777"/>
      <c r="G26" s="777"/>
      <c r="H26" s="777"/>
      <c r="I26" s="777"/>
      <c r="J26" s="777"/>
      <c r="K26" s="777"/>
      <c r="L26" s="777"/>
      <c r="M26" s="777"/>
      <c r="N26" s="777"/>
      <c r="O26" s="777"/>
      <c r="P26" s="777"/>
      <c r="Q26" s="777"/>
      <c r="R26" s="777"/>
      <c r="S26" s="777"/>
      <c r="T26" s="777"/>
      <c r="U26" s="777"/>
      <c r="V26" s="777"/>
      <c r="W26" s="777"/>
      <c r="X26" s="777"/>
      <c r="Y26" s="777"/>
      <c r="Z26" s="777"/>
      <c r="AA26" s="777"/>
      <c r="AB26" s="777"/>
      <c r="AC26" s="777"/>
      <c r="AD26" s="777"/>
      <c r="AE26" s="777"/>
      <c r="AF26" s="777"/>
      <c r="AG26" s="777"/>
      <c r="AH26" s="777"/>
      <c r="AI26" s="777"/>
      <c r="AJ26" s="777"/>
      <c r="AK26" s="777"/>
      <c r="AL26" s="777"/>
      <c r="AM26" s="777"/>
      <c r="AN26" s="777"/>
      <c r="AO26" s="777"/>
      <c r="AP26" s="777"/>
      <c r="AQ26" s="777"/>
      <c r="AR26" s="777"/>
      <c r="AS26" s="777"/>
      <c r="AT26" s="777"/>
      <c r="AU26" s="777"/>
      <c r="AV26" s="777"/>
      <c r="AW26" s="777"/>
      <c r="AX26" s="777"/>
      <c r="AY26" s="777"/>
      <c r="AZ26" s="777"/>
      <c r="BA26" s="777"/>
      <c r="BB26" s="777"/>
      <c r="BC26" s="777"/>
      <c r="BD26" s="777"/>
      <c r="BE26" s="777"/>
      <c r="BF26" s="777"/>
      <c r="BG26" s="777"/>
      <c r="BH26" s="777"/>
      <c r="BI26" s="777"/>
      <c r="BJ26" s="777"/>
    </row>
    <row r="27" spans="2:62" s="776" customFormat="1">
      <c r="B27" s="779"/>
      <c r="C27" s="780"/>
      <c r="D27" s="781"/>
      <c r="E27" s="781"/>
      <c r="F27" s="781"/>
      <c r="G27" s="777"/>
      <c r="H27" s="781"/>
      <c r="I27" s="781"/>
      <c r="J27" s="781"/>
      <c r="K27" s="781"/>
      <c r="L27" s="781"/>
      <c r="M27" s="781"/>
      <c r="N27" s="781"/>
      <c r="O27" s="781"/>
      <c r="P27" s="781"/>
      <c r="Q27" s="781"/>
      <c r="R27" s="781"/>
      <c r="S27" s="781"/>
      <c r="T27" s="781"/>
      <c r="U27" s="781"/>
      <c r="V27" s="781"/>
      <c r="W27" s="781"/>
      <c r="X27" s="781"/>
      <c r="Y27" s="781"/>
      <c r="Z27" s="781"/>
      <c r="AA27" s="781"/>
      <c r="AB27" s="781"/>
      <c r="AC27" s="781"/>
      <c r="AD27" s="781"/>
      <c r="AE27" s="781"/>
      <c r="AF27" s="781"/>
      <c r="AG27" s="781"/>
      <c r="AH27" s="781"/>
      <c r="AI27" s="781"/>
      <c r="AJ27" s="781"/>
      <c r="AK27" s="781"/>
      <c r="AL27" s="781"/>
      <c r="AM27" s="781"/>
      <c r="AN27" s="781"/>
      <c r="AO27" s="781"/>
      <c r="AP27" s="781"/>
      <c r="AQ27" s="781"/>
      <c r="AR27" s="781"/>
      <c r="AS27" s="781"/>
      <c r="AT27" s="781"/>
      <c r="AU27" s="781"/>
      <c r="AV27" s="781"/>
      <c r="AW27" s="781"/>
      <c r="AX27" s="781"/>
      <c r="AY27" s="781"/>
      <c r="AZ27" s="781"/>
      <c r="BA27" s="781"/>
      <c r="BB27" s="781"/>
      <c r="BC27" s="781"/>
      <c r="BD27" s="781"/>
      <c r="BE27" s="781"/>
      <c r="BF27" s="781"/>
      <c r="BG27" s="781"/>
      <c r="BH27" s="781"/>
      <c r="BI27" s="781"/>
      <c r="BJ27" s="781"/>
    </row>
    <row r="28" spans="2:62" s="776" customFormat="1">
      <c r="B28" s="775" t="s">
        <v>522</v>
      </c>
      <c r="C28" s="782"/>
      <c r="D28" s="777"/>
      <c r="E28" s="777"/>
      <c r="F28" s="777"/>
      <c r="G28" s="777"/>
      <c r="H28" s="777"/>
      <c r="I28" s="777"/>
      <c r="J28" s="777"/>
      <c r="K28" s="777"/>
      <c r="L28" s="777"/>
      <c r="M28" s="777"/>
      <c r="N28" s="777"/>
      <c r="O28" s="777"/>
      <c r="P28" s="777"/>
      <c r="Q28" s="777"/>
      <c r="R28" s="777"/>
      <c r="S28" s="777"/>
      <c r="T28" s="777"/>
      <c r="U28" s="777"/>
      <c r="V28" s="777"/>
      <c r="W28" s="777"/>
      <c r="X28" s="777"/>
      <c r="Y28" s="777"/>
      <c r="Z28" s="777"/>
      <c r="AA28" s="777"/>
      <c r="AB28" s="777"/>
      <c r="AC28" s="777"/>
      <c r="AD28" s="777"/>
      <c r="AE28" s="777"/>
      <c r="AF28" s="777"/>
      <c r="AG28" s="777"/>
      <c r="AH28" s="777"/>
      <c r="AI28" s="777"/>
      <c r="AJ28" s="777"/>
      <c r="AK28" s="777"/>
      <c r="AL28" s="777"/>
      <c r="AM28" s="777"/>
      <c r="AN28" s="777"/>
      <c r="AO28" s="777"/>
      <c r="AP28" s="777"/>
      <c r="AQ28" s="777"/>
      <c r="AR28" s="777"/>
      <c r="AS28" s="777"/>
      <c r="AT28" s="777"/>
      <c r="AU28" s="777"/>
      <c r="AV28" s="777"/>
      <c r="AW28" s="777"/>
      <c r="AX28" s="777"/>
      <c r="AY28" s="777"/>
      <c r="AZ28" s="777"/>
      <c r="BA28" s="777"/>
      <c r="BB28" s="777"/>
      <c r="BC28" s="777"/>
      <c r="BD28" s="777"/>
      <c r="BE28" s="777"/>
      <c r="BF28" s="777"/>
      <c r="BG28" s="777"/>
      <c r="BH28" s="777"/>
      <c r="BI28" s="777"/>
      <c r="BJ28" s="777"/>
    </row>
    <row r="29" spans="2:62" s="776" customFormat="1">
      <c r="B29" s="773" t="s">
        <v>515</v>
      </c>
      <c r="C29" s="780"/>
      <c r="D29" s="781"/>
      <c r="E29" s="781"/>
      <c r="F29" s="781"/>
      <c r="G29" s="777"/>
      <c r="H29" s="781"/>
      <c r="I29" s="781"/>
      <c r="J29" s="781"/>
      <c r="K29" s="781"/>
      <c r="L29" s="781"/>
      <c r="M29" s="781"/>
      <c r="N29" s="781"/>
      <c r="O29" s="781"/>
      <c r="P29" s="781"/>
      <c r="Q29" s="781"/>
      <c r="R29" s="781"/>
      <c r="S29" s="781"/>
      <c r="T29" s="781"/>
      <c r="U29" s="781"/>
      <c r="V29" s="781"/>
      <c r="W29" s="781"/>
      <c r="X29" s="781"/>
      <c r="Y29" s="781"/>
      <c r="Z29" s="781"/>
      <c r="AA29" s="781"/>
      <c r="AB29" s="781"/>
      <c r="AC29" s="781"/>
      <c r="AD29" s="781"/>
      <c r="AE29" s="781"/>
      <c r="AF29" s="781"/>
      <c r="AG29" s="781"/>
      <c r="AH29" s="781"/>
      <c r="AI29" s="781"/>
      <c r="AJ29" s="781"/>
      <c r="AK29" s="781"/>
      <c r="AL29" s="781"/>
      <c r="AM29" s="781"/>
      <c r="AN29" s="781"/>
      <c r="AO29" s="781"/>
      <c r="AP29" s="781"/>
      <c r="AQ29" s="781"/>
      <c r="AR29" s="781"/>
      <c r="AS29" s="781"/>
      <c r="AT29" s="781"/>
      <c r="AU29" s="781"/>
      <c r="AV29" s="781"/>
      <c r="AW29" s="781"/>
      <c r="AX29" s="781"/>
      <c r="AY29" s="781"/>
      <c r="AZ29" s="781"/>
      <c r="BA29" s="781"/>
      <c r="BB29" s="781"/>
      <c r="BC29" s="781"/>
      <c r="BD29" s="781"/>
      <c r="BE29" s="781"/>
      <c r="BF29" s="781"/>
      <c r="BG29" s="781"/>
      <c r="BH29" s="781"/>
      <c r="BI29" s="781"/>
      <c r="BJ29" s="781"/>
    </row>
    <row r="30" spans="2:62" s="776" customFormat="1">
      <c r="B30" s="773" t="s">
        <v>516</v>
      </c>
      <c r="C30" s="782"/>
      <c r="D30" s="777"/>
      <c r="E30" s="777"/>
      <c r="F30" s="777"/>
      <c r="G30" s="777"/>
      <c r="H30" s="777"/>
      <c r="I30" s="777"/>
      <c r="J30" s="777"/>
      <c r="K30" s="777"/>
      <c r="L30" s="777"/>
      <c r="M30" s="777"/>
      <c r="N30" s="777"/>
      <c r="O30" s="777"/>
      <c r="P30" s="777"/>
      <c r="Q30" s="777"/>
      <c r="R30" s="777"/>
      <c r="S30" s="777"/>
      <c r="T30" s="777"/>
      <c r="U30" s="777"/>
      <c r="V30" s="777"/>
      <c r="W30" s="777"/>
      <c r="X30" s="777"/>
      <c r="Y30" s="777"/>
      <c r="Z30" s="777"/>
      <c r="AA30" s="777"/>
      <c r="AB30" s="777"/>
      <c r="AC30" s="777"/>
      <c r="AD30" s="777"/>
      <c r="AE30" s="777"/>
      <c r="AF30" s="777"/>
      <c r="AG30" s="777"/>
      <c r="AH30" s="777"/>
      <c r="AI30" s="777"/>
      <c r="AJ30" s="777"/>
      <c r="AK30" s="777"/>
      <c r="AL30" s="777"/>
      <c r="AM30" s="777"/>
      <c r="AN30" s="777"/>
      <c r="AO30" s="777"/>
      <c r="AP30" s="777"/>
      <c r="AQ30" s="777"/>
      <c r="AR30" s="777"/>
      <c r="AS30" s="777"/>
      <c r="AT30" s="777"/>
      <c r="AU30" s="777"/>
      <c r="AV30" s="777"/>
      <c r="AW30" s="777"/>
      <c r="AX30" s="777"/>
      <c r="AY30" s="777"/>
      <c r="AZ30" s="777"/>
      <c r="BA30" s="777"/>
      <c r="BB30" s="777"/>
      <c r="BC30" s="777"/>
      <c r="BD30" s="777"/>
      <c r="BE30" s="777"/>
      <c r="BF30" s="777"/>
      <c r="BG30" s="777"/>
      <c r="BH30" s="777"/>
      <c r="BI30" s="777"/>
      <c r="BJ30" s="777"/>
    </row>
    <row r="31" spans="2:62" s="776" customFormat="1">
      <c r="B31" s="773" t="s">
        <v>523</v>
      </c>
      <c r="C31" s="780"/>
      <c r="D31" s="781"/>
      <c r="E31" s="781"/>
      <c r="F31" s="781"/>
      <c r="G31" s="777"/>
      <c r="H31" s="781"/>
      <c r="I31" s="781"/>
      <c r="J31" s="781"/>
      <c r="K31" s="781"/>
      <c r="L31" s="781"/>
      <c r="M31" s="781"/>
      <c r="N31" s="781"/>
      <c r="O31" s="781"/>
      <c r="P31" s="781"/>
      <c r="Q31" s="781"/>
      <c r="R31" s="781"/>
      <c r="S31" s="781"/>
      <c r="T31" s="781"/>
      <c r="U31" s="781"/>
      <c r="V31" s="781"/>
      <c r="W31" s="781"/>
      <c r="X31" s="781"/>
      <c r="Y31" s="781"/>
      <c r="Z31" s="781"/>
      <c r="AA31" s="781"/>
      <c r="AB31" s="781"/>
      <c r="AC31" s="781"/>
      <c r="AD31" s="781"/>
      <c r="AE31" s="781"/>
      <c r="AF31" s="781"/>
      <c r="AG31" s="781"/>
      <c r="AH31" s="781"/>
      <c r="AI31" s="781"/>
      <c r="AJ31" s="781"/>
      <c r="AK31" s="781"/>
      <c r="AL31" s="781"/>
      <c r="AM31" s="781"/>
      <c r="AN31" s="781"/>
      <c r="AO31" s="781"/>
      <c r="AP31" s="781"/>
      <c r="AQ31" s="781"/>
      <c r="AR31" s="781"/>
      <c r="AS31" s="781"/>
      <c r="AT31" s="781"/>
      <c r="AU31" s="781"/>
      <c r="AV31" s="781"/>
      <c r="AW31" s="781"/>
      <c r="AX31" s="781"/>
      <c r="AY31" s="781"/>
      <c r="AZ31" s="781"/>
      <c r="BA31" s="781"/>
      <c r="BB31" s="781"/>
      <c r="BC31" s="781"/>
      <c r="BD31" s="781"/>
      <c r="BE31" s="781"/>
      <c r="BF31" s="781"/>
      <c r="BG31" s="781"/>
      <c r="BH31" s="781"/>
      <c r="BI31" s="781"/>
      <c r="BJ31" s="781"/>
    </row>
    <row r="32" spans="2:62" s="776" customFormat="1">
      <c r="B32" s="773" t="s">
        <v>524</v>
      </c>
      <c r="C32" s="782"/>
      <c r="D32" s="777"/>
      <c r="E32" s="777"/>
      <c r="F32" s="777"/>
      <c r="G32" s="777"/>
      <c r="H32" s="777"/>
      <c r="I32" s="777"/>
      <c r="J32" s="777"/>
      <c r="K32" s="777"/>
      <c r="L32" s="777"/>
      <c r="M32" s="777"/>
      <c r="N32" s="777"/>
      <c r="O32" s="777"/>
      <c r="P32" s="777"/>
      <c r="Q32" s="777"/>
      <c r="R32" s="777"/>
      <c r="S32" s="777"/>
      <c r="T32" s="777"/>
      <c r="U32" s="777"/>
      <c r="V32" s="777"/>
      <c r="W32" s="777"/>
      <c r="X32" s="777"/>
      <c r="Y32" s="777"/>
      <c r="Z32" s="777"/>
      <c r="AA32" s="777"/>
      <c r="AB32" s="777"/>
      <c r="AC32" s="777"/>
      <c r="AD32" s="777"/>
      <c r="AE32" s="777"/>
      <c r="AF32" s="777"/>
      <c r="AG32" s="777"/>
      <c r="AH32" s="777"/>
      <c r="AI32" s="777"/>
      <c r="AJ32" s="777"/>
      <c r="AK32" s="777"/>
      <c r="AL32" s="777"/>
      <c r="AM32" s="777"/>
      <c r="AN32" s="777"/>
      <c r="AO32" s="777"/>
      <c r="AP32" s="777"/>
      <c r="AQ32" s="777"/>
      <c r="AR32" s="777"/>
      <c r="AS32" s="777"/>
      <c r="AT32" s="777"/>
      <c r="AU32" s="777"/>
      <c r="AV32" s="777"/>
      <c r="AW32" s="777"/>
      <c r="AX32" s="777"/>
      <c r="AY32" s="777"/>
      <c r="AZ32" s="777"/>
      <c r="BA32" s="777"/>
      <c r="BB32" s="777"/>
      <c r="BC32" s="777"/>
      <c r="BD32" s="777"/>
      <c r="BE32" s="777"/>
      <c r="BF32" s="777"/>
      <c r="BG32" s="777"/>
      <c r="BH32" s="777"/>
      <c r="BI32" s="777"/>
      <c r="BJ32" s="777"/>
    </row>
    <row r="33" spans="2:62" s="776" customFormat="1">
      <c r="B33" s="773" t="s">
        <v>517</v>
      </c>
      <c r="C33" s="780"/>
      <c r="D33" s="781"/>
      <c r="E33" s="781"/>
      <c r="F33" s="781"/>
      <c r="G33" s="777"/>
      <c r="H33" s="781"/>
      <c r="I33" s="781"/>
      <c r="J33" s="781"/>
      <c r="K33" s="781"/>
      <c r="L33" s="781"/>
      <c r="M33" s="781"/>
      <c r="N33" s="781"/>
      <c r="O33" s="781"/>
      <c r="P33" s="781"/>
      <c r="Q33" s="781"/>
      <c r="R33" s="781"/>
      <c r="S33" s="781"/>
      <c r="T33" s="781"/>
      <c r="U33" s="781"/>
      <c r="V33" s="781"/>
      <c r="W33" s="781"/>
      <c r="X33" s="781"/>
      <c r="Y33" s="781"/>
      <c r="Z33" s="781"/>
      <c r="AA33" s="781"/>
      <c r="AB33" s="781"/>
      <c r="AC33" s="781"/>
      <c r="AD33" s="781"/>
      <c r="AE33" s="781"/>
      <c r="AF33" s="781"/>
      <c r="AG33" s="781"/>
      <c r="AH33" s="781"/>
      <c r="AI33" s="781"/>
      <c r="AJ33" s="781"/>
      <c r="AK33" s="781"/>
      <c r="AL33" s="781"/>
      <c r="AM33" s="781"/>
      <c r="AN33" s="781"/>
      <c r="AO33" s="781"/>
      <c r="AP33" s="781"/>
      <c r="AQ33" s="781"/>
      <c r="AR33" s="781"/>
      <c r="AS33" s="781"/>
      <c r="AT33" s="781"/>
      <c r="AU33" s="781"/>
      <c r="AV33" s="781"/>
      <c r="AW33" s="781"/>
      <c r="AX33" s="781"/>
      <c r="AY33" s="781"/>
      <c r="AZ33" s="781"/>
      <c r="BA33" s="781"/>
      <c r="BB33" s="781"/>
      <c r="BC33" s="781"/>
      <c r="BD33" s="781"/>
      <c r="BE33" s="781"/>
      <c r="BF33" s="781"/>
      <c r="BG33" s="781"/>
      <c r="BH33" s="781"/>
      <c r="BI33" s="781"/>
      <c r="BJ33" s="781"/>
    </row>
    <row r="34" spans="2:62" s="776" customFormat="1">
      <c r="B34" s="773" t="s">
        <v>518</v>
      </c>
      <c r="C34" s="782"/>
      <c r="D34" s="777"/>
      <c r="E34" s="777"/>
      <c r="F34" s="777"/>
      <c r="G34" s="777"/>
      <c r="H34" s="777"/>
      <c r="I34" s="777"/>
      <c r="J34" s="777"/>
      <c r="K34" s="777"/>
      <c r="L34" s="777"/>
      <c r="M34" s="777"/>
      <c r="N34" s="777"/>
      <c r="O34" s="777"/>
      <c r="P34" s="777"/>
      <c r="Q34" s="777"/>
      <c r="R34" s="777"/>
      <c r="S34" s="777"/>
      <c r="T34" s="777"/>
      <c r="U34" s="777"/>
      <c r="V34" s="777"/>
      <c r="W34" s="777"/>
      <c r="X34" s="777"/>
      <c r="Y34" s="777"/>
      <c r="Z34" s="777"/>
      <c r="AA34" s="777"/>
      <c r="AB34" s="777"/>
      <c r="AC34" s="777"/>
      <c r="AD34" s="777"/>
      <c r="AE34" s="777"/>
      <c r="AF34" s="777"/>
      <c r="AG34" s="777"/>
      <c r="AH34" s="777"/>
      <c r="AI34" s="777"/>
      <c r="AJ34" s="777"/>
      <c r="AK34" s="777"/>
      <c r="AL34" s="777"/>
      <c r="AM34" s="777"/>
      <c r="AN34" s="777"/>
      <c r="AO34" s="777"/>
      <c r="AP34" s="777"/>
      <c r="AQ34" s="777"/>
      <c r="AR34" s="777"/>
      <c r="AS34" s="777"/>
      <c r="AT34" s="777"/>
      <c r="AU34" s="777"/>
      <c r="AV34" s="777"/>
      <c r="AW34" s="777"/>
      <c r="AX34" s="777"/>
      <c r="AY34" s="777"/>
      <c r="AZ34" s="777"/>
      <c r="BA34" s="777"/>
      <c r="BB34" s="777"/>
      <c r="BC34" s="777"/>
      <c r="BD34" s="777"/>
      <c r="BE34" s="777"/>
      <c r="BF34" s="777"/>
      <c r="BG34" s="777"/>
      <c r="BH34" s="777"/>
      <c r="BI34" s="777"/>
      <c r="BJ34" s="777"/>
    </row>
    <row r="35" spans="2:62" s="776" customFormat="1">
      <c r="B35" s="778" t="s">
        <v>519</v>
      </c>
      <c r="C35" s="780"/>
      <c r="D35" s="781"/>
      <c r="E35" s="781"/>
      <c r="F35" s="781"/>
      <c r="G35" s="777"/>
      <c r="H35" s="781"/>
      <c r="I35" s="781"/>
      <c r="J35" s="781"/>
      <c r="K35" s="781"/>
      <c r="L35" s="781"/>
      <c r="M35" s="781"/>
      <c r="N35" s="781"/>
      <c r="O35" s="781"/>
      <c r="P35" s="781"/>
      <c r="Q35" s="781"/>
      <c r="R35" s="781"/>
      <c r="S35" s="781"/>
      <c r="T35" s="781"/>
      <c r="U35" s="781"/>
      <c r="V35" s="781"/>
      <c r="W35" s="781"/>
      <c r="X35" s="781"/>
      <c r="Y35" s="781"/>
      <c r="Z35" s="781"/>
      <c r="AA35" s="781"/>
      <c r="AB35" s="781"/>
      <c r="AC35" s="781"/>
      <c r="AD35" s="781"/>
      <c r="AE35" s="781"/>
      <c r="AF35" s="781"/>
      <c r="AG35" s="781"/>
      <c r="AH35" s="781"/>
      <c r="AI35" s="781"/>
      <c r="AJ35" s="781"/>
      <c r="AK35" s="781"/>
      <c r="AL35" s="781"/>
      <c r="AM35" s="781"/>
      <c r="AN35" s="781"/>
      <c r="AO35" s="781"/>
      <c r="AP35" s="781"/>
      <c r="AQ35" s="781"/>
      <c r="AR35" s="781"/>
      <c r="AS35" s="781"/>
      <c r="AT35" s="781"/>
      <c r="AU35" s="781"/>
      <c r="AV35" s="781"/>
      <c r="AW35" s="781"/>
      <c r="AX35" s="781"/>
      <c r="AY35" s="781"/>
      <c r="AZ35" s="781"/>
      <c r="BA35" s="781"/>
      <c r="BB35" s="781"/>
      <c r="BC35" s="781"/>
      <c r="BD35" s="781"/>
      <c r="BE35" s="781"/>
      <c r="BF35" s="781"/>
      <c r="BG35" s="781"/>
      <c r="BH35" s="781"/>
      <c r="BI35" s="781"/>
      <c r="BJ35" s="781"/>
    </row>
    <row r="36" spans="2:62" s="776" customFormat="1">
      <c r="B36" s="778" t="s">
        <v>520</v>
      </c>
      <c r="C36" s="782"/>
      <c r="D36" s="777"/>
      <c r="E36" s="777"/>
      <c r="F36" s="777"/>
      <c r="G36" s="777"/>
      <c r="H36" s="777"/>
      <c r="I36" s="777"/>
      <c r="J36" s="777"/>
      <c r="K36" s="777"/>
      <c r="L36" s="777"/>
      <c r="M36" s="777"/>
      <c r="N36" s="777"/>
      <c r="O36" s="777"/>
      <c r="P36" s="777"/>
      <c r="Q36" s="777"/>
      <c r="R36" s="777"/>
      <c r="S36" s="777"/>
      <c r="T36" s="777"/>
      <c r="U36" s="777"/>
      <c r="V36" s="777"/>
      <c r="W36" s="777"/>
      <c r="X36" s="777"/>
      <c r="Y36" s="777"/>
      <c r="Z36" s="777"/>
      <c r="AA36" s="777"/>
      <c r="AB36" s="777"/>
      <c r="AC36" s="777"/>
      <c r="AD36" s="777"/>
      <c r="AE36" s="777"/>
      <c r="AF36" s="777"/>
      <c r="AG36" s="777"/>
      <c r="AH36" s="777"/>
      <c r="AI36" s="777"/>
      <c r="AJ36" s="777"/>
      <c r="AK36" s="777"/>
      <c r="AL36" s="777"/>
      <c r="AM36" s="777"/>
      <c r="AN36" s="777"/>
      <c r="AO36" s="777"/>
      <c r="AP36" s="777"/>
      <c r="AQ36" s="777"/>
      <c r="AR36" s="777"/>
      <c r="AS36" s="777"/>
      <c r="AT36" s="777"/>
      <c r="AU36" s="777"/>
      <c r="AV36" s="777"/>
      <c r="AW36" s="777"/>
      <c r="AX36" s="777"/>
      <c r="AY36" s="777"/>
      <c r="AZ36" s="777"/>
      <c r="BA36" s="777"/>
      <c r="BB36" s="777"/>
      <c r="BC36" s="777"/>
      <c r="BD36" s="777"/>
      <c r="BE36" s="777"/>
      <c r="BF36" s="777"/>
      <c r="BG36" s="777"/>
      <c r="BH36" s="777"/>
      <c r="BI36" s="777"/>
      <c r="BJ36" s="777"/>
    </row>
    <row r="37" spans="2:62" s="776" customFormat="1">
      <c r="B37" s="773" t="s">
        <v>525</v>
      </c>
      <c r="C37" s="780"/>
      <c r="D37" s="781"/>
      <c r="E37" s="781"/>
      <c r="F37" s="781"/>
      <c r="G37" s="777"/>
      <c r="H37" s="781"/>
      <c r="I37" s="781"/>
      <c r="J37" s="781"/>
      <c r="K37" s="781"/>
      <c r="L37" s="781"/>
      <c r="M37" s="781"/>
      <c r="N37" s="781"/>
      <c r="O37" s="781"/>
      <c r="P37" s="781"/>
      <c r="Q37" s="781"/>
      <c r="R37" s="781"/>
      <c r="S37" s="781"/>
      <c r="T37" s="781"/>
      <c r="U37" s="781"/>
      <c r="V37" s="781"/>
      <c r="W37" s="781"/>
      <c r="X37" s="781"/>
      <c r="Y37" s="781"/>
      <c r="Z37" s="781"/>
      <c r="AA37" s="781"/>
      <c r="AB37" s="781"/>
      <c r="AC37" s="781"/>
      <c r="AD37" s="781"/>
      <c r="AE37" s="781"/>
      <c r="AF37" s="781"/>
      <c r="AG37" s="781"/>
      <c r="AH37" s="781"/>
      <c r="AI37" s="781"/>
      <c r="AJ37" s="781"/>
      <c r="AK37" s="781"/>
      <c r="AL37" s="781"/>
      <c r="AM37" s="781"/>
      <c r="AN37" s="781"/>
      <c r="AO37" s="781"/>
      <c r="AP37" s="781"/>
      <c r="AQ37" s="781"/>
      <c r="AR37" s="781"/>
      <c r="AS37" s="781"/>
      <c r="AT37" s="781"/>
      <c r="AU37" s="781"/>
      <c r="AV37" s="781"/>
      <c r="AW37" s="781"/>
      <c r="AX37" s="781"/>
      <c r="AY37" s="781"/>
      <c r="AZ37" s="781"/>
      <c r="BA37" s="781"/>
      <c r="BB37" s="781"/>
      <c r="BC37" s="781"/>
      <c r="BD37" s="781"/>
      <c r="BE37" s="781"/>
      <c r="BF37" s="781"/>
      <c r="BG37" s="781"/>
      <c r="BH37" s="781"/>
      <c r="BI37" s="781"/>
      <c r="BJ37" s="781"/>
    </row>
    <row r="38" spans="2:62" s="776" customFormat="1">
      <c r="B38" s="779"/>
      <c r="C38" s="780"/>
      <c r="D38" s="781"/>
      <c r="E38" s="781"/>
      <c r="F38" s="781"/>
      <c r="G38" s="777"/>
      <c r="H38" s="781"/>
      <c r="I38" s="781"/>
      <c r="J38" s="781"/>
      <c r="K38" s="781"/>
      <c r="L38" s="781"/>
      <c r="M38" s="781"/>
      <c r="N38" s="781"/>
      <c r="O38" s="781"/>
      <c r="P38" s="781"/>
      <c r="Q38" s="781"/>
      <c r="R38" s="781"/>
      <c r="S38" s="781"/>
      <c r="T38" s="781"/>
      <c r="U38" s="781"/>
      <c r="V38" s="781"/>
      <c r="W38" s="781"/>
      <c r="X38" s="781"/>
      <c r="Y38" s="781"/>
      <c r="Z38" s="781"/>
      <c r="AA38" s="781"/>
      <c r="AB38" s="781"/>
      <c r="AC38" s="781"/>
      <c r="AD38" s="781"/>
      <c r="AE38" s="781"/>
      <c r="AF38" s="781"/>
      <c r="AG38" s="781"/>
      <c r="AH38" s="781"/>
      <c r="AI38" s="781"/>
      <c r="AJ38" s="781"/>
      <c r="AK38" s="781"/>
      <c r="AL38" s="781"/>
      <c r="AM38" s="781"/>
      <c r="AN38" s="781"/>
      <c r="AO38" s="781"/>
      <c r="AP38" s="781"/>
      <c r="AQ38" s="781"/>
      <c r="AR38" s="781"/>
      <c r="AS38" s="781"/>
      <c r="AT38" s="781"/>
      <c r="AU38" s="781"/>
      <c r="AV38" s="781"/>
      <c r="AW38" s="781"/>
      <c r="AX38" s="781"/>
      <c r="AY38" s="781"/>
      <c r="AZ38" s="781"/>
      <c r="BA38" s="781"/>
      <c r="BB38" s="781"/>
      <c r="BC38" s="781"/>
      <c r="BD38" s="781"/>
      <c r="BE38" s="781"/>
      <c r="BF38" s="781"/>
      <c r="BG38" s="781"/>
      <c r="BH38" s="781"/>
      <c r="BI38" s="781"/>
      <c r="BJ38" s="781"/>
    </row>
    <row r="39" spans="2:62" s="783" customFormat="1">
      <c r="B39" s="775" t="s">
        <v>526</v>
      </c>
      <c r="C39" s="782"/>
      <c r="D39" s="777"/>
      <c r="E39" s="777"/>
      <c r="F39" s="777"/>
      <c r="G39" s="777"/>
      <c r="H39" s="777"/>
      <c r="I39" s="777"/>
      <c r="J39" s="777"/>
      <c r="K39" s="777"/>
      <c r="L39" s="777"/>
      <c r="M39" s="777"/>
      <c r="N39" s="777"/>
      <c r="O39" s="777"/>
      <c r="P39" s="777"/>
      <c r="Q39" s="777"/>
      <c r="R39" s="777"/>
      <c r="S39" s="777"/>
      <c r="T39" s="777"/>
      <c r="U39" s="777"/>
      <c r="V39" s="777"/>
      <c r="W39" s="777"/>
      <c r="X39" s="777"/>
      <c r="Y39" s="777"/>
      <c r="Z39" s="777"/>
      <c r="AA39" s="777"/>
      <c r="AB39" s="777"/>
      <c r="AC39" s="777"/>
      <c r="AD39" s="777"/>
      <c r="AE39" s="777"/>
      <c r="AF39" s="777"/>
      <c r="AG39" s="777"/>
      <c r="AH39" s="777"/>
      <c r="AI39" s="777"/>
      <c r="AJ39" s="777"/>
      <c r="AK39" s="777"/>
      <c r="AL39" s="777"/>
      <c r="AM39" s="777"/>
      <c r="AN39" s="777"/>
      <c r="AO39" s="777"/>
      <c r="AP39" s="777"/>
      <c r="AQ39" s="777"/>
      <c r="AR39" s="777"/>
      <c r="AS39" s="777"/>
      <c r="AT39" s="777"/>
      <c r="AU39" s="777"/>
      <c r="AV39" s="777"/>
      <c r="AW39" s="777"/>
      <c r="AX39" s="777"/>
      <c r="AY39" s="777"/>
      <c r="AZ39" s="777"/>
      <c r="BA39" s="777"/>
      <c r="BB39" s="777"/>
      <c r="BC39" s="777"/>
      <c r="BD39" s="777"/>
      <c r="BE39" s="777"/>
      <c r="BF39" s="777"/>
      <c r="BG39" s="777"/>
      <c r="BH39" s="777"/>
      <c r="BI39" s="777"/>
      <c r="BJ39" s="777"/>
    </row>
    <row r="40" spans="2:62" s="776" customFormat="1">
      <c r="B40" s="773" t="s">
        <v>527</v>
      </c>
      <c r="C40" s="780"/>
      <c r="D40" s="781"/>
      <c r="E40" s="781"/>
      <c r="F40" s="781"/>
      <c r="G40" s="777"/>
      <c r="H40" s="781"/>
      <c r="I40" s="781"/>
      <c r="J40" s="781"/>
      <c r="K40" s="781"/>
      <c r="L40" s="781"/>
      <c r="M40" s="781"/>
      <c r="N40" s="781"/>
      <c r="O40" s="781"/>
      <c r="P40" s="781"/>
      <c r="Q40" s="781"/>
      <c r="R40" s="781"/>
      <c r="S40" s="781"/>
      <c r="T40" s="781"/>
      <c r="U40" s="781"/>
      <c r="V40" s="781"/>
      <c r="W40" s="781"/>
      <c r="X40" s="781"/>
      <c r="Y40" s="781"/>
      <c r="Z40" s="781"/>
      <c r="AA40" s="781"/>
      <c r="AB40" s="781"/>
      <c r="AC40" s="781"/>
      <c r="AD40" s="781"/>
      <c r="AE40" s="781"/>
      <c r="AF40" s="781"/>
      <c r="AG40" s="781"/>
      <c r="AH40" s="781"/>
      <c r="AI40" s="781"/>
      <c r="AJ40" s="781"/>
      <c r="AK40" s="781"/>
      <c r="AL40" s="781"/>
      <c r="AM40" s="781"/>
      <c r="AN40" s="781"/>
      <c r="AO40" s="781"/>
      <c r="AP40" s="781"/>
      <c r="AQ40" s="781"/>
      <c r="AR40" s="781"/>
      <c r="AS40" s="781"/>
      <c r="AT40" s="781"/>
      <c r="AU40" s="781"/>
      <c r="AV40" s="781"/>
      <c r="AW40" s="781"/>
      <c r="AX40" s="781"/>
      <c r="AY40" s="781"/>
      <c r="AZ40" s="781"/>
      <c r="BA40" s="781"/>
      <c r="BB40" s="781"/>
      <c r="BC40" s="781"/>
      <c r="BD40" s="781"/>
      <c r="BE40" s="781"/>
      <c r="BF40" s="781"/>
      <c r="BG40" s="781"/>
      <c r="BH40" s="781"/>
      <c r="BI40" s="781"/>
      <c r="BJ40" s="781"/>
    </row>
    <row r="41" spans="2:62" s="776" customFormat="1">
      <c r="B41" s="773" t="s">
        <v>528</v>
      </c>
      <c r="C41" s="782"/>
      <c r="D41" s="777"/>
      <c r="E41" s="777"/>
      <c r="F41" s="777"/>
      <c r="G41" s="777"/>
      <c r="H41" s="777"/>
      <c r="I41" s="777"/>
      <c r="J41" s="777"/>
      <c r="K41" s="777"/>
      <c r="L41" s="777"/>
      <c r="M41" s="777"/>
      <c r="N41" s="777"/>
      <c r="O41" s="777"/>
      <c r="P41" s="777"/>
      <c r="Q41" s="777"/>
      <c r="R41" s="777"/>
      <c r="S41" s="777"/>
      <c r="T41" s="777"/>
      <c r="U41" s="777"/>
      <c r="V41" s="777"/>
      <c r="W41" s="777"/>
      <c r="X41" s="777"/>
      <c r="Y41" s="777"/>
      <c r="Z41" s="777"/>
      <c r="AA41" s="777"/>
      <c r="AB41" s="777"/>
      <c r="AC41" s="777"/>
      <c r="AD41" s="777"/>
      <c r="AE41" s="777"/>
      <c r="AF41" s="777"/>
      <c r="AG41" s="777"/>
      <c r="AH41" s="777"/>
      <c r="AI41" s="777"/>
      <c r="AJ41" s="777"/>
      <c r="AK41" s="777"/>
      <c r="AL41" s="777"/>
      <c r="AM41" s="777"/>
      <c r="AN41" s="777"/>
      <c r="AO41" s="777"/>
      <c r="AP41" s="777"/>
      <c r="AQ41" s="777"/>
      <c r="AR41" s="777"/>
      <c r="AS41" s="777"/>
      <c r="AT41" s="777"/>
      <c r="AU41" s="777"/>
      <c r="AV41" s="777"/>
      <c r="AW41" s="777"/>
      <c r="AX41" s="777"/>
      <c r="AY41" s="777"/>
      <c r="AZ41" s="777"/>
      <c r="BA41" s="777"/>
      <c r="BB41" s="777"/>
      <c r="BC41" s="777"/>
      <c r="BD41" s="777"/>
      <c r="BE41" s="777"/>
      <c r="BF41" s="777"/>
      <c r="BG41" s="777"/>
      <c r="BH41" s="777"/>
      <c r="BI41" s="777"/>
      <c r="BJ41" s="777"/>
    </row>
    <row r="42" spans="2:62" s="776" customFormat="1">
      <c r="B42" s="773" t="s">
        <v>529</v>
      </c>
      <c r="C42" s="780"/>
      <c r="D42" s="781"/>
      <c r="E42" s="781"/>
      <c r="F42" s="781"/>
      <c r="G42" s="777"/>
      <c r="H42" s="781"/>
      <c r="I42" s="781"/>
      <c r="J42" s="781"/>
      <c r="K42" s="781"/>
      <c r="L42" s="781"/>
      <c r="M42" s="781"/>
      <c r="N42" s="781"/>
      <c r="O42" s="781"/>
      <c r="P42" s="781"/>
      <c r="Q42" s="781"/>
      <c r="R42" s="781"/>
      <c r="S42" s="781"/>
      <c r="T42" s="781"/>
      <c r="U42" s="781"/>
      <c r="V42" s="781"/>
      <c r="W42" s="781"/>
      <c r="X42" s="781"/>
      <c r="Y42" s="781"/>
      <c r="Z42" s="781"/>
      <c r="AA42" s="781"/>
      <c r="AB42" s="781"/>
      <c r="AC42" s="781"/>
      <c r="AD42" s="781"/>
      <c r="AE42" s="781"/>
      <c r="AF42" s="781"/>
      <c r="AG42" s="781"/>
      <c r="AH42" s="781"/>
      <c r="AI42" s="781"/>
      <c r="AJ42" s="781"/>
      <c r="AK42" s="781"/>
      <c r="AL42" s="781"/>
      <c r="AM42" s="781"/>
      <c r="AN42" s="781"/>
      <c r="AO42" s="781"/>
      <c r="AP42" s="781"/>
      <c r="AQ42" s="781"/>
      <c r="AR42" s="781"/>
      <c r="AS42" s="781"/>
      <c r="AT42" s="781"/>
      <c r="AU42" s="781"/>
      <c r="AV42" s="781"/>
      <c r="AW42" s="781"/>
      <c r="AX42" s="781"/>
      <c r="AY42" s="781"/>
      <c r="AZ42" s="781"/>
      <c r="BA42" s="781"/>
      <c r="BB42" s="781"/>
      <c r="BC42" s="781"/>
      <c r="BD42" s="781"/>
      <c r="BE42" s="781"/>
      <c r="BF42" s="781"/>
      <c r="BG42" s="781"/>
      <c r="BH42" s="781"/>
      <c r="BI42" s="781"/>
      <c r="BJ42" s="781"/>
    </row>
    <row r="43" spans="2:62" s="776" customFormat="1">
      <c r="B43" s="773" t="s">
        <v>530</v>
      </c>
      <c r="C43" s="782"/>
      <c r="D43" s="777"/>
      <c r="E43" s="777"/>
      <c r="F43" s="777"/>
      <c r="G43" s="777"/>
      <c r="H43" s="777"/>
      <c r="I43" s="777"/>
      <c r="J43" s="777"/>
      <c r="K43" s="777"/>
      <c r="L43" s="777"/>
      <c r="M43" s="777"/>
      <c r="N43" s="777"/>
      <c r="O43" s="777"/>
      <c r="P43" s="777"/>
      <c r="Q43" s="777"/>
      <c r="R43" s="777"/>
      <c r="S43" s="777"/>
      <c r="T43" s="777"/>
      <c r="U43" s="777"/>
      <c r="V43" s="777"/>
      <c r="W43" s="777"/>
      <c r="X43" s="777"/>
      <c r="Y43" s="777"/>
      <c r="Z43" s="777"/>
      <c r="AA43" s="777"/>
      <c r="AB43" s="777"/>
      <c r="AC43" s="777"/>
      <c r="AD43" s="777"/>
      <c r="AE43" s="777"/>
      <c r="AF43" s="777"/>
      <c r="AG43" s="777"/>
      <c r="AH43" s="777"/>
      <c r="AI43" s="777"/>
      <c r="AJ43" s="777"/>
      <c r="AK43" s="777"/>
      <c r="AL43" s="777"/>
      <c r="AM43" s="777"/>
      <c r="AN43" s="777"/>
      <c r="AO43" s="777"/>
      <c r="AP43" s="777"/>
      <c r="AQ43" s="777"/>
      <c r="AR43" s="777"/>
      <c r="AS43" s="777"/>
      <c r="AT43" s="777"/>
      <c r="AU43" s="777"/>
      <c r="AV43" s="777"/>
      <c r="AW43" s="777"/>
      <c r="AX43" s="777"/>
      <c r="AY43" s="777"/>
      <c r="AZ43" s="777"/>
      <c r="BA43" s="777"/>
      <c r="BB43" s="777"/>
      <c r="BC43" s="777"/>
      <c r="BD43" s="777"/>
      <c r="BE43" s="777"/>
      <c r="BF43" s="777"/>
      <c r="BG43" s="777"/>
      <c r="BH43" s="777"/>
      <c r="BI43" s="777"/>
      <c r="BJ43" s="777"/>
    </row>
    <row r="44" spans="2:62" s="776" customFormat="1">
      <c r="B44" s="773" t="s">
        <v>638</v>
      </c>
      <c r="C44" s="780"/>
      <c r="D44" s="781"/>
      <c r="E44" s="781"/>
      <c r="F44" s="781"/>
      <c r="G44" s="777"/>
      <c r="H44" s="781"/>
      <c r="I44" s="781"/>
      <c r="J44" s="781"/>
      <c r="K44" s="781"/>
      <c r="L44" s="781"/>
      <c r="M44" s="781"/>
      <c r="N44" s="781"/>
      <c r="O44" s="781"/>
      <c r="P44" s="781"/>
      <c r="Q44" s="781"/>
      <c r="R44" s="781"/>
      <c r="S44" s="781"/>
      <c r="T44" s="781"/>
      <c r="U44" s="781"/>
      <c r="V44" s="781"/>
      <c r="W44" s="781"/>
      <c r="X44" s="781"/>
      <c r="Y44" s="781"/>
      <c r="Z44" s="781"/>
      <c r="AA44" s="781"/>
      <c r="AB44" s="781"/>
      <c r="AC44" s="781"/>
      <c r="AD44" s="781"/>
      <c r="AE44" s="781"/>
      <c r="AF44" s="781"/>
      <c r="AG44" s="781"/>
      <c r="AH44" s="781"/>
      <c r="AI44" s="781"/>
      <c r="AJ44" s="781"/>
      <c r="AK44" s="781"/>
      <c r="AL44" s="781"/>
      <c r="AM44" s="781"/>
      <c r="AN44" s="781"/>
      <c r="AO44" s="781"/>
      <c r="AP44" s="781"/>
      <c r="AQ44" s="781"/>
      <c r="AR44" s="781"/>
      <c r="AS44" s="781"/>
      <c r="AT44" s="781"/>
      <c r="AU44" s="781"/>
      <c r="AV44" s="781"/>
      <c r="AW44" s="781"/>
      <c r="AX44" s="781"/>
      <c r="AY44" s="781"/>
      <c r="AZ44" s="781"/>
      <c r="BA44" s="781"/>
      <c r="BB44" s="781"/>
      <c r="BC44" s="781"/>
      <c r="BD44" s="781"/>
      <c r="BE44" s="781"/>
      <c r="BF44" s="781"/>
      <c r="BG44" s="781"/>
      <c r="BH44" s="781"/>
      <c r="BI44" s="781"/>
      <c r="BJ44" s="781"/>
    </row>
    <row r="45" spans="2:62" s="776" customFormat="1">
      <c r="B45" s="773" t="s">
        <v>531</v>
      </c>
      <c r="C45" s="782"/>
      <c r="D45" s="777"/>
      <c r="E45" s="777"/>
      <c r="F45" s="777"/>
      <c r="G45" s="777"/>
      <c r="H45" s="777"/>
      <c r="I45" s="777"/>
      <c r="J45" s="777"/>
      <c r="K45" s="777"/>
      <c r="L45" s="777"/>
      <c r="M45" s="777"/>
      <c r="N45" s="777"/>
      <c r="O45" s="777"/>
      <c r="P45" s="777"/>
      <c r="Q45" s="777"/>
      <c r="R45" s="777"/>
      <c r="S45" s="777"/>
      <c r="T45" s="777"/>
      <c r="U45" s="777"/>
      <c r="V45" s="777"/>
      <c r="W45" s="777"/>
      <c r="X45" s="777"/>
      <c r="Y45" s="777"/>
      <c r="Z45" s="777"/>
      <c r="AA45" s="777"/>
      <c r="AB45" s="777"/>
      <c r="AC45" s="777"/>
      <c r="AD45" s="777"/>
      <c r="AE45" s="777"/>
      <c r="AF45" s="777"/>
      <c r="AG45" s="777"/>
      <c r="AH45" s="777"/>
      <c r="AI45" s="777"/>
      <c r="AJ45" s="777"/>
      <c r="AK45" s="777"/>
      <c r="AL45" s="777"/>
      <c r="AM45" s="777"/>
      <c r="AN45" s="777"/>
      <c r="AO45" s="777"/>
      <c r="AP45" s="777"/>
      <c r="AQ45" s="777"/>
      <c r="AR45" s="777"/>
      <c r="AS45" s="777"/>
      <c r="AT45" s="777"/>
      <c r="AU45" s="777"/>
      <c r="AV45" s="777"/>
      <c r="AW45" s="777"/>
      <c r="AX45" s="777"/>
      <c r="AY45" s="777"/>
      <c r="AZ45" s="777"/>
      <c r="BA45" s="777"/>
      <c r="BB45" s="777"/>
      <c r="BC45" s="777"/>
      <c r="BD45" s="777"/>
      <c r="BE45" s="777"/>
      <c r="BF45" s="777"/>
      <c r="BG45" s="777"/>
      <c r="BH45" s="777"/>
      <c r="BI45" s="777"/>
      <c r="BJ45" s="777"/>
    </row>
    <row r="46" spans="2:62" s="776" customFormat="1">
      <c r="B46" s="778" t="s">
        <v>519</v>
      </c>
      <c r="C46" s="780"/>
      <c r="D46" s="781"/>
      <c r="E46" s="781"/>
      <c r="F46" s="781"/>
      <c r="G46" s="777"/>
      <c r="H46" s="781"/>
      <c r="I46" s="781"/>
      <c r="J46" s="781"/>
      <c r="K46" s="781"/>
      <c r="L46" s="781"/>
      <c r="M46" s="781"/>
      <c r="N46" s="781"/>
      <c r="O46" s="781"/>
      <c r="P46" s="781"/>
      <c r="Q46" s="781"/>
      <c r="R46" s="781"/>
      <c r="S46" s="781"/>
      <c r="T46" s="781"/>
      <c r="U46" s="781"/>
      <c r="V46" s="781"/>
      <c r="W46" s="781"/>
      <c r="X46" s="781"/>
      <c r="Y46" s="781"/>
      <c r="Z46" s="781"/>
      <c r="AA46" s="781"/>
      <c r="AB46" s="781"/>
      <c r="AC46" s="781"/>
      <c r="AD46" s="781"/>
      <c r="AE46" s="781"/>
      <c r="AF46" s="781"/>
      <c r="AG46" s="781"/>
      <c r="AH46" s="781"/>
      <c r="AI46" s="781"/>
      <c r="AJ46" s="781"/>
      <c r="AK46" s="781"/>
      <c r="AL46" s="781"/>
      <c r="AM46" s="781"/>
      <c r="AN46" s="781"/>
      <c r="AO46" s="781"/>
      <c r="AP46" s="781"/>
      <c r="AQ46" s="781"/>
      <c r="AR46" s="781"/>
      <c r="AS46" s="781"/>
      <c r="AT46" s="781"/>
      <c r="AU46" s="781"/>
      <c r="AV46" s="781"/>
      <c r="AW46" s="781"/>
      <c r="AX46" s="781"/>
      <c r="AY46" s="781"/>
      <c r="AZ46" s="781"/>
      <c r="BA46" s="781"/>
      <c r="BB46" s="781"/>
      <c r="BC46" s="781"/>
      <c r="BD46" s="781"/>
      <c r="BE46" s="781"/>
      <c r="BF46" s="781"/>
      <c r="BG46" s="781"/>
      <c r="BH46" s="781"/>
      <c r="BI46" s="781"/>
      <c r="BJ46" s="781"/>
    </row>
    <row r="47" spans="2:62" s="776" customFormat="1">
      <c r="B47" s="778" t="s">
        <v>520</v>
      </c>
      <c r="C47" s="782"/>
      <c r="D47" s="777"/>
      <c r="E47" s="777"/>
      <c r="F47" s="777"/>
      <c r="G47" s="777"/>
      <c r="H47" s="777"/>
      <c r="I47" s="777"/>
      <c r="J47" s="777"/>
      <c r="K47" s="777"/>
      <c r="L47" s="777"/>
      <c r="M47" s="777"/>
      <c r="N47" s="777"/>
      <c r="O47" s="777"/>
      <c r="P47" s="777"/>
      <c r="Q47" s="777"/>
      <c r="R47" s="777"/>
      <c r="S47" s="777"/>
      <c r="T47" s="777"/>
      <c r="U47" s="777"/>
      <c r="V47" s="777"/>
      <c r="W47" s="777"/>
      <c r="X47" s="777"/>
      <c r="Y47" s="777"/>
      <c r="Z47" s="777"/>
      <c r="AA47" s="777"/>
      <c r="AB47" s="777"/>
      <c r="AC47" s="777"/>
      <c r="AD47" s="777"/>
      <c r="AE47" s="777"/>
      <c r="AF47" s="777"/>
      <c r="AG47" s="777"/>
      <c r="AH47" s="777"/>
      <c r="AI47" s="777"/>
      <c r="AJ47" s="777"/>
      <c r="AK47" s="777"/>
      <c r="AL47" s="777"/>
      <c r="AM47" s="777"/>
      <c r="AN47" s="777"/>
      <c r="AO47" s="777"/>
      <c r="AP47" s="777"/>
      <c r="AQ47" s="777"/>
      <c r="AR47" s="777"/>
      <c r="AS47" s="777"/>
      <c r="AT47" s="777"/>
      <c r="AU47" s="777"/>
      <c r="AV47" s="777"/>
      <c r="AW47" s="777"/>
      <c r="AX47" s="777"/>
      <c r="AY47" s="777"/>
      <c r="AZ47" s="777"/>
      <c r="BA47" s="777"/>
      <c r="BB47" s="777"/>
      <c r="BC47" s="777"/>
      <c r="BD47" s="777"/>
      <c r="BE47" s="777"/>
      <c r="BF47" s="777"/>
      <c r="BG47" s="777"/>
      <c r="BH47" s="777"/>
      <c r="BI47" s="777"/>
      <c r="BJ47" s="777"/>
    </row>
    <row r="48" spans="2:62" s="776" customFormat="1">
      <c r="B48" s="773" t="s">
        <v>525</v>
      </c>
      <c r="C48" s="780"/>
      <c r="D48" s="781"/>
      <c r="E48" s="781"/>
      <c r="F48" s="781"/>
      <c r="G48" s="777"/>
      <c r="H48" s="781"/>
      <c r="I48" s="781"/>
      <c r="J48" s="781"/>
      <c r="K48" s="781"/>
      <c r="L48" s="781"/>
      <c r="M48" s="781"/>
      <c r="N48" s="781"/>
      <c r="O48" s="781"/>
      <c r="P48" s="781"/>
      <c r="Q48" s="781"/>
      <c r="R48" s="781"/>
      <c r="S48" s="781"/>
      <c r="T48" s="781"/>
      <c r="U48" s="781"/>
      <c r="V48" s="781"/>
      <c r="W48" s="781"/>
      <c r="X48" s="781"/>
      <c r="Y48" s="781"/>
      <c r="Z48" s="781"/>
      <c r="AA48" s="781"/>
      <c r="AB48" s="781"/>
      <c r="AC48" s="781"/>
      <c r="AD48" s="781"/>
      <c r="AE48" s="781"/>
      <c r="AF48" s="781"/>
      <c r="AG48" s="781"/>
      <c r="AH48" s="781"/>
      <c r="AI48" s="781"/>
      <c r="AJ48" s="781"/>
      <c r="AK48" s="781"/>
      <c r="AL48" s="781"/>
      <c r="AM48" s="781"/>
      <c r="AN48" s="781"/>
      <c r="AO48" s="781"/>
      <c r="AP48" s="781"/>
      <c r="AQ48" s="781"/>
      <c r="AR48" s="781"/>
      <c r="AS48" s="781"/>
      <c r="AT48" s="781"/>
      <c r="AU48" s="781"/>
      <c r="AV48" s="781"/>
      <c r="AW48" s="781"/>
      <c r="AX48" s="781"/>
      <c r="AY48" s="781"/>
      <c r="AZ48" s="781"/>
      <c r="BA48" s="781"/>
      <c r="BB48" s="781"/>
      <c r="BC48" s="781"/>
      <c r="BD48" s="781"/>
      <c r="BE48" s="781"/>
      <c r="BF48" s="781"/>
      <c r="BG48" s="781"/>
      <c r="BH48" s="781"/>
      <c r="BI48" s="781"/>
      <c r="BJ48" s="781"/>
    </row>
    <row r="49" spans="2:62" s="776" customFormat="1">
      <c r="B49" s="773" t="s">
        <v>532</v>
      </c>
      <c r="C49" s="782"/>
      <c r="D49" s="777"/>
      <c r="E49" s="777"/>
      <c r="F49" s="777"/>
      <c r="G49" s="777"/>
      <c r="H49" s="777"/>
      <c r="I49" s="777"/>
      <c r="J49" s="777"/>
      <c r="K49" s="777"/>
      <c r="L49" s="777"/>
      <c r="M49" s="777"/>
      <c r="N49" s="777"/>
      <c r="O49" s="777"/>
      <c r="P49" s="777"/>
      <c r="Q49" s="777"/>
      <c r="R49" s="777"/>
      <c r="S49" s="777"/>
      <c r="T49" s="777"/>
      <c r="U49" s="777"/>
      <c r="V49" s="777"/>
      <c r="W49" s="777"/>
      <c r="X49" s="777"/>
      <c r="Y49" s="777"/>
      <c r="Z49" s="777"/>
      <c r="AA49" s="777"/>
      <c r="AB49" s="777"/>
      <c r="AC49" s="777"/>
      <c r="AD49" s="777"/>
      <c r="AE49" s="777"/>
      <c r="AF49" s="777"/>
      <c r="AG49" s="777"/>
      <c r="AH49" s="777"/>
      <c r="AI49" s="777"/>
      <c r="AJ49" s="777"/>
      <c r="AK49" s="777"/>
      <c r="AL49" s="777"/>
      <c r="AM49" s="777"/>
      <c r="AN49" s="777"/>
      <c r="AO49" s="777"/>
      <c r="AP49" s="777"/>
      <c r="AQ49" s="777"/>
      <c r="AR49" s="777"/>
      <c r="AS49" s="777"/>
      <c r="AT49" s="777"/>
      <c r="AU49" s="777"/>
      <c r="AV49" s="777"/>
      <c r="AW49" s="777"/>
      <c r="AX49" s="777"/>
      <c r="AY49" s="777"/>
      <c r="AZ49" s="777"/>
      <c r="BA49" s="777"/>
      <c r="BB49" s="777"/>
      <c r="BC49" s="777"/>
      <c r="BD49" s="777"/>
      <c r="BE49" s="777"/>
      <c r="BF49" s="777"/>
      <c r="BG49" s="777"/>
      <c r="BH49" s="777"/>
      <c r="BI49" s="777"/>
      <c r="BJ49" s="777"/>
    </row>
    <row r="50" spans="2:62" s="776" customFormat="1">
      <c r="B50" s="784"/>
      <c r="C50" s="782"/>
      <c r="D50" s="777"/>
      <c r="E50" s="777"/>
      <c r="F50" s="777"/>
      <c r="G50" s="777"/>
      <c r="H50" s="777"/>
      <c r="I50" s="777"/>
      <c r="J50" s="777"/>
      <c r="K50" s="777"/>
      <c r="L50" s="777"/>
      <c r="M50" s="777"/>
      <c r="N50" s="777"/>
      <c r="O50" s="777"/>
      <c r="P50" s="777"/>
      <c r="Q50" s="777"/>
      <c r="R50" s="777"/>
      <c r="S50" s="777"/>
      <c r="T50" s="777"/>
      <c r="U50" s="777"/>
      <c r="V50" s="777"/>
      <c r="W50" s="777"/>
      <c r="X50" s="777"/>
      <c r="Y50" s="777"/>
      <c r="Z50" s="777"/>
      <c r="AA50" s="777"/>
      <c r="AB50" s="777"/>
      <c r="AC50" s="777"/>
      <c r="AD50" s="777"/>
      <c r="AE50" s="777"/>
      <c r="AF50" s="777"/>
      <c r="AG50" s="777"/>
      <c r="AH50" s="777"/>
      <c r="AI50" s="777"/>
      <c r="AJ50" s="777"/>
      <c r="AK50" s="777"/>
      <c r="AL50" s="777"/>
      <c r="AM50" s="777"/>
      <c r="AN50" s="777"/>
      <c r="AO50" s="777"/>
      <c r="AP50" s="777"/>
      <c r="AQ50" s="777"/>
      <c r="AR50" s="777"/>
      <c r="AS50" s="777"/>
      <c r="AT50" s="777"/>
      <c r="AU50" s="777"/>
      <c r="AV50" s="777"/>
      <c r="AW50" s="777"/>
      <c r="AX50" s="777"/>
      <c r="AY50" s="777"/>
      <c r="AZ50" s="777"/>
      <c r="BA50" s="777"/>
      <c r="BB50" s="777"/>
      <c r="BC50" s="777"/>
      <c r="BD50" s="777"/>
      <c r="BE50" s="777"/>
      <c r="BF50" s="777"/>
      <c r="BG50" s="777"/>
      <c r="BH50" s="777"/>
      <c r="BI50" s="777"/>
      <c r="BJ50" s="777"/>
    </row>
    <row r="51" spans="2:62" s="776" customFormat="1">
      <c r="B51" s="785" t="s">
        <v>533</v>
      </c>
      <c r="C51" s="786"/>
      <c r="D51" s="787"/>
      <c r="E51" s="787"/>
      <c r="F51" s="787"/>
      <c r="G51" s="787"/>
      <c r="H51" s="787"/>
      <c r="I51" s="787"/>
      <c r="J51" s="787"/>
      <c r="K51" s="787"/>
      <c r="L51" s="787"/>
      <c r="M51" s="787"/>
      <c r="N51" s="787"/>
      <c r="O51" s="787"/>
      <c r="P51" s="787"/>
      <c r="Q51" s="787"/>
      <c r="R51" s="787"/>
      <c r="S51" s="787"/>
      <c r="T51" s="787"/>
      <c r="U51" s="787"/>
      <c r="V51" s="787"/>
      <c r="W51" s="787"/>
      <c r="X51" s="787"/>
      <c r="Y51" s="787"/>
      <c r="Z51" s="787"/>
      <c r="AA51" s="787"/>
      <c r="AB51" s="787"/>
      <c r="AC51" s="787"/>
      <c r="AD51" s="787"/>
      <c r="AE51" s="787"/>
      <c r="AF51" s="787"/>
      <c r="AG51" s="787"/>
      <c r="AH51" s="787"/>
      <c r="AI51" s="787"/>
      <c r="AJ51" s="787"/>
      <c r="AK51" s="787"/>
      <c r="AL51" s="787"/>
      <c r="AM51" s="787"/>
      <c r="AN51" s="787"/>
      <c r="AO51" s="787"/>
      <c r="AP51" s="787"/>
      <c r="AQ51" s="787"/>
      <c r="AR51" s="787"/>
      <c r="AS51" s="787"/>
      <c r="AT51" s="787"/>
      <c r="AU51" s="787"/>
      <c r="AV51" s="787"/>
      <c r="AW51" s="787"/>
      <c r="AX51" s="787"/>
      <c r="AY51" s="787"/>
      <c r="AZ51" s="787"/>
      <c r="BA51" s="787"/>
      <c r="BB51" s="787"/>
      <c r="BC51" s="787"/>
      <c r="BD51" s="787"/>
      <c r="BE51" s="787"/>
      <c r="BF51" s="787"/>
      <c r="BG51" s="787"/>
      <c r="BH51" s="787"/>
      <c r="BI51" s="787"/>
      <c r="BJ51" s="787"/>
    </row>
    <row r="52" spans="2:62" s="790" customFormat="1">
      <c r="B52" s="788" t="s">
        <v>79</v>
      </c>
      <c r="C52" s="780"/>
      <c r="D52" s="781"/>
      <c r="E52" s="781"/>
      <c r="F52" s="781"/>
      <c r="G52" s="789"/>
      <c r="H52" s="781"/>
      <c r="I52" s="781"/>
      <c r="J52" s="781"/>
      <c r="K52" s="781"/>
      <c r="L52" s="781"/>
      <c r="M52" s="781"/>
      <c r="N52" s="781"/>
      <c r="O52" s="781"/>
      <c r="P52" s="781"/>
      <c r="Q52" s="781"/>
      <c r="R52" s="781"/>
      <c r="S52" s="781"/>
      <c r="T52" s="781"/>
      <c r="U52" s="781"/>
      <c r="V52" s="781"/>
      <c r="W52" s="781"/>
      <c r="X52" s="781"/>
      <c r="Y52" s="781"/>
      <c r="Z52" s="781"/>
      <c r="AA52" s="781"/>
      <c r="AB52" s="781"/>
      <c r="AC52" s="781"/>
      <c r="AD52" s="781"/>
      <c r="AE52" s="781"/>
      <c r="AF52" s="781"/>
      <c r="AG52" s="781"/>
      <c r="AH52" s="781"/>
      <c r="AI52" s="781"/>
      <c r="AJ52" s="781"/>
      <c r="AK52" s="781"/>
      <c r="AL52" s="781"/>
      <c r="AM52" s="781"/>
      <c r="AN52" s="781"/>
      <c r="AO52" s="781"/>
      <c r="AP52" s="781"/>
      <c r="AQ52" s="781"/>
      <c r="AR52" s="781"/>
      <c r="AS52" s="781"/>
      <c r="AT52" s="781"/>
      <c r="AU52" s="781"/>
      <c r="AV52" s="781"/>
      <c r="AW52" s="781"/>
      <c r="AX52" s="781"/>
      <c r="AY52" s="781"/>
      <c r="AZ52" s="781"/>
      <c r="BA52" s="781"/>
      <c r="BB52" s="781"/>
      <c r="BC52" s="781"/>
      <c r="BD52" s="781"/>
      <c r="BE52" s="781"/>
      <c r="BF52" s="781"/>
      <c r="BG52" s="781"/>
      <c r="BH52" s="781"/>
      <c r="BI52" s="781"/>
      <c r="BJ52" s="781"/>
    </row>
    <row r="53" spans="2:62" s="790" customFormat="1">
      <c r="B53" s="791" t="s">
        <v>80</v>
      </c>
      <c r="C53" s="782"/>
      <c r="D53" s="777"/>
      <c r="E53" s="777"/>
      <c r="F53" s="777"/>
      <c r="G53" s="792"/>
      <c r="H53" s="777"/>
      <c r="I53" s="777"/>
      <c r="J53" s="777"/>
      <c r="K53" s="777"/>
      <c r="L53" s="777"/>
      <c r="M53" s="777"/>
      <c r="N53" s="777"/>
      <c r="O53" s="777"/>
      <c r="P53" s="777"/>
      <c r="Q53" s="777"/>
      <c r="R53" s="777"/>
      <c r="S53" s="777"/>
      <c r="T53" s="777"/>
      <c r="U53" s="777"/>
      <c r="V53" s="777"/>
      <c r="W53" s="777"/>
      <c r="X53" s="777"/>
      <c r="Y53" s="777"/>
      <c r="Z53" s="777"/>
      <c r="AA53" s="777"/>
      <c r="AB53" s="777"/>
      <c r="AC53" s="777"/>
      <c r="AD53" s="777"/>
      <c r="AE53" s="777"/>
      <c r="AF53" s="777"/>
      <c r="AG53" s="777"/>
      <c r="AH53" s="777"/>
      <c r="AI53" s="777"/>
      <c r="AJ53" s="777"/>
      <c r="AK53" s="777"/>
      <c r="AL53" s="777"/>
      <c r="AM53" s="777"/>
      <c r="AN53" s="777"/>
      <c r="AO53" s="777"/>
      <c r="AP53" s="777"/>
      <c r="AQ53" s="777"/>
      <c r="AR53" s="777"/>
      <c r="AS53" s="777"/>
      <c r="AT53" s="777"/>
      <c r="AU53" s="777"/>
      <c r="AV53" s="777"/>
      <c r="AW53" s="777"/>
      <c r="AX53" s="777"/>
      <c r="AY53" s="777"/>
      <c r="AZ53" s="777"/>
      <c r="BA53" s="777"/>
      <c r="BB53" s="777"/>
      <c r="BC53" s="777"/>
      <c r="BD53" s="777"/>
      <c r="BE53" s="777"/>
      <c r="BF53" s="777"/>
      <c r="BG53" s="777"/>
      <c r="BH53" s="777"/>
      <c r="BI53" s="777"/>
      <c r="BJ53" s="777"/>
    </row>
    <row r="54" spans="2:62" s="790" customFormat="1">
      <c r="B54" s="791" t="s">
        <v>81</v>
      </c>
      <c r="C54" s="780"/>
      <c r="D54" s="781"/>
      <c r="E54" s="781"/>
      <c r="F54" s="781"/>
      <c r="G54" s="792"/>
      <c r="H54" s="781"/>
      <c r="I54" s="781"/>
      <c r="J54" s="781"/>
      <c r="K54" s="781"/>
      <c r="L54" s="781"/>
      <c r="M54" s="781"/>
      <c r="N54" s="781"/>
      <c r="O54" s="781"/>
      <c r="P54" s="781"/>
      <c r="Q54" s="781"/>
      <c r="R54" s="781"/>
      <c r="S54" s="781"/>
      <c r="T54" s="781"/>
      <c r="U54" s="781"/>
      <c r="V54" s="781"/>
      <c r="W54" s="781"/>
      <c r="X54" s="781"/>
      <c r="Y54" s="781"/>
      <c r="Z54" s="781"/>
      <c r="AA54" s="781"/>
      <c r="AB54" s="781"/>
      <c r="AC54" s="781"/>
      <c r="AD54" s="781"/>
      <c r="AE54" s="781"/>
      <c r="AF54" s="781"/>
      <c r="AG54" s="781"/>
      <c r="AH54" s="781"/>
      <c r="AI54" s="781"/>
      <c r="AJ54" s="781"/>
      <c r="AK54" s="781"/>
      <c r="AL54" s="781"/>
      <c r="AM54" s="781"/>
      <c r="AN54" s="781"/>
      <c r="AO54" s="781"/>
      <c r="AP54" s="781"/>
      <c r="AQ54" s="781"/>
      <c r="AR54" s="781"/>
      <c r="AS54" s="781"/>
      <c r="AT54" s="781"/>
      <c r="AU54" s="781"/>
      <c r="AV54" s="781"/>
      <c r="AW54" s="781"/>
      <c r="AX54" s="781"/>
      <c r="AY54" s="781"/>
      <c r="AZ54" s="781"/>
      <c r="BA54" s="781"/>
      <c r="BB54" s="781"/>
      <c r="BC54" s="781"/>
      <c r="BD54" s="781"/>
      <c r="BE54" s="781"/>
      <c r="BF54" s="781"/>
      <c r="BG54" s="781"/>
      <c r="BH54" s="781"/>
      <c r="BI54" s="781"/>
      <c r="BJ54" s="781"/>
    </row>
    <row r="55" spans="2:62" s="790" customFormat="1">
      <c r="B55" s="793"/>
      <c r="C55" s="782"/>
      <c r="D55" s="777"/>
      <c r="E55" s="777"/>
      <c r="F55" s="777"/>
      <c r="G55" s="794"/>
      <c r="H55" s="777"/>
      <c r="I55" s="777"/>
      <c r="J55" s="777"/>
      <c r="K55" s="777"/>
      <c r="L55" s="777"/>
      <c r="M55" s="777"/>
      <c r="N55" s="777"/>
      <c r="O55" s="777"/>
      <c r="P55" s="777"/>
      <c r="Q55" s="777"/>
      <c r="R55" s="777"/>
      <c r="S55" s="777"/>
      <c r="T55" s="777"/>
      <c r="U55" s="777"/>
      <c r="V55" s="777"/>
      <c r="W55" s="777"/>
      <c r="X55" s="777"/>
      <c r="Y55" s="777"/>
      <c r="Z55" s="777"/>
      <c r="AA55" s="777"/>
      <c r="AB55" s="777"/>
      <c r="AC55" s="777"/>
      <c r="AD55" s="777"/>
      <c r="AE55" s="777"/>
      <c r="AF55" s="777"/>
      <c r="AG55" s="777"/>
      <c r="AH55" s="777"/>
      <c r="AI55" s="777"/>
      <c r="AJ55" s="777"/>
      <c r="AK55" s="777"/>
      <c r="AL55" s="777"/>
      <c r="AM55" s="777"/>
      <c r="AN55" s="777"/>
      <c r="AO55" s="777"/>
      <c r="AP55" s="777"/>
      <c r="AQ55" s="777"/>
      <c r="AR55" s="777"/>
      <c r="AS55" s="777"/>
      <c r="AT55" s="777"/>
      <c r="AU55" s="777"/>
      <c r="AV55" s="777"/>
      <c r="AW55" s="777"/>
      <c r="AX55" s="777"/>
      <c r="AY55" s="777"/>
      <c r="AZ55" s="777"/>
      <c r="BA55" s="777"/>
      <c r="BB55" s="777"/>
      <c r="BC55" s="777"/>
      <c r="BD55" s="777"/>
      <c r="BE55" s="777"/>
      <c r="BF55" s="777"/>
      <c r="BG55" s="777"/>
      <c r="BH55" s="777"/>
      <c r="BI55" s="777"/>
      <c r="BJ55" s="777"/>
    </row>
    <row r="56" spans="2:62" s="776" customFormat="1">
      <c r="B56" s="795" t="s">
        <v>88</v>
      </c>
      <c r="C56" s="786"/>
      <c r="D56" s="787"/>
      <c r="E56" s="787"/>
      <c r="F56" s="787"/>
      <c r="G56" s="796"/>
      <c r="H56" s="787"/>
      <c r="I56" s="787"/>
      <c r="J56" s="787"/>
      <c r="K56" s="787"/>
      <c r="L56" s="787"/>
      <c r="M56" s="787"/>
      <c r="N56" s="787"/>
      <c r="O56" s="787"/>
      <c r="P56" s="787"/>
      <c r="Q56" s="787"/>
      <c r="R56" s="787"/>
      <c r="S56" s="787"/>
      <c r="T56" s="787"/>
      <c r="U56" s="787"/>
      <c r="V56" s="787"/>
      <c r="W56" s="787"/>
      <c r="X56" s="787"/>
      <c r="Y56" s="787"/>
      <c r="Z56" s="787"/>
      <c r="AA56" s="787"/>
      <c r="AB56" s="787"/>
      <c r="AC56" s="787"/>
      <c r="AD56" s="787"/>
      <c r="AE56" s="787"/>
      <c r="AF56" s="787"/>
      <c r="AG56" s="787"/>
      <c r="AH56" s="787"/>
      <c r="AI56" s="787"/>
      <c r="AJ56" s="787"/>
      <c r="AK56" s="787"/>
      <c r="AL56" s="787"/>
      <c r="AM56" s="787"/>
      <c r="AN56" s="787"/>
      <c r="AO56" s="787"/>
      <c r="AP56" s="787"/>
      <c r="AQ56" s="787"/>
      <c r="AR56" s="787"/>
      <c r="AS56" s="787"/>
      <c r="AT56" s="787"/>
      <c r="AU56" s="787"/>
      <c r="AV56" s="787"/>
      <c r="AW56" s="787"/>
      <c r="AX56" s="787"/>
      <c r="AY56" s="787"/>
      <c r="AZ56" s="787"/>
      <c r="BA56" s="787"/>
      <c r="BB56" s="787"/>
      <c r="BC56" s="787"/>
      <c r="BD56" s="787"/>
      <c r="BE56" s="787"/>
      <c r="BF56" s="787"/>
      <c r="BG56" s="787"/>
      <c r="BH56" s="787"/>
      <c r="BI56" s="787"/>
      <c r="BJ56" s="787"/>
    </row>
    <row r="57" spans="2:62">
      <c r="B57" s="750" t="s">
        <v>647</v>
      </c>
      <c r="G57" s="797"/>
    </row>
    <row r="58" spans="2:62">
      <c r="G58" s="797"/>
    </row>
    <row r="59" spans="2:62">
      <c r="G59" s="797"/>
    </row>
    <row r="60" spans="2:62">
      <c r="G60" s="797"/>
    </row>
    <row r="61" spans="2:62">
      <c r="G61" s="797"/>
    </row>
    <row r="62" spans="2:62">
      <c r="G62" s="797"/>
    </row>
    <row r="63" spans="2:62">
      <c r="G63" s="797"/>
    </row>
    <row r="64" spans="2:62">
      <c r="G64" s="797"/>
    </row>
    <row r="65" spans="7:7">
      <c r="G65" s="797"/>
    </row>
    <row r="66" spans="7:7">
      <c r="G66" s="797"/>
    </row>
    <row r="67" spans="7:7">
      <c r="G67" s="797"/>
    </row>
    <row r="68" spans="7:7">
      <c r="G68" s="797"/>
    </row>
    <row r="69" spans="7:7">
      <c r="G69" s="797"/>
    </row>
    <row r="70" spans="7:7">
      <c r="G70" s="797"/>
    </row>
    <row r="71" spans="7:7">
      <c r="G71" s="797"/>
    </row>
    <row r="72" spans="7:7">
      <c r="G72" s="797"/>
    </row>
    <row r="73" spans="7:7">
      <c r="G73" s="797"/>
    </row>
    <row r="74" spans="7:7">
      <c r="G74" s="797"/>
    </row>
    <row r="75" spans="7:7">
      <c r="G75" s="797"/>
    </row>
    <row r="76" spans="7:7">
      <c r="G76" s="797"/>
    </row>
    <row r="77" spans="7:7">
      <c r="G77" s="797"/>
    </row>
    <row r="78" spans="7:7">
      <c r="G78" s="797"/>
    </row>
    <row r="79" spans="7:7">
      <c r="G79" s="797"/>
    </row>
    <row r="80" spans="7:7">
      <c r="G80" s="797"/>
    </row>
    <row r="81" spans="7:7">
      <c r="G81" s="797"/>
    </row>
  </sheetData>
  <customSheetViews>
    <customSheetView guid="{25D20C57-7074-492D-BCCB-387F60F6C446}" scale="80" showGridLines="0" fitToPage="1">
      <selection activeCell="K15" sqref="K15"/>
      <pageMargins left="0.25" right="0.25" top="0.75" bottom="0.75" header="0.3" footer="0.3"/>
      <pageSetup paperSize="8" scale="22" orientation="landscape" r:id="rId1"/>
    </customSheetView>
  </customSheetViews>
  <mergeCells count="32">
    <mergeCell ref="B2:BF2"/>
    <mergeCell ref="B7:B10"/>
    <mergeCell ref="C7:N7"/>
    <mergeCell ref="O7:Z7"/>
    <mergeCell ref="AA7:AL7"/>
    <mergeCell ref="AM7:AX7"/>
    <mergeCell ref="AY7:BJ7"/>
    <mergeCell ref="C8:E9"/>
    <mergeCell ref="F8:K8"/>
    <mergeCell ref="L8:N9"/>
    <mergeCell ref="BB8:BG8"/>
    <mergeCell ref="BH8:BJ9"/>
    <mergeCell ref="AR9:AS9"/>
    <mergeCell ref="AT9:AU9"/>
    <mergeCell ref="BD9:BE9"/>
    <mergeCell ref="BF9:BG9"/>
    <mergeCell ref="AH9:AI9"/>
    <mergeCell ref="AM8:AO9"/>
    <mergeCell ref="AP8:AU8"/>
    <mergeCell ref="AV8:AX9"/>
    <mergeCell ref="AY8:BA9"/>
    <mergeCell ref="AD8:AI8"/>
    <mergeCell ref="AJ8:AL9"/>
    <mergeCell ref="H9:I9"/>
    <mergeCell ref="J9:K9"/>
    <mergeCell ref="T9:U9"/>
    <mergeCell ref="V9:W9"/>
    <mergeCell ref="AF9:AG9"/>
    <mergeCell ref="O8:Q9"/>
    <mergeCell ref="R8:W8"/>
    <mergeCell ref="X8:Z9"/>
    <mergeCell ref="AA8:AC9"/>
  </mergeCells>
  <hyperlinks>
    <hyperlink ref="B3" location="'Atividade DEE'!A1" display="Atividade de Distribuição de Energia Elétrica"/>
  </hyperlinks>
  <pageMargins left="0.25" right="0.25" top="0.75" bottom="0.75" header="0.3" footer="0.3"/>
  <pageSetup paperSize="8" scale="22" orientation="landscape"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8"/>
  <sheetViews>
    <sheetView showGridLines="0" topLeftCell="A4" zoomScale="130" zoomScaleNormal="130" workbookViewId="0">
      <selection activeCell="D27" sqref="D27"/>
    </sheetView>
  </sheetViews>
  <sheetFormatPr defaultColWidth="8.7109375" defaultRowHeight="12.75"/>
  <cols>
    <col min="1" max="1" width="8.7109375" style="1306"/>
    <col min="2" max="5" width="8.7109375" style="1150"/>
    <col min="6" max="6" width="15.140625" style="1150" customWidth="1"/>
    <col min="7" max="10" width="13.42578125" style="1150" customWidth="1"/>
    <col min="11" max="16384" width="8.7109375" style="1306"/>
  </cols>
  <sheetData>
    <row r="2" spans="1:10" s="1300" customFormat="1" ht="15">
      <c r="A2" s="1093" t="s">
        <v>318</v>
      </c>
      <c r="B2" s="1150"/>
      <c r="C2" s="1150"/>
      <c r="D2" s="1801"/>
      <c r="E2" s="1801"/>
      <c r="F2" s="1801"/>
      <c r="G2" s="1801"/>
      <c r="H2" s="1801"/>
      <c r="I2" s="1150"/>
      <c r="J2" s="1150"/>
    </row>
    <row r="3" spans="1:10" s="1300" customFormat="1">
      <c r="B3" s="1802" t="s">
        <v>841</v>
      </c>
      <c r="C3" s="1802"/>
      <c r="D3" s="1802"/>
      <c r="E3" s="1802"/>
      <c r="F3" s="1802"/>
      <c r="G3" s="1802"/>
      <c r="H3" s="1802"/>
      <c r="I3" s="1802"/>
      <c r="J3" s="1802"/>
    </row>
    <row r="4" spans="1:10" s="1300" customFormat="1">
      <c r="B4" s="1150"/>
      <c r="C4" s="1150"/>
      <c r="D4" s="1150"/>
      <c r="E4" s="1150"/>
      <c r="F4" s="1150"/>
      <c r="G4" s="1150"/>
      <c r="H4" s="1150"/>
      <c r="I4" s="1150"/>
      <c r="J4" s="1150"/>
    </row>
    <row r="5" spans="1:10" s="1300" customFormat="1">
      <c r="B5" s="1150"/>
      <c r="C5" s="1150"/>
      <c r="D5" s="1150"/>
      <c r="E5" s="1150"/>
      <c r="F5" s="1150"/>
      <c r="G5" s="1150"/>
      <c r="H5" s="1150"/>
      <c r="I5" s="1150"/>
      <c r="J5" s="1150"/>
    </row>
    <row r="6" spans="1:10" s="1151" customFormat="1">
      <c r="B6" s="1150"/>
      <c r="C6" s="1150"/>
      <c r="D6" s="1150"/>
      <c r="E6" s="1150"/>
      <c r="F6" s="1150"/>
      <c r="G6" s="1803" t="s">
        <v>837</v>
      </c>
      <c r="H6" s="1804"/>
      <c r="I6" s="1805" t="s">
        <v>838</v>
      </c>
      <c r="J6" s="1805"/>
    </row>
    <row r="7" spans="1:10" s="1151" customFormat="1">
      <c r="B7" s="1301"/>
      <c r="C7" s="1301"/>
      <c r="D7" s="1301"/>
      <c r="E7" s="1301"/>
      <c r="F7" s="1301"/>
      <c r="G7" s="1302" t="s">
        <v>839</v>
      </c>
      <c r="H7" s="1302" t="s">
        <v>332</v>
      </c>
      <c r="I7" s="1302" t="s">
        <v>839</v>
      </c>
      <c r="J7" s="1302" t="s">
        <v>332</v>
      </c>
    </row>
    <row r="8" spans="1:10" s="1300" customFormat="1">
      <c r="B8" s="1806" t="s">
        <v>360</v>
      </c>
      <c r="C8" s="1807"/>
      <c r="D8" s="1807"/>
      <c r="E8" s="1807"/>
      <c r="F8" s="1808"/>
      <c r="G8" s="1303"/>
      <c r="H8" s="1303"/>
      <c r="I8" s="1303"/>
      <c r="J8" s="1303"/>
    </row>
    <row r="9" spans="1:10" s="1300" customFormat="1">
      <c r="B9" s="1798" t="s">
        <v>360</v>
      </c>
      <c r="C9" s="1799"/>
      <c r="D9" s="1799"/>
      <c r="E9" s="1799"/>
      <c r="F9" s="1800"/>
      <c r="G9" s="1304"/>
      <c r="H9" s="1304"/>
      <c r="I9" s="1304"/>
      <c r="J9" s="1304"/>
    </row>
    <row r="10" spans="1:10" s="1152" customFormat="1">
      <c r="B10" s="1798" t="s">
        <v>360</v>
      </c>
      <c r="C10" s="1799"/>
      <c r="D10" s="1799"/>
      <c r="E10" s="1799"/>
      <c r="F10" s="1800"/>
      <c r="G10" s="1304"/>
      <c r="H10" s="1304"/>
      <c r="I10" s="1304"/>
      <c r="J10" s="1304"/>
    </row>
    <row r="11" spans="1:10" s="1300" customFormat="1">
      <c r="B11" s="1809" t="s">
        <v>49</v>
      </c>
      <c r="C11" s="1810"/>
      <c r="D11" s="1810"/>
      <c r="E11" s="1810"/>
      <c r="F11" s="1811"/>
      <c r="G11" s="1305"/>
      <c r="H11" s="1305"/>
      <c r="I11" s="1305"/>
      <c r="J11" s="1305"/>
    </row>
    <row r="14" spans="1:10" ht="15.75">
      <c r="B14" s="1812" t="str">
        <f>+Índice!C80</f>
        <v>Quadro N7-49a - EEM -  EIC</v>
      </c>
      <c r="C14" s="1812"/>
      <c r="D14" s="1812"/>
      <c r="E14" s="1812"/>
      <c r="F14" s="1812"/>
      <c r="G14" s="1812"/>
    </row>
    <row r="16" spans="1:10">
      <c r="G16" s="1805" t="s">
        <v>837</v>
      </c>
      <c r="H16" s="1805"/>
    </row>
    <row r="17" spans="2:8">
      <c r="B17" s="1301"/>
      <c r="C17" s="1301"/>
      <c r="D17" s="1301"/>
      <c r="E17" s="1301"/>
      <c r="F17" s="1301"/>
      <c r="G17" s="1302" t="s">
        <v>839</v>
      </c>
      <c r="H17" s="1302" t="s">
        <v>332</v>
      </c>
    </row>
    <row r="18" spans="2:8">
      <c r="B18" s="1813" t="s">
        <v>849</v>
      </c>
      <c r="C18" s="1814"/>
      <c r="D18" s="1814"/>
      <c r="E18" s="1814"/>
      <c r="F18" s="1815"/>
      <c r="G18" s="1305"/>
      <c r="H18" s="1305"/>
    </row>
  </sheetData>
  <mergeCells count="11">
    <mergeCell ref="B10:F10"/>
    <mergeCell ref="B11:F11"/>
    <mergeCell ref="B14:G14"/>
    <mergeCell ref="G16:H16"/>
    <mergeCell ref="B18:F18"/>
    <mergeCell ref="B9:F9"/>
    <mergeCell ref="D2:H2"/>
    <mergeCell ref="B3:J3"/>
    <mergeCell ref="G6:H6"/>
    <mergeCell ref="I6:J6"/>
    <mergeCell ref="B8:F8"/>
  </mergeCells>
  <hyperlinks>
    <hyperlink ref="A2" location="ÍNDICE!B2" display="Índice"/>
  </hyperlinks>
  <pageMargins left="0.39370078740157483" right="0.39370078740157483" top="0.74803149606299213" bottom="0.74803149606299213" header="0.31496062992125984" footer="0.31496062992125984"/>
  <pageSetup orientation="landscape" r:id="rId1"/>
  <headerFooter>
    <oddFooter>&amp;C&amp;A&amp;R2/3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4">
    <pageSetUpPr fitToPage="1"/>
  </sheetPr>
  <dimension ref="A1:I24"/>
  <sheetViews>
    <sheetView showGridLines="0" zoomScale="90" zoomScaleNormal="90" workbookViewId="0">
      <selection activeCell="K15" sqref="K15"/>
    </sheetView>
  </sheetViews>
  <sheetFormatPr defaultColWidth="9.140625" defaultRowHeight="12.75"/>
  <cols>
    <col min="1" max="1" width="10.140625" style="158" customWidth="1"/>
    <col min="2" max="2" width="1.5703125" style="158" customWidth="1"/>
    <col min="3" max="3" width="58.5703125" style="158" customWidth="1"/>
    <col min="4" max="6" width="18.28515625" style="158" customWidth="1"/>
    <col min="7" max="9" width="18.42578125" style="158" customWidth="1"/>
    <col min="10" max="16384" width="9.140625" style="158"/>
  </cols>
  <sheetData>
    <row r="1" spans="1:9" ht="15">
      <c r="A1" s="557" t="s">
        <v>318</v>
      </c>
    </row>
    <row r="2" spans="1:9" ht="39.75" customHeight="1">
      <c r="C2" s="1369" t="str">
        <f>+Índice!C11</f>
        <v>Quadro N7-4 - EEM - Fornecimentos e serviços externos</v>
      </c>
      <c r="D2" s="1369"/>
    </row>
    <row r="3" spans="1:9" ht="15.75" customHeight="1">
      <c r="C3" s="255"/>
      <c r="D3" s="456"/>
    </row>
    <row r="4" spans="1:9" ht="14.25">
      <c r="C4" s="218" t="s">
        <v>380</v>
      </c>
      <c r="G4" s="263"/>
      <c r="I4" s="263" t="s">
        <v>0</v>
      </c>
    </row>
    <row r="5" spans="1:9" ht="40.5" customHeight="1">
      <c r="C5" s="1416" t="s">
        <v>82</v>
      </c>
      <c r="D5" s="1411" t="s">
        <v>294</v>
      </c>
      <c r="E5" s="1411" t="s">
        <v>295</v>
      </c>
      <c r="F5" s="1411" t="s">
        <v>296</v>
      </c>
      <c r="G5" s="1412" t="s">
        <v>49</v>
      </c>
      <c r="H5" s="1413"/>
      <c r="I5" s="1414"/>
    </row>
    <row r="6" spans="1:9" ht="20.25" customHeight="1">
      <c r="C6" s="1417"/>
      <c r="D6" s="1387"/>
      <c r="E6" s="1387" t="s">
        <v>380</v>
      </c>
      <c r="F6" s="1387" t="s">
        <v>380</v>
      </c>
      <c r="G6" s="500" t="s">
        <v>388</v>
      </c>
      <c r="H6" s="500" t="s">
        <v>387</v>
      </c>
      <c r="I6" s="500" t="s">
        <v>449</v>
      </c>
    </row>
    <row r="7" spans="1:9" ht="11.25" customHeight="1"/>
    <row r="8" spans="1:9">
      <c r="C8" s="10"/>
      <c r="D8" s="441"/>
      <c r="E8" s="441"/>
      <c r="F8" s="441"/>
      <c r="G8" s="441"/>
      <c r="H8" s="441"/>
      <c r="I8" s="441"/>
    </row>
    <row r="9" spans="1:9">
      <c r="C9" s="475" t="s">
        <v>101</v>
      </c>
      <c r="D9" s="216"/>
      <c r="E9" s="216"/>
      <c r="F9" s="216"/>
      <c r="G9" s="216"/>
      <c r="H9" s="216"/>
      <c r="I9" s="216"/>
    </row>
    <row r="10" spans="1:9">
      <c r="C10" s="475" t="s">
        <v>360</v>
      </c>
      <c r="D10" s="216"/>
      <c r="E10" s="216"/>
      <c r="F10" s="216"/>
      <c r="G10" s="216"/>
      <c r="H10" s="216"/>
      <c r="I10" s="216"/>
    </row>
    <row r="11" spans="1:9">
      <c r="C11" s="475" t="s">
        <v>360</v>
      </c>
      <c r="D11" s="216"/>
      <c r="E11" s="216"/>
      <c r="F11" s="216"/>
      <c r="G11" s="216"/>
      <c r="H11" s="216"/>
      <c r="I11" s="216"/>
    </row>
    <row r="12" spans="1:9">
      <c r="C12" s="475" t="s">
        <v>360</v>
      </c>
      <c r="D12" s="216"/>
      <c r="E12" s="216"/>
      <c r="F12" s="216"/>
      <c r="G12" s="216"/>
      <c r="H12" s="216"/>
      <c r="I12" s="216"/>
    </row>
    <row r="13" spans="1:9">
      <c r="C13" s="475" t="s">
        <v>360</v>
      </c>
      <c r="D13" s="216"/>
      <c r="E13" s="216"/>
      <c r="F13" s="216"/>
      <c r="G13" s="216"/>
      <c r="H13" s="216"/>
      <c r="I13" s="216"/>
    </row>
    <row r="14" spans="1:9">
      <c r="C14" s="475" t="s">
        <v>360</v>
      </c>
      <c r="D14" s="216"/>
      <c r="E14" s="216"/>
      <c r="F14" s="216"/>
      <c r="G14" s="216"/>
      <c r="H14" s="216"/>
      <c r="I14" s="216"/>
    </row>
    <row r="15" spans="1:9">
      <c r="C15" s="475" t="s">
        <v>360</v>
      </c>
      <c r="D15" s="216"/>
      <c r="E15" s="216"/>
      <c r="F15" s="216"/>
      <c r="G15" s="216"/>
      <c r="H15" s="216"/>
      <c r="I15" s="216"/>
    </row>
    <row r="16" spans="1:9">
      <c r="C16" s="475" t="s">
        <v>360</v>
      </c>
      <c r="D16" s="216"/>
      <c r="E16" s="216"/>
      <c r="F16" s="216"/>
      <c r="G16" s="216"/>
      <c r="H16" s="216"/>
      <c r="I16" s="216"/>
    </row>
    <row r="17" spans="3:9">
      <c r="C17" s="475" t="s">
        <v>360</v>
      </c>
      <c r="D17" s="216"/>
      <c r="E17" s="216"/>
      <c r="F17" s="216"/>
      <c r="G17" s="216"/>
      <c r="H17" s="216"/>
      <c r="I17" s="216"/>
    </row>
    <row r="18" spans="3:9">
      <c r="C18" s="475" t="s">
        <v>10</v>
      </c>
      <c r="D18" s="216"/>
      <c r="E18" s="216"/>
      <c r="F18" s="216"/>
      <c r="G18" s="216"/>
      <c r="H18" s="216"/>
      <c r="I18" s="216"/>
    </row>
    <row r="19" spans="3:9">
      <c r="C19" s="311" t="s">
        <v>360</v>
      </c>
      <c r="D19" s="371"/>
      <c r="E19" s="371"/>
      <c r="F19" s="371"/>
      <c r="G19" s="371"/>
      <c r="H19" s="371"/>
      <c r="I19" s="371"/>
    </row>
    <row r="20" spans="3:9" ht="24.75" customHeight="1">
      <c r="C20" s="13" t="s">
        <v>49</v>
      </c>
      <c r="D20" s="371"/>
      <c r="E20" s="371"/>
      <c r="F20" s="495"/>
      <c r="G20" s="495"/>
      <c r="H20" s="495"/>
      <c r="I20" s="495"/>
    </row>
    <row r="21" spans="3:9">
      <c r="C21" s="277"/>
    </row>
    <row r="22" spans="3:9" ht="27.75" customHeight="1">
      <c r="C22" s="1415"/>
      <c r="D22" s="1415"/>
    </row>
    <row r="23" spans="3:9">
      <c r="C23" s="213"/>
      <c r="D23" s="213"/>
    </row>
    <row r="24" spans="3:9">
      <c r="C24" s="214"/>
      <c r="D24" s="214"/>
    </row>
  </sheetData>
  <customSheetViews>
    <customSheetView guid="{25D20C57-7074-492D-BCCB-387F60F6C446}" scale="90" showGridLines="0" fitToPage="1">
      <selection activeCell="K15" sqref="K15"/>
      <pageMargins left="0.59055118110236227" right="0.59055118110236227" top="0.98425196850393704" bottom="0.55118110236220474" header="0.51181102362204722" footer="0.27559055118110237"/>
      <printOptions horizontalCentered="1"/>
      <pageSetup paperSize="9" scale="81" orientation="landscape" r:id="rId1"/>
      <headerFooter alignWithMargins="0">
        <oddFooter>&amp;L
&amp;R&amp;"Times New Roman,Normal"&amp;8Preparado pela EEM
Página &amp;P de &amp;N
&amp;D-&amp;T
&amp;F-&amp;A</oddFooter>
      </headerFooter>
    </customSheetView>
  </customSheetViews>
  <mergeCells count="7">
    <mergeCell ref="F5:F6"/>
    <mergeCell ref="G5:I5"/>
    <mergeCell ref="C2:D2"/>
    <mergeCell ref="C22:D22"/>
    <mergeCell ref="C5:C6"/>
    <mergeCell ref="D5:D6"/>
    <mergeCell ref="E5:E6"/>
  </mergeCells>
  <phoneticPr fontId="0" type="noConversion"/>
  <hyperlinks>
    <hyperlink ref="A1" location="ÍNDICE!B2" display="Índice"/>
  </hyperlinks>
  <printOptions horizontalCentered="1"/>
  <pageMargins left="0.59055118110236227" right="0.59055118110236227" top="0.98425196850393704" bottom="0.55118110236220474" header="0.51181102362204722" footer="0.27559055118110237"/>
  <pageSetup paperSize="9" scale="75" orientation="landscape" r:id="rId2"/>
  <headerFooter alignWithMargins="0">
    <oddFooter>&amp;L
&amp;R&amp;"Times New Roman,Normal"&amp;8Preparado pela EEM
Página &amp;P de &amp;N
&amp;D-&amp;T
&amp;F-&amp;A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5">
    <pageSetUpPr fitToPage="1"/>
  </sheetPr>
  <dimension ref="A1:I37"/>
  <sheetViews>
    <sheetView showGridLines="0" zoomScale="90" zoomScaleNormal="90" workbookViewId="0">
      <selection activeCell="K15" sqref="K15"/>
    </sheetView>
  </sheetViews>
  <sheetFormatPr defaultColWidth="9.140625" defaultRowHeight="12.75"/>
  <cols>
    <col min="1" max="1" width="10.140625" style="158" customWidth="1"/>
    <col min="2" max="2" width="1.5703125" style="158" customWidth="1"/>
    <col min="3" max="3" width="48" style="158" bestFit="1" customWidth="1"/>
    <col min="4" max="6" width="19.7109375" style="158" customWidth="1"/>
    <col min="7" max="9" width="18" style="158" customWidth="1"/>
    <col min="10" max="16384" width="9.140625" style="158"/>
  </cols>
  <sheetData>
    <row r="1" spans="1:9" ht="15">
      <c r="A1" s="557" t="s">
        <v>318</v>
      </c>
    </row>
    <row r="3" spans="1:9" ht="36" customHeight="1">
      <c r="A3" s="374"/>
      <c r="C3" s="1418" t="str">
        <f>+Índice!C12</f>
        <v>Quadro N7-5 - EEM - Gastos e Rendimentos com Pessoal / Número de efetivos</v>
      </c>
      <c r="D3" s="1418"/>
      <c r="E3" s="1418"/>
      <c r="F3" s="1418"/>
      <c r="G3" s="1418"/>
    </row>
    <row r="4" spans="1:9" ht="15">
      <c r="A4" s="374"/>
    </row>
    <row r="5" spans="1:9" ht="36" customHeight="1">
      <c r="C5" s="1369" t="s">
        <v>658</v>
      </c>
      <c r="D5" s="1369"/>
    </row>
    <row r="6" spans="1:9" ht="12.75" customHeight="1">
      <c r="C6" s="255"/>
      <c r="D6" s="456"/>
    </row>
    <row r="7" spans="1:9">
      <c r="C7" s="158" t="s">
        <v>380</v>
      </c>
      <c r="G7" s="263"/>
      <c r="I7" s="263" t="s">
        <v>0</v>
      </c>
    </row>
    <row r="8" spans="1:9" ht="40.5" customHeight="1">
      <c r="C8" s="1421" t="s">
        <v>82</v>
      </c>
      <c r="D8" s="1411" t="s">
        <v>294</v>
      </c>
      <c r="E8" s="1411" t="s">
        <v>295</v>
      </c>
      <c r="F8" s="1411" t="s">
        <v>296</v>
      </c>
      <c r="G8" s="1412" t="s">
        <v>49</v>
      </c>
      <c r="H8" s="1413"/>
      <c r="I8" s="1414"/>
    </row>
    <row r="9" spans="1:9" ht="19.5" customHeight="1">
      <c r="C9" s="1422"/>
      <c r="D9" s="1387"/>
      <c r="E9" s="1387" t="s">
        <v>380</v>
      </c>
      <c r="F9" s="1387" t="s">
        <v>380</v>
      </c>
      <c r="G9" s="500" t="s">
        <v>388</v>
      </c>
      <c r="H9" s="500" t="s">
        <v>387</v>
      </c>
      <c r="I9" s="500" t="s">
        <v>449</v>
      </c>
    </row>
    <row r="10" spans="1:9" ht="11.25" customHeight="1">
      <c r="C10" s="544"/>
      <c r="D10" s="545"/>
      <c r="E10" s="545"/>
      <c r="F10" s="545"/>
      <c r="G10" s="545"/>
    </row>
    <row r="11" spans="1:9">
      <c r="C11" s="486" t="s">
        <v>192</v>
      </c>
      <c r="D11" s="441"/>
      <c r="E11" s="441"/>
      <c r="F11" s="441"/>
      <c r="G11" s="441"/>
      <c r="H11" s="441"/>
      <c r="I11" s="441"/>
    </row>
    <row r="12" spans="1:9">
      <c r="C12" s="496" t="s">
        <v>102</v>
      </c>
      <c r="D12" s="216"/>
      <c r="E12" s="216"/>
      <c r="F12" s="216"/>
      <c r="G12" s="216"/>
      <c r="H12" s="216"/>
      <c r="I12" s="216"/>
    </row>
    <row r="13" spans="1:9">
      <c r="C13" s="496" t="s">
        <v>103</v>
      </c>
      <c r="D13" s="216"/>
      <c r="E13" s="216"/>
      <c r="F13" s="216"/>
      <c r="G13" s="216"/>
      <c r="H13" s="216"/>
      <c r="I13" s="216"/>
    </row>
    <row r="14" spans="1:9">
      <c r="C14" s="496" t="s">
        <v>104</v>
      </c>
      <c r="D14" s="216"/>
      <c r="E14" s="216"/>
      <c r="F14" s="216"/>
      <c r="G14" s="216"/>
      <c r="H14" s="216"/>
      <c r="I14" s="216"/>
    </row>
    <row r="15" spans="1:9">
      <c r="C15" s="496" t="s">
        <v>105</v>
      </c>
      <c r="D15" s="216"/>
      <c r="E15" s="216"/>
      <c r="F15" s="216"/>
      <c r="G15" s="216"/>
      <c r="H15" s="216"/>
      <c r="I15" s="216"/>
    </row>
    <row r="16" spans="1:9">
      <c r="C16" s="496" t="s">
        <v>106</v>
      </c>
      <c r="D16" s="216"/>
      <c r="E16" s="216"/>
      <c r="F16" s="216"/>
      <c r="G16" s="216"/>
      <c r="H16" s="216"/>
      <c r="I16" s="216"/>
    </row>
    <row r="17" spans="1:9">
      <c r="C17" s="445"/>
      <c r="D17" s="371"/>
      <c r="E17" s="371"/>
      <c r="F17" s="371"/>
      <c r="G17" s="371"/>
      <c r="H17" s="371"/>
      <c r="I17" s="371"/>
    </row>
    <row r="18" spans="1:9" ht="21" customHeight="1">
      <c r="C18" s="472" t="s">
        <v>11</v>
      </c>
      <c r="D18" s="216"/>
      <c r="E18" s="216"/>
      <c r="F18" s="216"/>
      <c r="G18" s="216"/>
      <c r="H18" s="216"/>
      <c r="I18" s="216"/>
    </row>
    <row r="19" spans="1:9">
      <c r="C19" s="497" t="s">
        <v>193</v>
      </c>
      <c r="D19" s="441"/>
      <c r="E19" s="441"/>
      <c r="F19" s="441"/>
      <c r="G19" s="441"/>
      <c r="H19" s="441"/>
      <c r="I19" s="441"/>
    </row>
    <row r="20" spans="1:9">
      <c r="C20" s="498" t="s">
        <v>10</v>
      </c>
      <c r="D20" s="216"/>
      <c r="E20" s="216"/>
      <c r="F20" s="216"/>
      <c r="G20" s="216"/>
      <c r="H20" s="216"/>
      <c r="I20" s="216"/>
    </row>
    <row r="21" spans="1:9" ht="6.75" customHeight="1">
      <c r="C21" s="375"/>
      <c r="D21" s="371"/>
      <c r="E21" s="371"/>
      <c r="F21" s="371"/>
      <c r="G21" s="371"/>
      <c r="H21" s="371"/>
      <c r="I21" s="371"/>
    </row>
    <row r="22" spans="1:9" ht="21" customHeight="1">
      <c r="C22" s="472" t="s">
        <v>28</v>
      </c>
      <c r="D22" s="371"/>
      <c r="E22" s="371"/>
      <c r="F22" s="371"/>
      <c r="G22" s="371"/>
      <c r="H22" s="371"/>
      <c r="I22" s="371"/>
    </row>
    <row r="23" spans="1:9" ht="6" customHeight="1">
      <c r="C23" s="303"/>
      <c r="D23" s="216"/>
      <c r="E23" s="216"/>
      <c r="F23" s="216"/>
      <c r="G23" s="216"/>
      <c r="H23" s="216"/>
      <c r="I23" s="216"/>
    </row>
    <row r="24" spans="1:9" ht="27.75" customHeight="1">
      <c r="C24" s="489" t="s">
        <v>228</v>
      </c>
      <c r="D24" s="495"/>
      <c r="E24" s="495"/>
      <c r="F24" s="495"/>
      <c r="G24" s="495"/>
      <c r="H24" s="495"/>
      <c r="I24" s="495"/>
    </row>
    <row r="25" spans="1:9" ht="27.75" customHeight="1">
      <c r="C25" s="434"/>
    </row>
    <row r="26" spans="1:9">
      <c r="C26" s="278"/>
      <c r="D26" s="278"/>
    </row>
    <row r="27" spans="1:9" ht="15.75">
      <c r="A27" s="374"/>
      <c r="C27" s="1423" t="s">
        <v>659</v>
      </c>
      <c r="D27" s="1423"/>
      <c r="E27" s="1423"/>
    </row>
    <row r="28" spans="1:9" ht="15.75">
      <c r="C28" s="433"/>
      <c r="D28" s="433"/>
    </row>
    <row r="29" spans="1:9" ht="35.25" customHeight="1">
      <c r="C29" s="1419" t="s">
        <v>361</v>
      </c>
      <c r="D29" s="1411" t="s">
        <v>294</v>
      </c>
      <c r="E29" s="1411" t="s">
        <v>295</v>
      </c>
      <c r="F29" s="1411" t="s">
        <v>296</v>
      </c>
      <c r="G29" s="1411" t="s">
        <v>49</v>
      </c>
      <c r="H29" s="445"/>
    </row>
    <row r="30" spans="1:9" ht="12.75" customHeight="1">
      <c r="C30" s="1420"/>
      <c r="D30" s="1387"/>
      <c r="E30" s="1387" t="s">
        <v>380</v>
      </c>
      <c r="F30" s="1387" t="s">
        <v>380</v>
      </c>
      <c r="G30" s="1387" t="s">
        <v>380</v>
      </c>
      <c r="H30" s="445"/>
    </row>
    <row r="31" spans="1:9">
      <c r="C31" s="84"/>
    </row>
    <row r="32" spans="1:9">
      <c r="C32" s="431" t="s">
        <v>83</v>
      </c>
      <c r="D32" s="441"/>
      <c r="E32" s="441"/>
      <c r="F32" s="441"/>
      <c r="G32" s="441"/>
    </row>
    <row r="33" spans="3:8">
      <c r="C33" s="88" t="s">
        <v>362</v>
      </c>
      <c r="D33" s="216"/>
      <c r="E33" s="216"/>
      <c r="F33" s="216"/>
      <c r="G33" s="216"/>
    </row>
    <row r="34" spans="3:8">
      <c r="C34" s="88" t="s">
        <v>363</v>
      </c>
      <c r="D34" s="216"/>
      <c r="E34" s="216"/>
      <c r="F34" s="216"/>
      <c r="G34" s="216"/>
    </row>
    <row r="35" spans="3:8">
      <c r="C35" s="100"/>
      <c r="D35" s="371"/>
      <c r="E35" s="371"/>
      <c r="F35" s="371"/>
      <c r="G35" s="371"/>
    </row>
    <row r="36" spans="3:8">
      <c r="C36" s="328"/>
    </row>
    <row r="37" spans="3:8" ht="30" customHeight="1">
      <c r="C37" s="432" t="s">
        <v>49</v>
      </c>
      <c r="D37" s="495"/>
      <c r="E37" s="495"/>
      <c r="F37" s="495"/>
      <c r="G37" s="495"/>
      <c r="H37" s="445"/>
    </row>
  </sheetData>
  <customSheetViews>
    <customSheetView guid="{25D20C57-7074-492D-BCCB-387F60F6C446}" scale="90" showGridLines="0" fitToPage="1">
      <selection activeCell="K15" sqref="K15"/>
      <pageMargins left="0.59055118110236227" right="0.59055118110236227" top="0.98425196850393704" bottom="0.55118110236220474" header="0.51181102362204722" footer="0.27559055118110237"/>
      <printOptions horizontalCentered="1"/>
      <pageSetup paperSize="9" scale="57" orientation="portrait" r:id="rId1"/>
      <headerFooter alignWithMargins="0">
        <oddFooter>&amp;L
&amp;R&amp;"Times New Roman,Normal"&amp;8Preparado pela EEM
Página &amp;P de &amp;N
&amp;D-&amp;T
&amp;F-&amp;A</oddFooter>
      </headerFooter>
    </customSheetView>
  </customSheetViews>
  <mergeCells count="13">
    <mergeCell ref="C3:G3"/>
    <mergeCell ref="E8:E9"/>
    <mergeCell ref="F8:F9"/>
    <mergeCell ref="E29:E30"/>
    <mergeCell ref="F29:F30"/>
    <mergeCell ref="G29:G30"/>
    <mergeCell ref="C5:D5"/>
    <mergeCell ref="C29:C30"/>
    <mergeCell ref="C8:C9"/>
    <mergeCell ref="D8:D9"/>
    <mergeCell ref="D29:D30"/>
    <mergeCell ref="G8:I8"/>
    <mergeCell ref="C27:E27"/>
  </mergeCells>
  <phoneticPr fontId="0" type="noConversion"/>
  <hyperlinks>
    <hyperlink ref="A1" location="ÍNDICE!B2" display="Índice"/>
  </hyperlinks>
  <printOptions horizontalCentered="1"/>
  <pageMargins left="0.59055118110236227" right="0.59055118110236227" top="0.98425196850393704" bottom="0.55118110236220474" header="0.51181102362204722" footer="0.27559055118110237"/>
  <pageSetup paperSize="9" scale="53" orientation="portrait" r:id="rId2"/>
  <headerFooter alignWithMargins="0">
    <oddFooter>&amp;L
&amp;R&amp;"Times New Roman,Normal"&amp;8Preparado pela EEM
Página &amp;P de &amp;N
&amp;D-&amp;T
&amp;F-&amp;A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zoomScale="80" zoomScaleNormal="80" workbookViewId="0">
      <selection activeCell="E34" sqref="E34"/>
    </sheetView>
  </sheetViews>
  <sheetFormatPr defaultColWidth="9.140625" defaultRowHeight="12.75"/>
  <cols>
    <col min="1" max="1" width="9.140625" style="158"/>
    <col min="2" max="2" width="38.7109375" style="158" bestFit="1" customWidth="1"/>
    <col min="3" max="5" width="23" style="158" customWidth="1"/>
    <col min="6" max="8" width="21.42578125" style="158" customWidth="1"/>
    <col min="9" max="16384" width="9.140625" style="158"/>
  </cols>
  <sheetData>
    <row r="1" spans="1:8" ht="15">
      <c r="A1" s="557" t="s">
        <v>318</v>
      </c>
    </row>
    <row r="2" spans="1:8" ht="30.75" customHeight="1">
      <c r="B2" s="1427" t="str">
        <f>+Índice!C13</f>
        <v>Quadro N7-6 - EEM - Outros gastos e rendimentos</v>
      </c>
      <c r="C2" s="1427"/>
      <c r="D2" s="1427"/>
      <c r="E2" s="1427"/>
      <c r="F2" s="1427"/>
    </row>
    <row r="3" spans="1:8" ht="9" customHeight="1">
      <c r="B3" s="654"/>
      <c r="C3" s="654"/>
      <c r="D3" s="654"/>
      <c r="E3" s="654"/>
      <c r="F3" s="654"/>
    </row>
    <row r="4" spans="1:8">
      <c r="B4" s="655" t="s">
        <v>380</v>
      </c>
      <c r="F4" s="263"/>
      <c r="H4" s="263" t="s">
        <v>0</v>
      </c>
    </row>
    <row r="5" spans="1:8" ht="32.25" customHeight="1">
      <c r="B5" s="1425" t="s">
        <v>82</v>
      </c>
      <c r="C5" s="1411" t="s">
        <v>294</v>
      </c>
      <c r="D5" s="1411" t="s">
        <v>295</v>
      </c>
      <c r="E5" s="1411" t="s">
        <v>296</v>
      </c>
      <c r="F5" s="1412" t="s">
        <v>49</v>
      </c>
      <c r="G5" s="1413"/>
      <c r="H5" s="1414"/>
    </row>
    <row r="6" spans="1:8" ht="16.5" customHeight="1">
      <c r="B6" s="1426"/>
      <c r="C6" s="1387"/>
      <c r="D6" s="1387" t="s">
        <v>380</v>
      </c>
      <c r="E6" s="1387" t="s">
        <v>380</v>
      </c>
      <c r="F6" s="500" t="s">
        <v>388</v>
      </c>
      <c r="G6" s="500" t="s">
        <v>387</v>
      </c>
      <c r="H6" s="500" t="s">
        <v>449</v>
      </c>
    </row>
    <row r="7" spans="1:8" ht="12.75" customHeight="1">
      <c r="B7" s="546"/>
      <c r="C7" s="345"/>
      <c r="D7" s="345"/>
      <c r="E7" s="345"/>
      <c r="F7" s="345"/>
      <c r="G7" s="345"/>
      <c r="H7" s="345"/>
    </row>
    <row r="8" spans="1:8">
      <c r="A8" s="303"/>
      <c r="B8" s="490" t="s">
        <v>178</v>
      </c>
      <c r="C8" s="441"/>
      <c r="D8" s="441"/>
      <c r="E8" s="441"/>
      <c r="F8" s="441"/>
      <c r="G8" s="441"/>
      <c r="H8" s="441"/>
    </row>
    <row r="9" spans="1:8">
      <c r="A9" s="303"/>
      <c r="B9" s="491"/>
      <c r="C9" s="216"/>
      <c r="D9" s="216"/>
      <c r="E9" s="216"/>
      <c r="F9" s="216"/>
      <c r="G9" s="216"/>
      <c r="H9" s="216"/>
    </row>
    <row r="10" spans="1:8" ht="14.25">
      <c r="A10" s="676"/>
      <c r="B10" s="492" t="s">
        <v>567</v>
      </c>
      <c r="C10" s="216"/>
      <c r="D10" s="216"/>
      <c r="E10" s="216"/>
      <c r="F10" s="216"/>
      <c r="G10" s="216"/>
      <c r="H10" s="216"/>
    </row>
    <row r="11" spans="1:8">
      <c r="A11" s="303"/>
      <c r="B11" s="492" t="s">
        <v>382</v>
      </c>
      <c r="C11" s="216"/>
      <c r="D11" s="216"/>
      <c r="E11" s="216"/>
      <c r="F11" s="216"/>
      <c r="G11" s="216"/>
      <c r="H11" s="216"/>
    </row>
    <row r="12" spans="1:8">
      <c r="A12" s="303"/>
      <c r="B12" s="493"/>
      <c r="C12" s="216"/>
      <c r="D12" s="216"/>
      <c r="E12" s="216"/>
      <c r="F12" s="216"/>
      <c r="G12" s="216"/>
      <c r="H12" s="216"/>
    </row>
    <row r="13" spans="1:8">
      <c r="A13" s="303"/>
      <c r="B13" s="494" t="s">
        <v>49</v>
      </c>
      <c r="C13" s="495"/>
      <c r="D13" s="495"/>
      <c r="E13" s="495"/>
      <c r="F13" s="495"/>
      <c r="G13" s="495"/>
      <c r="H13" s="495"/>
    </row>
    <row r="14" spans="1:8">
      <c r="A14" s="303"/>
      <c r="B14" s="491" t="s">
        <v>177</v>
      </c>
      <c r="C14" s="216"/>
      <c r="D14" s="216"/>
      <c r="E14" s="216"/>
      <c r="F14" s="216"/>
      <c r="G14" s="216"/>
      <c r="H14" s="216"/>
    </row>
    <row r="15" spans="1:8">
      <c r="A15" s="303"/>
      <c r="B15" s="491"/>
      <c r="C15" s="216"/>
      <c r="D15" s="216"/>
      <c r="E15" s="216"/>
      <c r="F15" s="216"/>
      <c r="G15" s="216"/>
      <c r="H15" s="216"/>
    </row>
    <row r="16" spans="1:8">
      <c r="A16" s="303"/>
      <c r="B16" s="492" t="s">
        <v>383</v>
      </c>
      <c r="C16" s="216"/>
      <c r="D16" s="216"/>
      <c r="E16" s="216"/>
      <c r="F16" s="216"/>
      <c r="G16" s="216"/>
      <c r="H16" s="216"/>
    </row>
    <row r="17" spans="1:11">
      <c r="A17" s="676"/>
      <c r="B17" s="492" t="s">
        <v>568</v>
      </c>
      <c r="C17" s="216"/>
      <c r="D17" s="216"/>
      <c r="E17" s="216"/>
      <c r="F17" s="216"/>
      <c r="G17" s="216"/>
      <c r="H17" s="216"/>
    </row>
    <row r="18" spans="1:11">
      <c r="A18" s="303"/>
      <c r="B18" s="492" t="s">
        <v>201</v>
      </c>
      <c r="C18" s="160"/>
      <c r="D18" s="160"/>
      <c r="E18" s="160"/>
      <c r="F18" s="160"/>
      <c r="G18" s="160"/>
      <c r="H18" s="160"/>
    </row>
    <row r="19" spans="1:11" ht="14.25">
      <c r="A19" s="676"/>
      <c r="B19" s="492" t="s">
        <v>865</v>
      </c>
      <c r="C19" s="160"/>
      <c r="D19" s="160"/>
      <c r="E19" s="160"/>
      <c r="F19" s="160"/>
      <c r="G19" s="160"/>
      <c r="H19" s="160"/>
    </row>
    <row r="20" spans="1:11">
      <c r="A20" s="676"/>
      <c r="B20" s="1210" t="s">
        <v>360</v>
      </c>
      <c r="C20" s="1211"/>
      <c r="D20" s="1211"/>
      <c r="E20" s="1211"/>
      <c r="F20" s="1211"/>
      <c r="G20" s="1211"/>
      <c r="H20" s="1211"/>
    </row>
    <row r="21" spans="1:11">
      <c r="A21" s="303"/>
      <c r="B21" s="493"/>
      <c r="C21" s="1212"/>
      <c r="D21" s="1212"/>
      <c r="E21" s="1212"/>
      <c r="F21" s="1212"/>
      <c r="G21" s="1212"/>
      <c r="H21" s="1212"/>
    </row>
    <row r="22" spans="1:11">
      <c r="A22" s="303"/>
      <c r="B22" s="494" t="s">
        <v>49</v>
      </c>
      <c r="C22" s="1212"/>
      <c r="D22" s="1212"/>
      <c r="E22" s="1212"/>
      <c r="F22" s="1212"/>
      <c r="G22" s="1212"/>
      <c r="H22" s="1212"/>
    </row>
    <row r="23" spans="1:11">
      <c r="A23" s="303"/>
      <c r="B23" s="303"/>
      <c r="C23" s="303"/>
      <c r="D23" s="303"/>
      <c r="E23" s="303"/>
      <c r="F23" s="303"/>
      <c r="G23" s="303"/>
      <c r="H23" s="303"/>
    </row>
    <row r="24" spans="1:11">
      <c r="A24" s="303"/>
      <c r="B24" s="656" t="s">
        <v>384</v>
      </c>
      <c r="C24" s="238"/>
      <c r="D24" s="238"/>
      <c r="E24" s="238"/>
      <c r="F24" s="238"/>
      <c r="G24" s="238"/>
      <c r="H24" s="238"/>
    </row>
    <row r="25" spans="1:11">
      <c r="A25" s="676"/>
      <c r="B25" s="1424" t="s">
        <v>569</v>
      </c>
      <c r="C25" s="1424"/>
      <c r="D25" s="1424"/>
      <c r="E25" s="1424"/>
      <c r="F25" s="1424"/>
      <c r="G25" s="1424"/>
      <c r="H25" s="1424"/>
    </row>
    <row r="26" spans="1:11">
      <c r="A26" s="676"/>
      <c r="B26" s="1424" t="s">
        <v>570</v>
      </c>
      <c r="C26" s="1424"/>
      <c r="D26" s="1424"/>
      <c r="E26" s="1424"/>
      <c r="F26" s="1424"/>
      <c r="G26" s="1424"/>
      <c r="H26" s="1424"/>
    </row>
    <row r="27" spans="1:11" ht="13.5">
      <c r="A27" s="303"/>
      <c r="B27" s="303" t="s">
        <v>866</v>
      </c>
      <c r="C27" s="303"/>
      <c r="D27" s="303"/>
      <c r="E27" s="303"/>
      <c r="F27" s="303"/>
      <c r="G27" s="303"/>
      <c r="H27" s="303"/>
    </row>
    <row r="28" spans="1:11">
      <c r="B28" s="303"/>
      <c r="C28" s="303"/>
      <c r="D28" s="303"/>
      <c r="E28" s="303"/>
      <c r="F28" s="303"/>
      <c r="G28" s="303"/>
      <c r="H28" s="303"/>
      <c r="I28" s="303"/>
      <c r="J28" s="303"/>
      <c r="K28" s="303"/>
    </row>
    <row r="29" spans="1:11">
      <c r="B29" s="675"/>
      <c r="C29" s="677"/>
      <c r="D29" s="677"/>
      <c r="E29" s="677"/>
      <c r="F29" s="677"/>
      <c r="G29" s="677"/>
      <c r="H29" s="677"/>
      <c r="I29" s="303"/>
      <c r="J29" s="303"/>
      <c r="K29" s="303"/>
    </row>
    <row r="30" spans="1:11">
      <c r="B30" s="303"/>
      <c r="C30" s="303"/>
      <c r="D30" s="303"/>
      <c r="E30" s="303"/>
      <c r="F30" s="303"/>
      <c r="G30" s="303"/>
      <c r="H30" s="303"/>
      <c r="I30" s="303"/>
      <c r="J30" s="303"/>
      <c r="K30" s="303"/>
    </row>
    <row r="31" spans="1:11">
      <c r="B31" s="303"/>
      <c r="C31" s="303"/>
      <c r="D31" s="303"/>
      <c r="E31" s="303"/>
      <c r="F31" s="303"/>
      <c r="G31" s="303"/>
      <c r="H31" s="303"/>
      <c r="I31" s="303"/>
      <c r="J31" s="303"/>
      <c r="K31" s="303"/>
    </row>
    <row r="33" ht="12.75" customHeight="1"/>
    <row r="34" ht="12.75" customHeight="1"/>
  </sheetData>
  <customSheetViews>
    <customSheetView guid="{25D20C57-7074-492D-BCCB-387F60F6C446}" scale="80" showGridLines="0">
      <selection activeCell="K15" sqref="K15"/>
      <pageMargins left="0.7" right="0.7" top="0.75" bottom="0.75" header="0.3" footer="0.3"/>
      <pageSetup paperSize="9" scale="56" orientation="landscape" r:id="rId1"/>
    </customSheetView>
  </customSheetViews>
  <mergeCells count="8">
    <mergeCell ref="B25:H25"/>
    <mergeCell ref="B26:H26"/>
    <mergeCell ref="B5:B6"/>
    <mergeCell ref="B2:F2"/>
    <mergeCell ref="C5:C6"/>
    <mergeCell ref="D5:D6"/>
    <mergeCell ref="E5:E6"/>
    <mergeCell ref="F5:H5"/>
  </mergeCells>
  <hyperlinks>
    <hyperlink ref="A1" location="ÍNDICE!B2" display="Índice"/>
  </hyperlinks>
  <pageMargins left="0.7" right="0.7" top="0.75" bottom="0.75" header="0.3" footer="0.3"/>
  <pageSetup paperSize="9" scale="56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zoomScale="70" zoomScaleNormal="70" workbookViewId="0">
      <selection activeCell="K15" sqref="K15"/>
    </sheetView>
  </sheetViews>
  <sheetFormatPr defaultColWidth="9.140625" defaultRowHeight="12.75"/>
  <cols>
    <col min="1" max="1" width="10.140625" style="158" customWidth="1"/>
    <col min="2" max="2" width="1.5703125" style="158" customWidth="1"/>
    <col min="3" max="3" width="46.5703125" style="301" customWidth="1"/>
    <col min="4" max="5" width="26.7109375" style="301" customWidth="1"/>
    <col min="6" max="7" width="26.7109375" style="158" customWidth="1"/>
    <col min="8" max="8" width="14.85546875" style="158" customWidth="1"/>
    <col min="9" max="16384" width="9.140625" style="158"/>
  </cols>
  <sheetData>
    <row r="1" spans="1:7" ht="42" customHeight="1">
      <c r="A1" s="557" t="s">
        <v>318</v>
      </c>
      <c r="C1" s="158"/>
      <c r="D1" s="158"/>
      <c r="E1" s="158"/>
    </row>
    <row r="2" spans="1:7" ht="38.25" customHeight="1">
      <c r="C2" s="1429" t="str">
        <f>+Índice!C14</f>
        <v>Quadro N7-7 - EEM - Trabalhos para a Própria Entidade</v>
      </c>
      <c r="D2" s="1429"/>
      <c r="E2" s="1429"/>
    </row>
    <row r="4" spans="1:7">
      <c r="C4" s="301" t="s">
        <v>380</v>
      </c>
      <c r="G4" s="263" t="s">
        <v>0</v>
      </c>
    </row>
    <row r="5" spans="1:7" ht="43.5" customHeight="1">
      <c r="C5" s="1430" t="s">
        <v>378</v>
      </c>
      <c r="D5" s="1411" t="s">
        <v>294</v>
      </c>
      <c r="E5" s="1411" t="s">
        <v>295</v>
      </c>
      <c r="F5" s="1411" t="s">
        <v>296</v>
      </c>
      <c r="G5" s="1411" t="s">
        <v>49</v>
      </c>
    </row>
    <row r="6" spans="1:7" ht="12.75" customHeight="1">
      <c r="C6" s="1431"/>
      <c r="D6" s="1387"/>
      <c r="E6" s="1387" t="s">
        <v>380</v>
      </c>
      <c r="F6" s="1387" t="s">
        <v>380</v>
      </c>
      <c r="G6" s="1387" t="s">
        <v>380</v>
      </c>
    </row>
    <row r="7" spans="1:7" ht="9" customHeight="1">
      <c r="C7" s="84"/>
      <c r="D7" s="216"/>
      <c r="E7" s="216"/>
      <c r="F7" s="216"/>
      <c r="G7" s="216"/>
    </row>
    <row r="8" spans="1:7">
      <c r="C8" s="486"/>
      <c r="D8" s="441"/>
      <c r="E8" s="441"/>
      <c r="F8" s="441"/>
      <c r="G8" s="441"/>
    </row>
    <row r="9" spans="1:7" ht="12.75" customHeight="1">
      <c r="C9" s="487" t="s">
        <v>92</v>
      </c>
      <c r="D9" s="216"/>
      <c r="E9" s="216"/>
      <c r="F9" s="216"/>
      <c r="G9" s="216"/>
    </row>
    <row r="10" spans="1:7" ht="12.75" customHeight="1">
      <c r="C10" s="487" t="s">
        <v>196</v>
      </c>
      <c r="D10" s="216"/>
      <c r="E10" s="216"/>
      <c r="F10" s="216"/>
      <c r="G10" s="216"/>
    </row>
    <row r="11" spans="1:7">
      <c r="C11" s="487" t="s">
        <v>197</v>
      </c>
      <c r="D11" s="216"/>
      <c r="E11" s="216"/>
      <c r="F11" s="216"/>
      <c r="G11" s="216"/>
    </row>
    <row r="12" spans="1:7">
      <c r="C12" s="487" t="s">
        <v>198</v>
      </c>
      <c r="D12" s="216"/>
      <c r="E12" s="216"/>
      <c r="F12" s="216"/>
      <c r="G12" s="216"/>
    </row>
    <row r="13" spans="1:7">
      <c r="C13" s="487" t="s">
        <v>199</v>
      </c>
      <c r="D13" s="216"/>
      <c r="E13" s="216"/>
      <c r="F13" s="216"/>
      <c r="G13" s="216"/>
    </row>
    <row r="14" spans="1:7">
      <c r="C14" s="487" t="s">
        <v>200</v>
      </c>
      <c r="D14" s="216"/>
      <c r="E14" s="216"/>
      <c r="F14" s="216"/>
      <c r="G14" s="216"/>
    </row>
    <row r="15" spans="1:7">
      <c r="C15" s="487" t="s">
        <v>10</v>
      </c>
      <c r="D15" s="216"/>
      <c r="E15" s="216"/>
      <c r="F15" s="216"/>
      <c r="G15" s="216"/>
    </row>
    <row r="16" spans="1:7">
      <c r="C16" s="488"/>
      <c r="D16" s="371"/>
      <c r="E16" s="371"/>
      <c r="F16" s="371"/>
      <c r="G16" s="371"/>
    </row>
    <row r="17" spans="3:7" ht="21.75" customHeight="1">
      <c r="C17" s="489" t="s">
        <v>49</v>
      </c>
      <c r="D17" s="371"/>
      <c r="E17" s="371"/>
      <c r="F17" s="371"/>
      <c r="G17" s="371"/>
    </row>
    <row r="18" spans="3:7">
      <c r="C18" s="214"/>
      <c r="D18" s="158"/>
      <c r="E18" s="214"/>
    </row>
    <row r="19" spans="3:7" ht="13.5">
      <c r="C19" s="1428"/>
      <c r="D19" s="1428"/>
      <c r="E19" s="1428"/>
    </row>
    <row r="20" spans="3:7">
      <c r="C20" s="276"/>
      <c r="D20" s="276"/>
      <c r="E20" s="276"/>
    </row>
  </sheetData>
  <customSheetViews>
    <customSheetView guid="{25D20C57-7074-492D-BCCB-387F60F6C446}" scale="70" showGridLines="0" fitToPage="1">
      <selection activeCell="K15" sqref="K15"/>
      <pageMargins left="0.74803149606299213" right="0.74803149606299213" top="0.98425196850393704" bottom="0.55118110236220474" header="0.51181102362204722" footer="0.27559055118110237"/>
      <printOptions horizontalCentered="1"/>
      <pageSetup paperSize="9" scale="86" orientation="landscape" r:id="rId1"/>
      <headerFooter alignWithMargins="0">
        <oddFooter>&amp;R&amp;"Times New Roman,Normal"&amp;8Elaborado por E.E.M.
&amp;P de &amp;N
&amp;D - &amp;T
&amp;F - &amp;A</oddFooter>
      </headerFooter>
    </customSheetView>
  </customSheetViews>
  <mergeCells count="7">
    <mergeCell ref="G5:G6"/>
    <mergeCell ref="C19:E19"/>
    <mergeCell ref="C2:E2"/>
    <mergeCell ref="C5:C6"/>
    <mergeCell ref="D5:D6"/>
    <mergeCell ref="E5:E6"/>
    <mergeCell ref="F5:F6"/>
  </mergeCells>
  <hyperlinks>
    <hyperlink ref="A1" location="ÍNDICE!B2" display="Índice"/>
  </hyperlinks>
  <printOptions horizontalCentered="1"/>
  <pageMargins left="0.74803149606299213" right="0.74803149606299213" top="0.98425196850393704" bottom="0.55118110236220474" header="0.51181102362204722" footer="0.27559055118110237"/>
  <pageSetup paperSize="9" scale="80" orientation="landscape" r:id="rId2"/>
  <headerFooter alignWithMargins="0">
    <oddFooter>&amp;R&amp;"Times New Roman,Normal"&amp;8Elaborado por E.E.M.
&amp;P de &amp;N
&amp;D - &amp;T
&amp;F -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14943246CD161459318654C43CCC621" ma:contentTypeVersion="1" ma:contentTypeDescription="Criar um novo documento." ma:contentTypeScope="" ma:versionID="4a1e8d1e07f2191a92a57a94ea600ed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5a3b9aacf3362366e21fd20853fe60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A Data de Início de Fim é uma coluna de site criada pela funcionalidade Publicação. É utilizada para indicar a data e a hora em que esta página será mostrada aos visitantes do site pela primeira vez.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A Data de Fim do Agendamento é uma coluna de site criada pela funcionalidade Publicação. É utilizada para indicar a data e a hora em que esta página deixará de ser mostrada aos visitantes do site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560665-193D-4894-B8CE-6EF6E98FDADE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BD7ACE3-1DBE-4D2E-99D6-8E9887F2B1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AE0EFF-21EC-4BBE-B9DC-BE65B3428F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59</vt:i4>
      </vt:variant>
    </vt:vector>
  </HeadingPairs>
  <TitlesOfParts>
    <vt:vector size="59" baseType="lpstr">
      <vt:lpstr>Índice</vt:lpstr>
      <vt:lpstr>Atividade global EEM</vt:lpstr>
      <vt:lpstr>N7-01-EEM - Balanço</vt:lpstr>
      <vt:lpstr>N7-02-EEM - DR</vt:lpstr>
      <vt:lpstr>N7-03-EEM - DACP</vt:lpstr>
      <vt:lpstr>N7-04-EEM - FSE</vt:lpstr>
      <vt:lpstr>N7-05-EEM - Pessoal</vt:lpstr>
      <vt:lpstr>N7-06-EEM - Out ren e gast </vt:lpstr>
      <vt:lpstr>N7-07-EEM - TPE</vt:lpstr>
      <vt:lpstr>N7-08-EEM - PPDA - Expl </vt:lpstr>
      <vt:lpstr>N7-09-EEM-Ajust</vt:lpstr>
      <vt:lpstr>Atividade AGS</vt:lpstr>
      <vt:lpstr>N7-10-AGS Imob.</vt:lpstr>
      <vt:lpstr>N7-11-AGS - Custos central</vt:lpstr>
      <vt:lpstr>N7-12-AGS - Subsíd</vt:lpstr>
      <vt:lpstr>N7-13-AGS - Provisões</vt:lpstr>
      <vt:lpstr>N7-14-AGS - Comb.Lub.</vt:lpstr>
      <vt:lpstr>N7-15-AGS - COMEP</vt:lpstr>
      <vt:lpstr>N7-16-AGS CO2</vt:lpstr>
      <vt:lpstr>N7-17-AGS - Cust adicionais</vt:lpstr>
      <vt:lpstr>N7-18-AGS - Prov permitidos</vt:lpstr>
      <vt:lpstr>Atividade DEE</vt:lpstr>
      <vt:lpstr>N7-19-DEE - DR</vt:lpstr>
      <vt:lpstr>N7-20-DEE Imob. AT_MT</vt:lpstr>
      <vt:lpstr>N7-20e-DEE Imob. AT_MT PDIRD</vt:lpstr>
      <vt:lpstr>N7-21-DEE - PPDA AT_MT</vt:lpstr>
      <vt:lpstr>N7-22-DEE Imob. BT</vt:lpstr>
      <vt:lpstr>N7-23-DEE - PPDA BT</vt:lpstr>
      <vt:lpstr>N7-24-DEE - Subsíd</vt:lpstr>
      <vt:lpstr>N7-25-DEE Subs_PPDA</vt:lpstr>
      <vt:lpstr>N7-26-DEE - Provisões</vt:lpstr>
      <vt:lpstr>N7-27-DEE - Custos adic</vt:lpstr>
      <vt:lpstr>N7-28-DEE - Prov permitidos</vt:lpstr>
      <vt:lpstr>Atividade CEE</vt:lpstr>
      <vt:lpstr>N7-29-CEE - DR</vt:lpstr>
      <vt:lpstr>N7-30-CEE - Imob. AT_MT</vt:lpstr>
      <vt:lpstr>N7-31-CEE - Imob. BT</vt:lpstr>
      <vt:lpstr>N7-32-CEE - Subsíd</vt:lpstr>
      <vt:lpstr>N7-33-CEE - Provisões</vt:lpstr>
      <vt:lpstr>N7-34-CEE -Custos adic</vt:lpstr>
      <vt:lpstr>N7-35-CEE - PPEC</vt:lpstr>
      <vt:lpstr>N7-36-CEE - Prov permitidos</vt:lpstr>
      <vt:lpstr>Qtds e Vendas</vt:lpstr>
      <vt:lpstr>N7-37-EEM - Balanço energia</vt:lpstr>
      <vt:lpstr>N7-38a-EEM - Clientes Média</vt:lpstr>
      <vt:lpstr>N7-38b-EEM - Clientes Final </vt:lpstr>
      <vt:lpstr>N7-39-EEM - Vendas</vt:lpstr>
      <vt:lpstr>N7-40a-AGS - Quantidades SE</vt:lpstr>
      <vt:lpstr>N7-40b-AGS - Vendas SE</vt:lpstr>
      <vt:lpstr>N7-41a-AGS - Quantidades ME</vt:lpstr>
      <vt:lpstr>N7-41b-AGS - Quantidades TE ME</vt:lpstr>
      <vt:lpstr>N7-41c-AGS - Vendas ME</vt:lpstr>
      <vt:lpstr>N7-42-AGS - SEPM</vt:lpstr>
      <vt:lpstr>N7-43_44-AGS - SEIM</vt:lpstr>
      <vt:lpstr>N7-45-CEE -Crédito consumidores</vt:lpstr>
      <vt:lpstr>N7-46-Obras</vt:lpstr>
      <vt:lpstr>N7-47 -EEM -Compensações</vt:lpstr>
      <vt:lpstr>N7-48 - EEM-SISE INFRA</vt:lpstr>
      <vt:lpstr>N7-49- Ind custos+ EIC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EEM_Norma 7_Informação real.xlsx</dc:title>
  <dc:creator>mrpereira</dc:creator>
  <cp:lastModifiedBy>Inês Chaves</cp:lastModifiedBy>
  <cp:lastPrinted>2016-03-01T10:42:39Z</cp:lastPrinted>
  <dcterms:created xsi:type="dcterms:W3CDTF">2004-05-31T15:50:36Z</dcterms:created>
  <dcterms:modified xsi:type="dcterms:W3CDTF">2022-12-21T11:53:18Z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0x010100214943246CD161459318654C43CCC621</vt:lpwstr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</Properties>
</file>