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://www.erse.pt/pt/electricidade/regulamentos/tarifario/Documents/Normas complementares SE 2019/Agente comercial/"/>
    </mc:Choice>
  </mc:AlternateContent>
  <bookViews>
    <workbookView xWindow="0" yWindow="0" windowWidth="28800" windowHeight="12888" tabRatio="700" firstSheet="2" activeTab="9"/>
  </bookViews>
  <sheets>
    <sheet name="Índice" sheetId="23" r:id="rId1"/>
    <sheet name="N1-01 - DR" sheetId="2" r:id="rId2"/>
    <sheet name="N1-02  - Vendas e Prest serv" sheetId="7" r:id="rId3"/>
    <sheet name="N1-03 - CMVC" sheetId="4" r:id="rId4"/>
    <sheet name="N1-04 - Orc_Mensal_Eur" sheetId="20" r:id="rId5"/>
    <sheet name="N1-05 - Orc_Mensal_GWh" sheetId="22" r:id="rId6"/>
    <sheet name="N1-06 - FSE" sheetId="5" r:id="rId7"/>
    <sheet name="N1-07 - Pessoal" sheetId="6" r:id="rId8"/>
    <sheet name="N1-08 - Ativos" sheetId="10" r:id="rId9"/>
    <sheet name="N1-09 - Incentivos" sheetId="25" r:id="rId10"/>
  </sheets>
  <externalReferences>
    <externalReference r:id="rId11"/>
    <externalReference r:id="rId12"/>
    <externalReference r:id="rId13"/>
  </externalReferences>
  <definedNames>
    <definedName name="_Fill" localSheetId="5" hidden="1">#REF!</definedName>
    <definedName name="_Fill" localSheetId="9" hidden="1">#REF!</definedName>
    <definedName name="_Fill" hidden="1">#REF!</definedName>
    <definedName name="_Key1" localSheetId="5" hidden="1">#REF!</definedName>
    <definedName name="_Key1" localSheetId="9" hidden="1">#REF!</definedName>
    <definedName name="_Key1" hidden="1">#REF!</definedName>
    <definedName name="_Key10" localSheetId="5" hidden="1">#REF!</definedName>
    <definedName name="_Key10" localSheetId="9" hidden="1">#REF!</definedName>
    <definedName name="_Key10" hidden="1">#REF!</definedName>
    <definedName name="_Key12" localSheetId="5" hidden="1">#REF!</definedName>
    <definedName name="_Key12" localSheetId="9" hidden="1">#REF!</definedName>
    <definedName name="_Key12" hidden="1">#REF!</definedName>
    <definedName name="_Key2" localSheetId="5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9" hidden="1">#REF!</definedName>
    <definedName name="_Sort" hidden="1">#REF!</definedName>
    <definedName name="anscount" hidden="1">21</definedName>
    <definedName name="_xlnm.Print_Area" localSheetId="1">'N1-01 - DR'!$C$3:$F$20</definedName>
    <definedName name="_xlnm.Print_Area" localSheetId="2">'N1-02  - Vendas e Prest serv'!$C$4:$G$36</definedName>
    <definedName name="_xlnm.Print_Area" localSheetId="3">'N1-03 - CMVC'!$C$3:$F$39</definedName>
    <definedName name="_xlnm.Print_Area" localSheetId="4">'N1-04 - Orc_Mensal_Eur'!$C$3:$Q$65</definedName>
    <definedName name="_xlnm.Print_Area" localSheetId="5">'N1-05 - Orc_Mensal_GWh'!$C$3:$Q$14</definedName>
    <definedName name="_xlnm.Print_Area" localSheetId="6">'N1-06 - FSE'!$C$4:$F$21</definedName>
    <definedName name="_xlnm.Print_Area" localSheetId="7">'N1-07 - Pessoal'!$C$4:$F$16</definedName>
    <definedName name="_xlnm.Print_Area" localSheetId="8">'N1-08 - Ativos'!$B$3:$J$33</definedName>
    <definedName name="_xlnm.Print_Area" localSheetId="9">'N1-09 - Incentivos'!$B$3:$G$28</definedName>
    <definedName name="AS2DocOpenMode" hidden="1">"AS2DocumentEdit"</definedName>
    <definedName name="EV__LASTREFTIME__" hidden="1">40567.7804166667</definedName>
    <definedName name="HTML_CodePage" hidden="1">1252</definedName>
    <definedName name="HTML_Control" localSheetId="9" hidden="1">{"'Parte I (BPA)'!$A$1:$A$3"}</definedName>
    <definedName name="HTML_Control" hidden="1">{"'Parte I (BPA)'!$A$1:$A$3"}</definedName>
    <definedName name="HTML_Description" hidden="1">""</definedName>
    <definedName name="HTML_Email" hidden="1">""</definedName>
    <definedName name="HTML_Header" hidden="1">"Parte I (BPA)"</definedName>
    <definedName name="HTML_LastUpdate" hidden="1">"04.08.2000"</definedName>
    <definedName name="HTML_LineAfter" hidden="1">FALSE</definedName>
    <definedName name="HTML_LineBefore" hidden="1">FALSE</definedName>
    <definedName name="HTML_Name" hidden="1">"Rui Soares"</definedName>
    <definedName name="HTML_OBDlg2" hidden="1">TRUE</definedName>
    <definedName name="HTML_OBDlg4" hidden="1">TRUE</definedName>
    <definedName name="HTML_OS" hidden="1">0</definedName>
    <definedName name="HTML_PathFile" hidden="1">"I:\Data\Mapas de Provisões\2000\MyHTML.htm"</definedName>
    <definedName name="HTML_Title" hidden="1">"BCP Act Global - 2"</definedName>
    <definedName name="limcount" hidden="1">21</definedName>
    <definedName name="qggs">'[1]Quantidades Vendidas GGS'!$A$1</definedName>
    <definedName name="sada" localSheetId="5" hidden="1">'[2]Off-Shore'!#REF!</definedName>
    <definedName name="sada" localSheetId="9" hidden="1">'[2]Off-Shore'!#REF!</definedName>
    <definedName name="sada" hidden="1">'[2]Off-Shore'!#REF!</definedName>
    <definedName name="SAPBEXrevision" hidden="1">1</definedName>
    <definedName name="SAPBEXsysID" hidden="1">"PW1"</definedName>
    <definedName name="SAPBEXwbID" hidden="1">"3JGKH3H9E8QXY6XFBZVZDMFO6"</definedName>
    <definedName name="sencount" hidden="1">21</definedName>
    <definedName name="TextRefCopyRangeCount" hidden="1">11</definedName>
    <definedName name="XRefCopyRangeCount" hidden="1">1</definedName>
    <definedName name="Y" localSheetId="5" hidden="1">'[3]Off-Shore'!#REF!</definedName>
    <definedName name="Y" localSheetId="9" hidden="1">'[3]Off-Shore'!#REF!</definedName>
    <definedName name="Y" hidden="1">'[3]Off-Shore'!#REF!</definedName>
  </definedNames>
  <calcPr calcId="162913"/>
</workbook>
</file>

<file path=xl/calcChain.xml><?xml version="1.0" encoding="utf-8"?>
<calcChain xmlns="http://schemas.openxmlformats.org/spreadsheetml/2006/main">
  <c r="B2" i="25" l="1"/>
  <c r="C8" i="23"/>
  <c r="C9" i="23" s="1"/>
  <c r="C10" i="23" s="1"/>
  <c r="C11" i="23" s="1"/>
  <c r="C12" i="23" s="1"/>
  <c r="C13" i="23" s="1"/>
  <c r="C14" i="23" s="1"/>
  <c r="C15" i="23" s="1"/>
  <c r="D12" i="25"/>
  <c r="D23" i="25" s="1"/>
  <c r="H12" i="25"/>
  <c r="H23" i="25" s="1"/>
  <c r="D15" i="25"/>
  <c r="H17" i="25"/>
  <c r="D20" i="25"/>
  <c r="D24" i="25" s="1"/>
  <c r="H24" i="25"/>
  <c r="H25" i="25" l="1"/>
  <c r="D25" i="25"/>
  <c r="K11" i="25" s="1"/>
  <c r="M11" i="25" s="1"/>
  <c r="C3" i="2"/>
  <c r="C4" i="7"/>
  <c r="C3" i="4"/>
  <c r="C3" i="20"/>
  <c r="C3" i="22"/>
  <c r="C4" i="5"/>
  <c r="B3" i="10"/>
  <c r="C4" i="6"/>
  <c r="A1" i="7" l="1"/>
  <c r="A1" i="4" s="1"/>
  <c r="A1" i="20" s="1"/>
  <c r="A1" i="22" l="1"/>
  <c r="A1" i="5" l="1"/>
  <c r="A1" i="6" l="1"/>
  <c r="A1" i="10" s="1"/>
  <c r="F35" i="7" l="1"/>
  <c r="F36" i="7" l="1"/>
  <c r="G35" i="7" l="1"/>
  <c r="G36" i="7" l="1"/>
</calcChain>
</file>

<file path=xl/sharedStrings.xml><?xml version="1.0" encoding="utf-8"?>
<sst xmlns="http://schemas.openxmlformats.org/spreadsheetml/2006/main" count="295" uniqueCount="151">
  <si>
    <t>RENDIMENTOS E GASTOS</t>
  </si>
  <si>
    <t>Vendas e serviços prestados</t>
  </si>
  <si>
    <t>Custos das mercadorias vendidas e das matérias consumidas</t>
  </si>
  <si>
    <t>Fornecimentos e serviços externos</t>
  </si>
  <si>
    <t>Gastos com o pessoal</t>
  </si>
  <si>
    <t>Outros rendimentos e ganhos</t>
  </si>
  <si>
    <t>Outros gastos e perdas</t>
  </si>
  <si>
    <t>Resultado antes de depreciações, gastos de financiamentos e impostos</t>
  </si>
  <si>
    <t xml:space="preserve">Gastos/reversões de depreciação </t>
  </si>
  <si>
    <t>Resultado operacional (antes de gastos de financiamento e impostos)</t>
  </si>
  <si>
    <t>RUBRICAS</t>
  </si>
  <si>
    <t>Outros</t>
  </si>
  <si>
    <t>Encargos fixos</t>
  </si>
  <si>
    <t>Turbogás</t>
  </si>
  <si>
    <t>Tejo Energia</t>
  </si>
  <si>
    <t>Encargos variáveis</t>
  </si>
  <si>
    <t>Encargos de CO2</t>
  </si>
  <si>
    <t>Outros encargos</t>
  </si>
  <si>
    <t>Serviços de sistema</t>
  </si>
  <si>
    <t>Compras em mercado</t>
  </si>
  <si>
    <t>CESUR</t>
  </si>
  <si>
    <t>Licenças de Co2</t>
  </si>
  <si>
    <t>Trabalhos especializados</t>
  </si>
  <si>
    <t>Conservação e reparação</t>
  </si>
  <si>
    <t>Serviços do grupo</t>
  </si>
  <si>
    <t>REN SGPS</t>
  </si>
  <si>
    <t>REN Serviços</t>
  </si>
  <si>
    <t>REN Rede Eléctrica Nacional (condomínio e outros serviços)</t>
  </si>
  <si>
    <t>RENTELECOM</t>
  </si>
  <si>
    <t>Fornecimentos e serviços externos aceites para efeitos de regulação</t>
  </si>
  <si>
    <t>Fornecimentos e serviços externos não aceites para efeitos de regulação</t>
  </si>
  <si>
    <t>Total de fornecimentos e serviços externos</t>
  </si>
  <si>
    <t>Remunerações</t>
  </si>
  <si>
    <t>Encargos sobre remunerações</t>
  </si>
  <si>
    <t>Outros gastos com pessoal</t>
  </si>
  <si>
    <t>Gastos com pessoal aceites para efeitos de regulação</t>
  </si>
  <si>
    <t>Gastos com pessoal não aceites para efeitos de regulação</t>
  </si>
  <si>
    <t>Vendas em mercado</t>
  </si>
  <si>
    <t>Sobrecusto da CVEEAC</t>
  </si>
  <si>
    <t>Licenças de CO2</t>
  </si>
  <si>
    <t>Outras vendas</t>
  </si>
  <si>
    <t>Total dos desvios recuperados</t>
  </si>
  <si>
    <t>Desvios gerados no exercício</t>
  </si>
  <si>
    <t xml:space="preserve">Serviços de gestão Trading </t>
  </si>
  <si>
    <t>Desvios tarifários e outros serviços</t>
  </si>
  <si>
    <t>Total de vendas e serviços prestados</t>
  </si>
  <si>
    <t>Outros Serviços</t>
  </si>
  <si>
    <t>Saldo inicial</t>
  </si>
  <si>
    <t>Aumentos</t>
  </si>
  <si>
    <t>Saldo final</t>
  </si>
  <si>
    <t>VALOR BRUTO</t>
  </si>
  <si>
    <t>C. Técnicos</t>
  </si>
  <si>
    <t>Enc. Financeiros</t>
  </si>
  <si>
    <t>Equipamento de transporte</t>
  </si>
  <si>
    <t>Ferramentas e utensílios</t>
  </si>
  <si>
    <t>Equipamento administrativo</t>
  </si>
  <si>
    <t>Total (1)</t>
  </si>
  <si>
    <t>AMORTIZAÇÕES ACUMULADAS</t>
  </si>
  <si>
    <t>Cesur</t>
  </si>
  <si>
    <t>Amortizações do exercício</t>
  </si>
  <si>
    <t>regularizações</t>
  </si>
  <si>
    <t>Desvio tarifário t-2 (inclui juros)</t>
  </si>
  <si>
    <t>Desvio tarifário t-1 (inclui juros)</t>
  </si>
  <si>
    <t>Ganhos operacionais aceites</t>
  </si>
  <si>
    <t>Custos financiamento tarifa social</t>
  </si>
  <si>
    <t>Uso das redes</t>
  </si>
  <si>
    <t>Gastos de aquisição de energia elétrica</t>
  </si>
  <si>
    <t>Outros gastos de aquisição de energia elétrica</t>
  </si>
  <si>
    <t>Total dos gastos de aquisição de energia elétrica</t>
  </si>
  <si>
    <t>Vendas de energia elétrica</t>
  </si>
  <si>
    <t>Correção a desvios de anos anteriores</t>
  </si>
  <si>
    <t>Desvio tarifário t-3 (inclui juros)</t>
  </si>
  <si>
    <t>OUTROS ATIVOS DE CONCESSÃO</t>
  </si>
  <si>
    <t>OUTROS ATIVOS DA CONCESSÃO</t>
  </si>
  <si>
    <t>Saldo</t>
  </si>
  <si>
    <t>Custos</t>
  </si>
  <si>
    <t>CTG</t>
  </si>
  <si>
    <t>CPG</t>
  </si>
  <si>
    <t>Encargos Variáveis</t>
  </si>
  <si>
    <t>Custo Fixo LCPD</t>
  </si>
  <si>
    <t>Encargos Fixos</t>
  </si>
  <si>
    <t>Proveitos</t>
  </si>
  <si>
    <t>Serviços Sistema (inclui desvios)</t>
  </si>
  <si>
    <t>Vendas Mercado</t>
  </si>
  <si>
    <t>Outros Custos (diversos)</t>
  </si>
  <si>
    <t>Tarifa Acesso à rede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</si>
  <si>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</si>
  <si>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</si>
  <si>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</si>
  <si>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</si>
  <si>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</si>
  <si>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</si>
  <si>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</si>
  <si>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</si>
  <si>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</si>
  <si>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</si>
  <si>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</si>
  <si>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</si>
  <si>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TOTAL</t>
  </si>
  <si>
    <t>Unid: GWh</t>
  </si>
  <si>
    <t>Tarifa Social</t>
  </si>
  <si>
    <t>Edificios e Outras Construções</t>
  </si>
  <si>
    <t>t</t>
  </si>
  <si>
    <t>t-1</t>
  </si>
  <si>
    <t>Unidade: milhares de euros</t>
  </si>
  <si>
    <t>Índice</t>
  </si>
  <si>
    <t>Quadro</t>
  </si>
  <si>
    <t>Descrição</t>
  </si>
  <si>
    <t xml:space="preserve"> Preços correntes</t>
  </si>
  <si>
    <t>Preços correntes</t>
  </si>
  <si>
    <t>31 - 12 - t-1</t>
  </si>
  <si>
    <t>31 - 12 - t</t>
  </si>
  <si>
    <t>Norma 1 -  Informação previsional REN Trading, SA</t>
  </si>
  <si>
    <t>Quadro N1-01-RENTrading - Demonstração de resultados regulada</t>
  </si>
  <si>
    <t>Quadro N1-02-RENTrading - Vendas e prestações de serviços</t>
  </si>
  <si>
    <t>Quadro N1-03-RENTrading - Custo das mercadorias vendidas e das matérias consumidas</t>
  </si>
  <si>
    <t>Quadro N1-04-RENTrading - Orçamento mensal t-1 a t (valores)</t>
  </si>
  <si>
    <t>Quadro N1-05-RENTrading - Orçamento mensal t-1 a t (quantidades)</t>
  </si>
  <si>
    <t>Quadro N1-06-RENTading - Fornecimentos e serviços externos</t>
  </si>
  <si>
    <t>Quadro N1-07-RENTrading - Gastos com pessoal</t>
  </si>
  <si>
    <t>Quadro N1-08-RENTrading - Ativos intangíveis_ Valor bruto e amortizações acumuladas</t>
  </si>
  <si>
    <r>
      <t>Custo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(Saldo Anual)</t>
    </r>
  </si>
  <si>
    <t>01 - 01 - t-1</t>
  </si>
  <si>
    <r>
      <t>M</t>
    </r>
    <r>
      <rPr>
        <b/>
        <vertAlign val="subscript"/>
        <sz val="11"/>
        <rFont val="Trebuchet MS"/>
        <family val="2"/>
      </rPr>
      <t>TG</t>
    </r>
  </si>
  <si>
    <t>Custos Variáveis</t>
  </si>
  <si>
    <t xml:space="preserve">Receita obtida </t>
  </si>
  <si>
    <r>
      <t>CO</t>
    </r>
    <r>
      <rPr>
        <vertAlign val="subscript"/>
        <sz val="10"/>
        <rFont val="Trebuchet MS"/>
        <family val="2"/>
      </rPr>
      <t>2</t>
    </r>
  </si>
  <si>
    <t>Tarifas ATR GN</t>
  </si>
  <si>
    <t>Custo total:</t>
  </si>
  <si>
    <t>Termo Fixo AGC</t>
  </si>
  <si>
    <t>Enc. Variáveis</t>
  </si>
  <si>
    <r>
      <t xml:space="preserve">Enc. Variáveis para Margem </t>
    </r>
    <r>
      <rPr>
        <sz val="9"/>
        <rFont val="Trebuchet MS"/>
        <family val="2"/>
      </rPr>
      <t>(1)</t>
    </r>
  </si>
  <si>
    <t>Receita total:</t>
  </si>
  <si>
    <t>Compras SS</t>
  </si>
  <si>
    <r>
      <t xml:space="preserve">I </t>
    </r>
    <r>
      <rPr>
        <b/>
        <vertAlign val="subscript"/>
        <sz val="10"/>
        <rFont val="Trebuchet MS"/>
        <family val="2"/>
      </rPr>
      <t xml:space="preserve">CAE </t>
    </r>
    <r>
      <rPr>
        <b/>
        <sz val="10"/>
        <rFont val="Trebuchet MS"/>
        <family val="2"/>
      </rPr>
      <t>[M€]</t>
    </r>
  </si>
  <si>
    <t>M [M€]</t>
  </si>
  <si>
    <t>Vendas SS</t>
  </si>
  <si>
    <t>Incentivo</t>
  </si>
  <si>
    <t>Vendas  líquidas OMIE</t>
  </si>
  <si>
    <r>
      <t>PAM</t>
    </r>
    <r>
      <rPr>
        <b/>
        <vertAlign val="subscript"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[M€]</t>
    </r>
  </si>
  <si>
    <t>Quadro N1-09-RENTrading - Incentivos</t>
  </si>
  <si>
    <t>Quadro N1-09a-RENTrading - Icae</t>
  </si>
  <si>
    <t>Quadro N1-09b-RENTrading - PAM</t>
  </si>
  <si>
    <t>Receita CPG
t-1</t>
  </si>
  <si>
    <t>Receita CTG
t-1</t>
  </si>
  <si>
    <t>Custo Var. CTG 
t-1</t>
  </si>
  <si>
    <t>Custo Var. CPG 
t-1</t>
  </si>
  <si>
    <t>Margem t-1</t>
  </si>
  <si>
    <t>Incentivo t-1</t>
  </si>
  <si>
    <t>CTG (t-1)</t>
  </si>
  <si>
    <t>CPG (t-1)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</si>
</sst>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_)"/>
    <numFmt numFmtId="166" formatCode="_(* #,##0_);_(* \(#,##0\);_(* &quot;-&quot;_)"/>
    <numFmt numFmtId="167" formatCode="#,##0_);\(#.##0\);\-_)"/>
    <numFmt numFmtId="168" formatCode="[$-816]d\ &quot;de&quot;\ mmmm\ &quot;de&quot;\ yyyy;@"/>
    <numFmt numFmtId="169" formatCode="[$-816]dd/mmm/yy;@"/>
    <numFmt numFmtId="170" formatCode="0.0%"/>
    <numFmt numFmtId="171" formatCode="_ * #,##0.00_ ;_ * \-#,##0.00_ ;_ * &quot;-&quot;??_ ;_ @_ "/>
    <numFmt numFmtId="172" formatCode="_(* #,##0.00_);_(* \(#,##0.00\);_(* &quot;-&quot;??_);_(@_)"/>
    <numFmt numFmtId="173" formatCode="_ * #,##0_ ;_ * \-#,##0_ ;_ * &quot;-&quot;??_ ;_ @_ "/>
    <numFmt numFmtId="174" formatCode="_-* #,##0\ _D_M_-;\-* #,##0\ _D_M_-;_-* &quot;-&quot;\ _D_M_-;_-@_-"/>
    <numFmt numFmtId="175" formatCode="_-* #,##0.00\ _D_M_-;\-* #,##0.00\ _D_M_-;_-* &quot;-&quot;??\ _D_M_-;_-@_-"/>
    <numFmt numFmtId="176" formatCode="#,#00"/>
    <numFmt numFmtId="177" formatCode="_-* #,##0\ _E_s_c_._-;\-* #,##0\ _E_s_c_._-;_-* &quot;-&quot;\ _E_s_c_._-;_-@_-"/>
    <numFmt numFmtId="178" formatCode="_-* #,##0.00\ _E_s_c_._-;\-* #,##0.00\ _E_s_c_._-;_-* &quot;-&quot;??\ _E_s_c_._-;_-@_-"/>
    <numFmt numFmtId="179" formatCode="&quot;$&quot;#,##0.00;[Red]&quot;-&quot;&quot;$&quot;#,##0.00"/>
    <numFmt numFmtId="180" formatCode="_-* #,##0\ &quot;Esc.&quot;_-;\-* #,##0\ &quot;Esc.&quot;_-;_-* &quot;-&quot;\ &quot;Esc.&quot;_-;_-@_-"/>
    <numFmt numFmtId="181" formatCode="_-* #,##0.00\ &quot;Esc.&quot;_-;\-* #,##0.00\ &quot;Esc.&quot;_-;_-* &quot;-&quot;??\ &quot;Esc.&quot;_-;_-@_-"/>
    <numFmt numFmtId="182" formatCode="#,##0;[Red]#,##0"/>
    <numFmt numFmtId="183" formatCode="0%_);\(0%\)"/>
    <numFmt numFmtId="184" formatCode="#,##0__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\ &quot;$&quot;_);_(* \(#,##0\ &quot;$&quot;\);_(* &quot;-&quot;??\ &quot;$&quot;_);_(@_)"/>
    <numFmt numFmtId="188" formatCode="###,000"/>
    <numFmt numFmtId="189" formatCode="_(* #,##0.00000_);_(* \(#,##0.00000\);_(* &quot;-&quot;_)"/>
    <numFmt numFmtId="190" formatCode="_-* #,##0\ [$€-816]_-;\-* #,##0\ [$€-816]_-;_-* &quot;-&quot;??\ [$€-816]_-;_-@_-"/>
    <numFmt numFmtId="191" formatCode="#,##0.0"/>
  </numFmts>
  <fonts count="110">
    <font>
      <sz val="11"/>
      <color theme="1"/>
      <name val="Calibri"/>
      <family val="2"/>
      <scheme val="minor"/>
    </font>
    <font>
      <sz val="10"/>
      <name val="Book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3"/>
      <name val="Helv"/>
    </font>
    <font>
      <b/>
      <i/>
      <sz val="9.5"/>
      <name val="Helv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Arial"/>
      <family val="2"/>
    </font>
    <font>
      <sz val="12"/>
      <name val="Tms Rmn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2"/>
      <name val="Helv"/>
    </font>
    <font>
      <sz val="10"/>
      <name val="Arial Narrow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Times"/>
      <family val="1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Book Antiqua"/>
      <family val="1"/>
    </font>
    <font>
      <sz val="10"/>
      <name val="Arial"/>
      <family val="2"/>
    </font>
    <font>
      <sz val="10"/>
      <name val="Bookman"/>
      <family val="1"/>
    </font>
    <font>
      <sz val="10"/>
      <color indexed="8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name val="Arial"/>
      <family val="2"/>
    </font>
    <font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6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vertAlign val="subscript"/>
      <sz val="11"/>
      <name val="Trebuchet MS"/>
      <family val="2"/>
    </font>
    <font>
      <b/>
      <vertAlign val="subscript"/>
      <sz val="10"/>
      <name val="Trebuchet MS"/>
      <family val="2"/>
    </font>
    <font>
      <vertAlign val="subscript"/>
      <sz val="10"/>
      <name val="Trebuchet MS"/>
      <family val="2"/>
    </font>
    <font>
      <sz val="9"/>
      <name val="Trebuchet MS"/>
      <family val="2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gray0625">
        <fgColor indexed="12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3">
    <xf numFmtId="0" fontId="0" fillId="0" borderId="0"/>
    <xf numFmtId="0" fontId="1" fillId="0" borderId="0"/>
    <xf numFmtId="0" fontId="2" fillId="0" borderId="0"/>
    <xf numFmtId="169" fontId="3" fillId="0" borderId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5" borderId="8" applyNumberFormat="0" applyAlignment="0" applyProtection="0"/>
    <xf numFmtId="0" fontId="12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4" fontId="18" fillId="34" borderId="14" applyNumberFormat="0" applyProtection="0">
      <alignment vertical="center"/>
    </xf>
    <xf numFmtId="4" fontId="19" fillId="34" borderId="14" applyNumberFormat="0" applyProtection="0">
      <alignment vertical="center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39" borderId="14" applyNumberFormat="0" applyProtection="0">
      <alignment horizontal="right" vertical="center"/>
    </xf>
    <xf numFmtId="4" fontId="18" fillId="40" borderId="14" applyNumberFormat="0" applyProtection="0">
      <alignment horizontal="right" vertical="center"/>
    </xf>
    <xf numFmtId="4" fontId="18" fillId="35" borderId="14" applyNumberFormat="0" applyProtection="0">
      <alignment horizontal="right" vertical="center"/>
    </xf>
    <xf numFmtId="4" fontId="18" fillId="41" borderId="14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18" fillId="36" borderId="14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20" fillId="45" borderId="14" applyNumberFormat="0" applyProtection="0">
      <alignment horizontal="left" vertical="center" indent="1"/>
    </xf>
    <xf numFmtId="4" fontId="18" fillId="46" borderId="15" applyNumberFormat="0" applyProtection="0">
      <alignment horizontal="left" vertical="center" indent="1"/>
    </xf>
    <xf numFmtId="4" fontId="21" fillId="47" borderId="0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3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50" borderId="14" applyNumberFormat="0" applyProtection="0">
      <alignment vertical="center"/>
    </xf>
    <xf numFmtId="4" fontId="19" fillId="50" borderId="14" applyNumberFormat="0" applyProtection="0">
      <alignment vertical="center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46" borderId="14" applyNumberFormat="0" applyProtection="0">
      <alignment horizontal="right" vertical="center"/>
    </xf>
    <xf numFmtId="4" fontId="19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2" fillId="0" borderId="0"/>
    <xf numFmtId="4" fontId="16" fillId="46" borderId="14" applyNumberFormat="0" applyProtection="0">
      <alignment horizontal="right" vertical="center"/>
    </xf>
    <xf numFmtId="1" fontId="23" fillId="0" borderId="0">
      <protection locked="0"/>
    </xf>
    <xf numFmtId="1" fontId="24" fillId="0" borderId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8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8" applyNumberFormat="0" applyAlignment="0" applyProtection="0"/>
    <xf numFmtId="0" fontId="32" fillId="6" borderId="9" applyNumberFormat="0" applyAlignment="0" applyProtection="0"/>
    <xf numFmtId="0" fontId="33" fillId="6" borderId="8" applyNumberFormat="0" applyAlignment="0" applyProtection="0"/>
    <xf numFmtId="0" fontId="34" fillId="0" borderId="10" applyNumberFormat="0" applyFill="0" applyAlignment="0" applyProtection="0"/>
    <xf numFmtId="0" fontId="35" fillId="7" borderId="11" applyNumberFormat="0" applyAlignment="0" applyProtection="0"/>
    <xf numFmtId="0" fontId="36" fillId="0" borderId="0" applyNumberFormat="0" applyFill="0" applyBorder="0" applyAlignment="0" applyProtection="0"/>
    <xf numFmtId="0" fontId="15" fillId="8" borderId="12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9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0" borderId="0"/>
    <xf numFmtId="0" fontId="15" fillId="8" borderId="12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4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58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1" borderId="0" applyNumberFormat="0" applyBorder="0" applyAlignment="0" applyProtection="0"/>
    <xf numFmtId="0" fontId="41" fillId="58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1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61" borderId="0" applyNumberFormat="0" applyBorder="0" applyAlignment="0" applyProtection="0"/>
    <xf numFmtId="0" fontId="41" fillId="70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71" borderId="19" applyNumberFormat="0" applyAlignment="0" applyProtection="0"/>
    <xf numFmtId="0" fontId="48" fillId="63" borderId="19" applyNumberFormat="0" applyAlignment="0" applyProtection="0"/>
    <xf numFmtId="0" fontId="48" fillId="63" borderId="19" applyNumberFormat="0" applyAlignment="0" applyProtection="0"/>
    <xf numFmtId="0" fontId="49" fillId="0" borderId="20" applyNumberFormat="0" applyFill="0" applyAlignment="0" applyProtection="0"/>
    <xf numFmtId="0" fontId="50" fillId="72" borderId="21" applyNumberFormat="0" applyAlignment="0" applyProtection="0"/>
    <xf numFmtId="0" fontId="51" fillId="0" borderId="22"/>
    <xf numFmtId="0" fontId="52" fillId="0" borderId="0"/>
    <xf numFmtId="0" fontId="52" fillId="0" borderId="0"/>
    <xf numFmtId="171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5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40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1" borderId="0" applyNumberFormat="0" applyBorder="0" applyAlignment="0" applyProtection="0"/>
    <xf numFmtId="0" fontId="41" fillId="6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54" fillId="53" borderId="0" applyNumberFormat="0" applyBorder="0" applyAlignment="0" applyProtection="0"/>
    <xf numFmtId="0" fontId="51" fillId="0" borderId="22"/>
    <xf numFmtId="0" fontId="52" fillId="0" borderId="0"/>
    <xf numFmtId="0" fontId="52" fillId="0" borderId="0"/>
    <xf numFmtId="0" fontId="55" fillId="0" borderId="0">
      <protection locked="0"/>
    </xf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6" fillId="56" borderId="19" applyNumberFormat="0" applyAlignment="0" applyProtection="0"/>
    <xf numFmtId="0" fontId="57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176" fontId="55" fillId="0" borderId="0">
      <protection locked="0"/>
    </xf>
    <xf numFmtId="0" fontId="54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23" applyNumberFormat="0" applyAlignment="0" applyProtection="0">
      <alignment horizontal="left" vertical="center"/>
    </xf>
    <xf numFmtId="0" fontId="58" fillId="0" borderId="2">
      <alignment horizontal="left" vertical="center"/>
    </xf>
    <xf numFmtId="14" fontId="59" fillId="74" borderId="24">
      <alignment horizontal="center" vertical="center" wrapText="1"/>
    </xf>
    <xf numFmtId="0" fontId="60" fillId="0" borderId="25" applyNumberFormat="0" applyFill="0" applyAlignment="0" applyProtection="0"/>
    <xf numFmtId="0" fontId="61" fillId="0" borderId="17" applyNumberFormat="0" applyFill="0" applyAlignment="0" applyProtection="0"/>
    <xf numFmtId="0" fontId="62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56" fillId="58" borderId="19" applyNumberFormat="0" applyAlignment="0" applyProtection="0"/>
    <xf numFmtId="0" fontId="49" fillId="0" borderId="20" applyNumberFormat="0" applyFill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5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66" fillId="62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37" fontId="67" fillId="0" borderId="0"/>
    <xf numFmtId="182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40" fillId="62" borderId="27" applyNumberFormat="0" applyFont="0" applyAlignment="0" applyProtection="0"/>
    <xf numFmtId="0" fontId="70" fillId="71" borderId="14" applyNumberFormat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63" borderId="14" applyNumberFormat="0" applyAlignment="0" applyProtection="0"/>
    <xf numFmtId="0" fontId="70" fillId="63" borderId="14" applyNumberFormat="0" applyAlignment="0" applyProtection="0"/>
    <xf numFmtId="0" fontId="17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2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5" fillId="0" borderId="3">
      <protection locked="0"/>
    </xf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184" fontId="76" fillId="76" borderId="29" applyNumberFormat="0" applyFont="0" applyBorder="0" applyAlignment="0">
      <alignment vertical="center"/>
      <protection locked="0"/>
    </xf>
    <xf numFmtId="0" fontId="50" fillId="72" borderId="21" applyNumberFormat="0" applyAlignment="0" applyProtection="0"/>
    <xf numFmtId="0" fontId="50" fillId="72" borderId="21" applyNumberFormat="0" applyAlignment="0" applyProtection="0"/>
    <xf numFmtId="164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77" fillId="0" borderId="0"/>
    <xf numFmtId="0" fontId="18" fillId="0" borderId="0"/>
    <xf numFmtId="0" fontId="78" fillId="0" borderId="0"/>
    <xf numFmtId="0" fontId="3" fillId="0" borderId="0"/>
    <xf numFmtId="0" fontId="4" fillId="53" borderId="0" applyNumberFormat="0" applyBorder="0" applyAlignment="0" applyProtection="0"/>
    <xf numFmtId="0" fontId="79" fillId="0" borderId="0"/>
    <xf numFmtId="0" fontId="4" fillId="53" borderId="0" applyNumberFormat="0" applyBorder="0" applyAlignment="0" applyProtection="0"/>
    <xf numFmtId="0" fontId="59" fillId="0" borderId="0">
      <alignment horizontal="center" wrapText="1"/>
    </xf>
    <xf numFmtId="0" fontId="59" fillId="0" borderId="0">
      <alignment horizontal="left"/>
    </xf>
    <xf numFmtId="0" fontId="59" fillId="0" borderId="0">
      <alignment horizontal="right"/>
    </xf>
    <xf numFmtId="0" fontId="3" fillId="0" borderId="0">
      <alignment horizontal="center" wrapText="1"/>
    </xf>
    <xf numFmtId="43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3" fillId="0" borderId="0">
      <alignment horizontal="left"/>
    </xf>
    <xf numFmtId="0" fontId="10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8" fillId="34" borderId="14" applyNumberFormat="0" applyProtection="0">
      <alignment vertical="center"/>
    </xf>
    <xf numFmtId="4" fontId="18" fillId="34" borderId="14" applyNumberFormat="0" applyProtection="0">
      <alignment vertical="center"/>
    </xf>
    <xf numFmtId="4" fontId="18" fillId="34" borderId="14" applyNumberFormat="0" applyProtection="0">
      <alignment vertical="center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4" fontId="18" fillId="34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4" fontId="18" fillId="39" borderId="14" applyNumberFormat="0" applyProtection="0">
      <alignment horizontal="right" vertical="center"/>
    </xf>
    <xf numFmtId="4" fontId="18" fillId="39" borderId="14" applyNumberFormat="0" applyProtection="0">
      <alignment horizontal="right" vertical="center"/>
    </xf>
    <xf numFmtId="4" fontId="18" fillId="40" borderId="14" applyNumberFormat="0" applyProtection="0">
      <alignment horizontal="right" vertical="center"/>
    </xf>
    <xf numFmtId="4" fontId="18" fillId="40" borderId="14" applyNumberFormat="0" applyProtection="0">
      <alignment horizontal="right" vertical="center"/>
    </xf>
    <xf numFmtId="4" fontId="18" fillId="35" borderId="14" applyNumberFormat="0" applyProtection="0">
      <alignment horizontal="right" vertical="center"/>
    </xf>
    <xf numFmtId="4" fontId="18" fillId="35" borderId="14" applyNumberFormat="0" applyProtection="0">
      <alignment horizontal="right" vertical="center"/>
    </xf>
    <xf numFmtId="4" fontId="18" fillId="41" borderId="14" applyNumberFormat="0" applyProtection="0">
      <alignment horizontal="right" vertical="center"/>
    </xf>
    <xf numFmtId="4" fontId="18" fillId="41" borderId="14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18" fillId="37" borderId="14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18" fillId="36" borderId="14" applyNumberFormat="0" applyProtection="0">
      <alignment horizontal="right" vertical="center"/>
    </xf>
    <xf numFmtId="4" fontId="18" fillId="36" borderId="14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18" fillId="44" borderId="14" applyNumberFormat="0" applyProtection="0">
      <alignment horizontal="right" vertical="center"/>
    </xf>
    <xf numFmtId="4" fontId="18" fillId="46" borderId="15" applyNumberFormat="0" applyProtection="0">
      <alignment horizontal="left" vertical="center" indent="1"/>
    </xf>
    <xf numFmtId="4" fontId="18" fillId="46" borderId="15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6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4" fontId="18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8" borderId="14" applyNumberFormat="0" applyProtection="0">
      <alignment horizontal="left" vertical="center" indent="1"/>
    </xf>
    <xf numFmtId="0" fontId="3" fillId="49" borderId="14" applyNumberFormat="0" applyProtection="0">
      <alignment horizontal="left" vertical="center" indent="1"/>
    </xf>
    <xf numFmtId="4" fontId="18" fillId="50" borderId="14" applyNumberFormat="0" applyProtection="0">
      <alignment vertical="center"/>
    </xf>
    <xf numFmtId="4" fontId="18" fillId="50" borderId="14" applyNumberFormat="0" applyProtection="0">
      <alignment vertical="center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50" borderId="14" applyNumberFormat="0" applyProtection="0">
      <alignment horizontal="left" vertical="center" indent="1"/>
    </xf>
    <xf numFmtId="4" fontId="18" fillId="46" borderId="14" applyNumberFormat="0" applyProtection="0">
      <alignment horizontal="right" vertical="center"/>
    </xf>
    <xf numFmtId="4" fontId="18" fillId="46" borderId="14" applyNumberFormat="0" applyProtection="0">
      <alignment horizontal="right" vertical="center"/>
    </xf>
    <xf numFmtId="4" fontId="18" fillId="46" borderId="14" applyNumberFormat="0" applyProtection="0">
      <alignment horizontal="right" vertical="center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3" fillId="38" borderId="14" applyNumberFormat="0" applyProtection="0">
      <alignment horizontal="left" vertical="center" indent="1"/>
    </xf>
    <xf numFmtId="0" fontId="22" fillId="0" borderId="0"/>
    <xf numFmtId="187" fontId="3" fillId="0" borderId="0" applyFont="0" applyFill="0" applyBorder="0" applyAlignment="0" applyProtection="0"/>
    <xf numFmtId="0" fontId="80" fillId="77" borderId="40" applyNumberFormat="0" applyAlignment="0" applyProtection="0">
      <alignment horizontal="left" vertical="center" indent="1"/>
    </xf>
    <xf numFmtId="188" fontId="81" fillId="78" borderId="40" applyNumberFormat="0" applyAlignment="0" applyProtection="0">
      <alignment horizontal="left" vertical="center" indent="1"/>
    </xf>
    <xf numFmtId="0" fontId="80" fillId="77" borderId="41" applyNumberFormat="0" applyAlignment="0" applyProtection="0">
      <alignment horizontal="left" vertical="center" indent="1"/>
    </xf>
    <xf numFmtId="188" fontId="81" fillId="0" borderId="42" applyNumberFormat="0" applyProtection="0">
      <alignment horizontal="right" vertical="center"/>
    </xf>
    <xf numFmtId="188" fontId="80" fillId="0" borderId="41" applyNumberFormat="0" applyProtection="0">
      <alignment horizontal="right" vertical="center"/>
    </xf>
    <xf numFmtId="0" fontId="82" fillId="0" borderId="0"/>
    <xf numFmtId="0" fontId="87" fillId="0" borderId="0" applyNumberFormat="0" applyFill="0" applyBorder="0" applyAlignment="0" applyProtection="0"/>
    <xf numFmtId="0" fontId="4" fillId="0" borderId="0"/>
  </cellStyleXfs>
  <cellXfs count="177">
    <xf numFmtId="0" fontId="0" fillId="0" borderId="0" xfId="0"/>
    <xf numFmtId="0" fontId="83" fillId="0" borderId="0" xfId="0" applyFont="1"/>
    <xf numFmtId="0" fontId="84" fillId="0" borderId="0" xfId="0" applyFont="1"/>
    <xf numFmtId="0" fontId="83" fillId="0" borderId="0" xfId="0" applyFont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7" fillId="0" borderId="0" xfId="641" applyFont="1" applyBorder="1"/>
    <xf numFmtId="0" fontId="86" fillId="0" borderId="0" xfId="0" applyFont="1" applyFill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Border="1" applyAlignment="1">
      <alignment vertical="center"/>
    </xf>
    <xf numFmtId="0" fontId="88" fillId="80" borderId="0" xfId="0" applyFont="1" applyFill="1" applyBorder="1" applyAlignment="1">
      <alignment horizontal="center"/>
    </xf>
    <xf numFmtId="0" fontId="89" fillId="0" borderId="0" xfId="132" applyFont="1"/>
    <xf numFmtId="0" fontId="91" fillId="0" borderId="0" xfId="641" applyFont="1"/>
    <xf numFmtId="0" fontId="89" fillId="0" borderId="0" xfId="0" applyFont="1" applyFill="1"/>
    <xf numFmtId="0" fontId="92" fillId="0" borderId="0" xfId="0" applyFont="1"/>
    <xf numFmtId="0" fontId="93" fillId="0" borderId="0" xfId="2" applyFont="1" applyAlignment="1" applyProtection="1">
      <alignment vertical="center"/>
    </xf>
    <xf numFmtId="0" fontId="94" fillId="0" borderId="0" xfId="0" applyNumberFormat="1" applyFont="1" applyFill="1" applyAlignment="1">
      <alignment horizontal="center"/>
    </xf>
    <xf numFmtId="168" fontId="93" fillId="0" borderId="0" xfId="0" applyNumberFormat="1" applyFont="1"/>
    <xf numFmtId="0" fontId="89" fillId="0" borderId="0" xfId="0" applyFont="1" applyFill="1" applyBorder="1"/>
    <xf numFmtId="165" fontId="89" fillId="0" borderId="0" xfId="0" applyNumberFormat="1" applyFont="1"/>
    <xf numFmtId="0" fontId="95" fillId="0" borderId="0" xfId="0" applyFont="1" applyFill="1"/>
    <xf numFmtId="168" fontId="89" fillId="0" borderId="0" xfId="3" applyNumberFormat="1" applyFont="1"/>
    <xf numFmtId="0" fontId="96" fillId="0" borderId="0" xfId="0" applyFont="1"/>
    <xf numFmtId="0" fontId="89" fillId="0" borderId="0" xfId="0" applyFont="1"/>
    <xf numFmtId="0" fontId="93" fillId="0" borderId="4" xfId="0" applyFont="1" applyFill="1" applyBorder="1" applyAlignment="1">
      <alignment horizontal="center"/>
    </xf>
    <xf numFmtId="0" fontId="94" fillId="0" borderId="0" xfId="0" applyNumberFormat="1" applyFont="1" applyFill="1" applyAlignment="1">
      <alignment horizontal="center" vertical="center"/>
    </xf>
    <xf numFmtId="0" fontId="93" fillId="0" borderId="1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" xfId="0" applyNumberFormat="1" applyFont="1" applyBorder="1" applyAlignment="1">
      <alignment horizontal="center" vertical="center" wrapText="1"/>
    </xf>
    <xf numFmtId="14" fontId="93" fillId="0" borderId="1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65" fontId="89" fillId="0" borderId="0" xfId="0" applyNumberFormat="1" applyFont="1" applyFill="1" applyBorder="1"/>
    <xf numFmtId="166" fontId="89" fillId="0" borderId="0" xfId="0" applyNumberFormat="1" applyFont="1"/>
    <xf numFmtId="166" fontId="95" fillId="0" borderId="0" xfId="0" applyNumberFormat="1" applyFont="1" applyFill="1"/>
    <xf numFmtId="166" fontId="89" fillId="0" borderId="0" xfId="0" applyNumberFormat="1" applyFont="1" applyFill="1"/>
    <xf numFmtId="0" fontId="93" fillId="0" borderId="0" xfId="0" applyFont="1"/>
    <xf numFmtId="166" fontId="89" fillId="0" borderId="0" xfId="0" applyNumberFormat="1" applyFont="1" applyFill="1" applyBorder="1" applyAlignment="1">
      <alignment horizontal="right"/>
    </xf>
    <xf numFmtId="0" fontId="89" fillId="0" borderId="0" xfId="0" applyFont="1" applyAlignment="1">
      <alignment horizontal="left" indent="1"/>
    </xf>
    <xf numFmtId="0" fontId="97" fillId="0" borderId="0" xfId="566" applyNumberFormat="1" applyFont="1" applyFill="1" applyAlignment="1">
      <alignment horizontal="center"/>
    </xf>
    <xf numFmtId="189" fontId="89" fillId="0" borderId="0" xfId="0" applyNumberFormat="1" applyFont="1" applyFill="1"/>
    <xf numFmtId="0" fontId="93" fillId="0" borderId="0" xfId="0" applyFont="1" applyAlignment="1">
      <alignment horizontal="right" indent="5"/>
    </xf>
    <xf numFmtId="166" fontId="89" fillId="0" borderId="2" xfId="0" applyNumberFormat="1" applyFont="1" applyBorder="1"/>
    <xf numFmtId="166" fontId="89" fillId="0" borderId="2" xfId="0" applyNumberFormat="1" applyFont="1" applyFill="1" applyBorder="1"/>
    <xf numFmtId="165" fontId="89" fillId="0" borderId="0" xfId="0" applyNumberFormat="1" applyFont="1" applyFill="1"/>
    <xf numFmtId="165" fontId="95" fillId="0" borderId="0" xfId="0" applyNumberFormat="1" applyFont="1" applyFill="1"/>
    <xf numFmtId="166" fontId="89" fillId="0" borderId="4" xfId="0" applyNumberFormat="1" applyFont="1" applyFill="1" applyBorder="1"/>
    <xf numFmtId="166" fontId="89" fillId="0" borderId="0" xfId="0" applyNumberFormat="1" applyFont="1" applyFill="1" applyBorder="1"/>
    <xf numFmtId="0" fontId="97" fillId="0" borderId="0" xfId="566" applyNumberFormat="1" applyFont="1" applyFill="1" applyAlignment="1">
      <alignment horizontal="center" vertical="center"/>
    </xf>
    <xf numFmtId="165" fontId="94" fillId="0" borderId="0" xfId="0" applyNumberFormat="1" applyFont="1" applyFill="1" applyBorder="1"/>
    <xf numFmtId="0" fontId="94" fillId="0" borderId="0" xfId="0" applyFont="1" applyFill="1"/>
    <xf numFmtId="166" fontId="89" fillId="0" borderId="1" xfId="0" applyNumberFormat="1" applyFont="1" applyFill="1" applyBorder="1"/>
    <xf numFmtId="170" fontId="89" fillId="0" borderId="0" xfId="133" applyNumberFormat="1" applyFont="1" applyFill="1"/>
    <xf numFmtId="0" fontId="91" fillId="0" borderId="0" xfId="641" applyFont="1" applyBorder="1"/>
    <xf numFmtId="0" fontId="98" fillId="0" borderId="0" xfId="0" applyFont="1" applyBorder="1" applyAlignment="1">
      <alignment horizontal="center" vertical="center"/>
    </xf>
    <xf numFmtId="0" fontId="98" fillId="0" borderId="0" xfId="0" applyFont="1"/>
    <xf numFmtId="18" fontId="98" fillId="0" borderId="0" xfId="0" quotePrefix="1" applyNumberFormat="1" applyFont="1" applyBorder="1" applyAlignment="1">
      <alignment horizontal="center" vertical="center"/>
    </xf>
    <xf numFmtId="0" fontId="99" fillId="0" borderId="0" xfId="0" applyFont="1" applyFill="1"/>
    <xf numFmtId="0" fontId="96" fillId="0" borderId="0" xfId="0" applyFont="1" applyFill="1" applyAlignment="1">
      <alignment horizontal="center"/>
    </xf>
    <xf numFmtId="165" fontId="89" fillId="0" borderId="0" xfId="0" applyNumberFormat="1" applyFont="1" applyAlignment="1">
      <alignment horizontal="right"/>
    </xf>
    <xf numFmtId="0" fontId="93" fillId="0" borderId="2" xfId="0" applyNumberFormat="1" applyFont="1" applyBorder="1" applyAlignment="1">
      <alignment horizontal="center" vertical="center"/>
    </xf>
    <xf numFmtId="165" fontId="99" fillId="0" borderId="0" xfId="0" applyNumberFormat="1" applyFont="1" applyFill="1"/>
    <xf numFmtId="0" fontId="89" fillId="0" borderId="0" xfId="0" applyFont="1" applyAlignment="1">
      <alignment horizontal="left"/>
    </xf>
    <xf numFmtId="0" fontId="93" fillId="0" borderId="0" xfId="0" applyFont="1" applyAlignment="1">
      <alignment horizontal="right"/>
    </xf>
    <xf numFmtId="166" fontId="93" fillId="0" borderId="2" xfId="0" applyNumberFormat="1" applyFont="1" applyBorder="1"/>
    <xf numFmtId="0" fontId="100" fillId="0" borderId="0" xfId="0" applyFont="1" applyAlignment="1">
      <alignment horizontal="left" indent="2"/>
    </xf>
    <xf numFmtId="0" fontId="101" fillId="0" borderId="0" xfId="0" applyFont="1" applyFill="1" applyBorder="1"/>
    <xf numFmtId="166" fontId="101" fillId="0" borderId="0" xfId="0" applyNumberFormat="1" applyFont="1"/>
    <xf numFmtId="166" fontId="101" fillId="0" borderId="0" xfId="0" applyNumberFormat="1" applyFont="1" applyFill="1"/>
    <xf numFmtId="0" fontId="93" fillId="0" borderId="0" xfId="0" applyFont="1" applyAlignment="1">
      <alignment horizontal="left" indent="7"/>
    </xf>
    <xf numFmtId="166" fontId="99" fillId="0" borderId="0" xfId="0" applyNumberFormat="1" applyFont="1" applyFill="1"/>
    <xf numFmtId="3" fontId="96" fillId="0" borderId="0" xfId="0" applyNumberFormat="1" applyFont="1"/>
    <xf numFmtId="0" fontId="101" fillId="0" borderId="0" xfId="0" applyFont="1" applyFill="1" applyAlignment="1">
      <alignment horizontal="left" indent="2"/>
    </xf>
    <xf numFmtId="166" fontId="89" fillId="0" borderId="3" xfId="0" applyNumberFormat="1" applyFont="1" applyBorder="1"/>
    <xf numFmtId="0" fontId="93" fillId="0" borderId="0" xfId="0" applyFont="1" applyAlignment="1">
      <alignment horizontal="left" indent="12"/>
    </xf>
    <xf numFmtId="166" fontId="100" fillId="0" borderId="0" xfId="0" applyNumberFormat="1" applyFont="1"/>
    <xf numFmtId="166" fontId="100" fillId="0" borderId="0" xfId="0" applyNumberFormat="1" applyFont="1" applyFill="1"/>
    <xf numFmtId="0" fontId="100" fillId="0" borderId="0" xfId="0" applyFont="1" applyAlignment="1">
      <alignment horizontal="left" indent="4"/>
    </xf>
    <xf numFmtId="0" fontId="93" fillId="0" borderId="0" xfId="0" applyFont="1" applyAlignment="1">
      <alignment horizontal="left" vertical="center"/>
    </xf>
    <xf numFmtId="0" fontId="89" fillId="0" borderId="0" xfId="0" applyFont="1" applyFill="1" applyBorder="1" applyAlignment="1">
      <alignment vertical="center"/>
    </xf>
    <xf numFmtId="166" fontId="89" fillId="0" borderId="2" xfId="0" applyNumberFormat="1" applyFont="1" applyBorder="1" applyAlignment="1">
      <alignment vertical="center"/>
    </xf>
    <xf numFmtId="0" fontId="90" fillId="80" borderId="0" xfId="2" quotePrefix="1" applyFont="1" applyFill="1" applyAlignment="1" applyProtection="1">
      <alignment vertical="center"/>
    </xf>
    <xf numFmtId="0" fontId="89" fillId="0" borderId="0" xfId="640" applyFont="1"/>
    <xf numFmtId="0" fontId="93" fillId="79" borderId="57" xfId="0" applyFont="1" applyFill="1" applyBorder="1" applyAlignment="1">
      <alignment horizontal="center"/>
    </xf>
    <xf numFmtId="0" fontId="89" fillId="79" borderId="56" xfId="0" applyFont="1" applyFill="1" applyBorder="1"/>
    <xf numFmtId="0" fontId="93" fillId="79" borderId="55" xfId="0" applyFont="1" applyFill="1" applyBorder="1" applyAlignment="1">
      <alignment horizontal="center"/>
    </xf>
    <xf numFmtId="0" fontId="93" fillId="79" borderId="54" xfId="0" applyFont="1" applyFill="1" applyBorder="1" applyAlignment="1">
      <alignment horizontal="center"/>
    </xf>
    <xf numFmtId="0" fontId="89" fillId="79" borderId="44" xfId="0" applyFont="1" applyFill="1" applyBorder="1"/>
    <xf numFmtId="0" fontId="89" fillId="79" borderId="32" xfId="0" applyFont="1" applyFill="1" applyBorder="1" applyAlignment="1">
      <alignment horizontal="center"/>
    </xf>
    <xf numFmtId="3" fontId="89" fillId="0" borderId="31" xfId="0" applyNumberFormat="1" applyFont="1" applyFill="1" applyBorder="1"/>
    <xf numFmtId="3" fontId="93" fillId="0" borderId="51" xfId="0" applyNumberFormat="1" applyFont="1" applyFill="1" applyBorder="1" applyAlignment="1">
      <alignment horizontal="right"/>
    </xf>
    <xf numFmtId="0" fontId="93" fillId="0" borderId="51" xfId="0" applyFont="1" applyFill="1" applyBorder="1" applyAlignment="1">
      <alignment horizontal="right"/>
    </xf>
    <xf numFmtId="0" fontId="89" fillId="79" borderId="48" xfId="0" applyFont="1" applyFill="1" applyBorder="1"/>
    <xf numFmtId="0" fontId="89" fillId="79" borderId="36" xfId="0" applyFont="1" applyFill="1" applyBorder="1" applyAlignment="1">
      <alignment horizontal="center"/>
    </xf>
    <xf numFmtId="3" fontId="89" fillId="0" borderId="35" xfId="0" applyNumberFormat="1" applyFont="1" applyFill="1" applyBorder="1"/>
    <xf numFmtId="3" fontId="93" fillId="0" borderId="53" xfId="0" applyNumberFormat="1" applyFont="1" applyFill="1" applyBorder="1" applyAlignment="1">
      <alignment horizontal="right"/>
    </xf>
    <xf numFmtId="0" fontId="93" fillId="79" borderId="44" xfId="0" applyFont="1" applyFill="1" applyBorder="1" applyAlignment="1">
      <alignment horizontal="right"/>
    </xf>
    <xf numFmtId="3" fontId="93" fillId="0" borderId="31" xfId="0" applyNumberFormat="1" applyFont="1" applyFill="1" applyBorder="1"/>
    <xf numFmtId="3" fontId="93" fillId="0" borderId="51" xfId="0" applyNumberFormat="1" applyFont="1" applyFill="1" applyBorder="1"/>
    <xf numFmtId="0" fontId="89" fillId="79" borderId="45" xfId="0" applyFont="1" applyFill="1" applyBorder="1"/>
    <xf numFmtId="0" fontId="89" fillId="79" borderId="34" xfId="0" applyFont="1" applyFill="1" applyBorder="1" applyAlignment="1">
      <alignment horizontal="center"/>
    </xf>
    <xf numFmtId="3" fontId="89" fillId="0" borderId="33" xfId="0" applyNumberFormat="1" applyFont="1" applyFill="1" applyBorder="1"/>
    <xf numFmtId="3" fontId="93" fillId="0" borderId="52" xfId="0" applyNumberFormat="1" applyFont="1" applyFill="1" applyBorder="1" applyAlignment="1">
      <alignment horizontal="right"/>
    </xf>
    <xf numFmtId="0" fontId="89" fillId="79" borderId="32" xfId="0" applyFont="1" applyFill="1" applyBorder="1"/>
    <xf numFmtId="0" fontId="89" fillId="79" borderId="50" xfId="0" applyFont="1" applyFill="1" applyBorder="1"/>
    <xf numFmtId="0" fontId="89" fillId="79" borderId="38" xfId="0" applyFont="1" applyFill="1" applyBorder="1"/>
    <xf numFmtId="3" fontId="89" fillId="0" borderId="37" xfId="0" applyNumberFormat="1" applyFont="1" applyFill="1" applyBorder="1"/>
    <xf numFmtId="3" fontId="93" fillId="0" borderId="49" xfId="0" applyNumberFormat="1" applyFont="1" applyFill="1" applyBorder="1" applyAlignment="1">
      <alignment horizontal="right"/>
    </xf>
    <xf numFmtId="3" fontId="93" fillId="0" borderId="51" xfId="0" applyNumberFormat="1" applyFont="1" applyBorder="1" applyAlignment="1">
      <alignment horizontal="right"/>
    </xf>
    <xf numFmtId="0" fontId="93" fillId="0" borderId="51" xfId="0" applyFont="1" applyBorder="1" applyAlignment="1">
      <alignment horizontal="right"/>
    </xf>
    <xf numFmtId="3" fontId="93" fillId="0" borderId="53" xfId="0" applyNumberFormat="1" applyFont="1" applyBorder="1" applyAlignment="1">
      <alignment horizontal="right"/>
    </xf>
    <xf numFmtId="3" fontId="93" fillId="0" borderId="51" xfId="0" applyNumberFormat="1" applyFont="1" applyBorder="1"/>
    <xf numFmtId="3" fontId="93" fillId="0" borderId="52" xfId="0" applyNumberFormat="1" applyFont="1" applyBorder="1" applyAlignment="1">
      <alignment horizontal="right"/>
    </xf>
    <xf numFmtId="3" fontId="93" fillId="0" borderId="49" xfId="0" applyNumberFormat="1" applyFont="1" applyBorder="1" applyAlignment="1">
      <alignment horizontal="right"/>
    </xf>
    <xf numFmtId="0" fontId="89" fillId="0" borderId="0" xfId="130" applyFont="1"/>
    <xf numFmtId="0" fontId="89" fillId="0" borderId="39" xfId="130" applyFont="1" applyBorder="1"/>
    <xf numFmtId="0" fontId="93" fillId="79" borderId="64" xfId="130" applyFont="1" applyFill="1" applyBorder="1" applyAlignment="1">
      <alignment horizontal="center"/>
    </xf>
    <xf numFmtId="0" fontId="93" fillId="79" borderId="62" xfId="130" applyFont="1" applyFill="1" applyBorder="1" applyAlignment="1">
      <alignment horizontal="center"/>
    </xf>
    <xf numFmtId="0" fontId="89" fillId="0" borderId="60" xfId="130" applyFont="1" applyBorder="1"/>
    <xf numFmtId="0" fontId="93" fillId="79" borderId="24" xfId="130" applyFont="1" applyFill="1" applyBorder="1" applyAlignment="1">
      <alignment horizontal="center"/>
    </xf>
    <xf numFmtId="0" fontId="93" fillId="79" borderId="60" xfId="130" applyFont="1" applyFill="1" applyBorder="1" applyAlignment="1">
      <alignment horizontal="center"/>
    </xf>
    <xf numFmtId="0" fontId="89" fillId="79" borderId="61" xfId="130" applyFont="1" applyFill="1" applyBorder="1"/>
    <xf numFmtId="0" fontId="89" fillId="79" borderId="62" xfId="130" applyFont="1" applyFill="1" applyBorder="1"/>
    <xf numFmtId="0" fontId="89" fillId="0" borderId="61" xfId="130" applyFont="1" applyFill="1" applyBorder="1"/>
    <xf numFmtId="0" fontId="89" fillId="0" borderId="65" xfId="130" applyFont="1" applyFill="1" applyBorder="1"/>
    <xf numFmtId="0" fontId="89" fillId="0" borderId="62" xfId="130" applyFont="1" applyFill="1" applyBorder="1"/>
    <xf numFmtId="0" fontId="89" fillId="79" borderId="44" xfId="130" applyFont="1" applyFill="1" applyBorder="1"/>
    <xf numFmtId="0" fontId="89" fillId="79" borderId="39" xfId="130" applyFont="1" applyFill="1" applyBorder="1"/>
    <xf numFmtId="0" fontId="89" fillId="0" borderId="44" xfId="130" applyFont="1" applyFill="1" applyBorder="1"/>
    <xf numFmtId="0" fontId="89" fillId="0" borderId="30" xfId="130" applyFont="1" applyFill="1" applyBorder="1"/>
    <xf numFmtId="0" fontId="89" fillId="0" borderId="39" xfId="130" applyFont="1" applyFill="1" applyBorder="1"/>
    <xf numFmtId="0" fontId="93" fillId="79" borderId="58" xfId="130" applyFont="1" applyFill="1" applyBorder="1" applyAlignment="1">
      <alignment horizontal="center"/>
    </xf>
    <xf numFmtId="3" fontId="89" fillId="0" borderId="59" xfId="130" applyNumberFormat="1" applyFont="1" applyFill="1" applyBorder="1"/>
    <xf numFmtId="3" fontId="89" fillId="0" borderId="63" xfId="130" applyNumberFormat="1" applyFont="1" applyFill="1" applyBorder="1"/>
    <xf numFmtId="3" fontId="93" fillId="0" borderId="58" xfId="130" applyNumberFormat="1" applyFont="1" applyFill="1" applyBorder="1"/>
    <xf numFmtId="0" fontId="93" fillId="79" borderId="46" xfId="130" applyFont="1" applyFill="1" applyBorder="1" applyAlignment="1">
      <alignment horizontal="center"/>
    </xf>
    <xf numFmtId="3" fontId="89" fillId="0" borderId="48" xfId="130" applyNumberFormat="1" applyFont="1" applyFill="1" applyBorder="1"/>
    <xf numFmtId="3" fontId="89" fillId="0" borderId="47" xfId="130" applyNumberFormat="1" applyFont="1" applyFill="1" applyBorder="1"/>
    <xf numFmtId="3" fontId="93" fillId="0" borderId="46" xfId="130" applyNumberFormat="1" applyFont="1" applyFill="1" applyBorder="1"/>
    <xf numFmtId="3" fontId="89" fillId="0" borderId="50" xfId="130" applyNumberFormat="1" applyFont="1" applyFill="1" applyBorder="1"/>
    <xf numFmtId="3" fontId="89" fillId="0" borderId="43" xfId="130" applyNumberFormat="1" applyFont="1" applyFill="1" applyBorder="1"/>
    <xf numFmtId="3" fontId="93" fillId="0" borderId="60" xfId="130" applyNumberFormat="1" applyFont="1" applyFill="1" applyBorder="1"/>
    <xf numFmtId="0" fontId="93" fillId="0" borderId="0" xfId="130" applyFont="1"/>
    <xf numFmtId="165" fontId="101" fillId="0" borderId="0" xfId="0" applyNumberFormat="1" applyFont="1" applyFill="1" applyBorder="1"/>
    <xf numFmtId="166" fontId="101" fillId="0" borderId="0" xfId="0" applyNumberFormat="1" applyFont="1" applyFill="1" applyBorder="1" applyAlignment="1">
      <alignment horizontal="right"/>
    </xf>
    <xf numFmtId="0" fontId="93" fillId="0" borderId="0" xfId="0" applyFont="1" applyAlignment="1">
      <alignment horizontal="left" indent="4"/>
    </xf>
    <xf numFmtId="0" fontId="93" fillId="0" borderId="0" xfId="0" applyFont="1" applyAlignment="1">
      <alignment horizontal="left" indent="11"/>
    </xf>
    <xf numFmtId="166" fontId="99" fillId="0" borderId="0" xfId="0" applyNumberFormat="1" applyFont="1" applyFill="1" applyBorder="1" applyAlignment="1">
      <alignment horizontal="right"/>
    </xf>
    <xf numFmtId="166" fontId="96" fillId="0" borderId="0" xfId="0" applyNumberFormat="1" applyFont="1"/>
    <xf numFmtId="168" fontId="89" fillId="0" borderId="0" xfId="3" applyNumberFormat="1" applyFont="1" applyAlignment="1">
      <alignment horizontal="right"/>
    </xf>
    <xf numFmtId="0" fontId="96" fillId="0" borderId="0" xfId="0" applyFont="1" applyFill="1"/>
    <xf numFmtId="0" fontId="90" fillId="0" borderId="0" xfId="2" quotePrefix="1" applyFont="1" applyFill="1" applyAlignment="1" applyProtection="1">
      <alignment horizontal="center" vertical="center"/>
    </xf>
    <xf numFmtId="190" fontId="103" fillId="0" borderId="0" xfId="0" applyNumberFormat="1" applyFont="1"/>
    <xf numFmtId="9" fontId="104" fillId="0" borderId="0" xfId="0" applyNumberFormat="1" applyFont="1"/>
    <xf numFmtId="3" fontId="103" fillId="42" borderId="35" xfId="0" applyNumberFormat="1" applyFont="1" applyFill="1" applyBorder="1"/>
    <xf numFmtId="0" fontId="105" fillId="0" borderId="0" xfId="0" applyFont="1" applyAlignment="1">
      <alignment horizontal="center"/>
    </xf>
    <xf numFmtId="0" fontId="104" fillId="0" borderId="0" xfId="0" applyFont="1"/>
    <xf numFmtId="0" fontId="104" fillId="0" borderId="66" xfId="0" applyFont="1" applyBorder="1"/>
    <xf numFmtId="0" fontId="97" fillId="0" borderId="0" xfId="642" applyNumberFormat="1" applyFont="1" applyFill="1" applyAlignment="1">
      <alignment horizontal="center" vertical="center"/>
    </xf>
    <xf numFmtId="3" fontId="104" fillId="37" borderId="68" xfId="0" applyNumberFormat="1" applyFont="1" applyFill="1" applyBorder="1"/>
    <xf numFmtId="3" fontId="104" fillId="0" borderId="0" xfId="0" applyNumberFormat="1" applyFont="1"/>
    <xf numFmtId="4" fontId="103" fillId="37" borderId="35" xfId="0" applyNumberFormat="1" applyFont="1" applyFill="1" applyBorder="1"/>
    <xf numFmtId="0" fontId="103" fillId="36" borderId="0" xfId="0" applyFont="1" applyFill="1"/>
    <xf numFmtId="4" fontId="104" fillId="0" borderId="31" xfId="0" applyNumberFormat="1" applyFont="1" applyFill="1" applyBorder="1"/>
    <xf numFmtId="0" fontId="103" fillId="81" borderId="0" xfId="0" applyFont="1" applyFill="1"/>
    <xf numFmtId="0" fontId="97" fillId="0" borderId="0" xfId="642" applyNumberFormat="1" applyFont="1" applyFill="1" applyAlignment="1">
      <alignment horizontal="center"/>
    </xf>
    <xf numFmtId="191" fontId="103" fillId="42" borderId="67" xfId="0" applyNumberFormat="1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4" fontId="104" fillId="0" borderId="69" xfId="0" applyNumberFormat="1" applyFont="1" applyFill="1" applyBorder="1"/>
    <xf numFmtId="0" fontId="103" fillId="0" borderId="67" xfId="0" applyFont="1" applyBorder="1" applyAlignment="1">
      <alignment horizontal="center" wrapText="1"/>
    </xf>
    <xf numFmtId="3" fontId="85" fillId="0" borderId="0" xfId="14" applyNumberFormat="1" applyFont="1" applyAlignment="1">
      <alignment horizontal="left" vertical="center" wrapText="1"/>
    </xf>
    <xf numFmtId="167" fontId="90" fillId="80" borderId="0" xfId="1" applyNumberFormat="1" applyFont="1" applyFill="1" applyBorder="1" applyAlignment="1">
      <alignment horizontal="left" vertical="center" wrapText="1"/>
    </xf>
    <xf numFmtId="0" fontId="90" fillId="80" borderId="0" xfId="2" quotePrefix="1" applyFont="1" applyFill="1" applyAlignment="1" applyProtection="1">
      <alignment horizontal="center" vertical="center"/>
    </xf>
    <xf numFmtId="0" fontId="90" fillId="80" borderId="0" xfId="2" quotePrefix="1" applyFont="1" applyFill="1" applyAlignment="1" applyProtection="1">
      <alignment horizontal="left" vertical="center"/>
    </xf>
    <xf numFmtId="0" fontId="93" fillId="79" borderId="44" xfId="130" applyFont="1" applyFill="1" applyBorder="1" applyAlignment="1">
      <alignment horizontal="center" vertical="center" textRotation="90"/>
    </xf>
    <xf numFmtId="0" fontId="93" fillId="79" borderId="48" xfId="130" applyFont="1" applyFill="1" applyBorder="1" applyAlignment="1">
      <alignment horizontal="center" vertical="center" textRotation="90"/>
    </xf>
    <xf numFmtId="0" fontId="93" fillId="79" borderId="50" xfId="130" applyFont="1" applyFill="1" applyBorder="1" applyAlignment="1">
      <alignment horizontal="center" vertical="center" textRotation="90"/>
    </xf>
    <xf numFmtId="165" fontId="93" fillId="0" borderId="2" xfId="0" applyNumberFormat="1" applyFont="1" applyBorder="1" applyAlignment="1">
      <alignment horizontal="center"/>
    </xf>
  </cellXfs>
  <cellStyles count="643">
    <cellStyle name="%" xfId="134"/>
    <cellStyle name="% 2" xfId="135"/>
    <cellStyle name="% 3" xfId="136"/>
    <cellStyle name="% 4" xfId="137"/>
    <cellStyle name="%_Risco de liquidez_juros_financiamentos_2006" xfId="138"/>
    <cellStyle name="%_Risco de liquidez_juros_financiamentos_2006 2" xfId="139"/>
    <cellStyle name="%_Risco de liquidez_juros_financiamentos_2006 3" xfId="140"/>
    <cellStyle name="%_sensibilidade tx juro_resultados_sierra_vfinal_2007+75" xfId="141"/>
    <cellStyle name="%_sensibilidade tx juro_resultados_sierra_vfinal_2007+75 2" xfId="142"/>
    <cellStyle name="%_sensibilidade tx juro_resultados_sierra_vfinal_2007+75 3" xfId="143"/>
    <cellStyle name="20% - Accent1 2" xfId="91"/>
    <cellStyle name="20% - Accent1 2 2" xfId="144"/>
    <cellStyle name="20% - Accent1 3" xfId="116"/>
    <cellStyle name="20% - Accent1 3 2" xfId="145"/>
    <cellStyle name="20% - Accent1 4" xfId="146"/>
    <cellStyle name="20% - Accent2 2" xfId="95"/>
    <cellStyle name="20% - Accent2 2 2" xfId="147"/>
    <cellStyle name="20% - Accent2 3" xfId="118"/>
    <cellStyle name="20% - Accent2 3 2" xfId="148"/>
    <cellStyle name="20% - Accent2 4" xfId="149"/>
    <cellStyle name="20% - Accent3 2" xfId="99"/>
    <cellStyle name="20% - Accent3 2 2" xfId="150"/>
    <cellStyle name="20% - Accent3 2 3" xfId="553"/>
    <cellStyle name="20% - Accent3 3" xfId="120"/>
    <cellStyle name="20% - Accent3 3 2" xfId="151"/>
    <cellStyle name="20% - Accent3 4" xfId="152"/>
    <cellStyle name="20% - Accent4 2" xfId="103"/>
    <cellStyle name="20% - Accent4 2 2" xfId="153"/>
    <cellStyle name="20% - Accent4 3" xfId="122"/>
    <cellStyle name="20% - Accent4 3 2" xfId="154"/>
    <cellStyle name="20% - Accent4 4" xfId="155"/>
    <cellStyle name="20% - Accent5 2" xfId="107"/>
    <cellStyle name="20% - Accent5 2 2" xfId="156"/>
    <cellStyle name="20% - Accent5 3" xfId="124"/>
    <cellStyle name="20% - Accent5 3 2" xfId="157"/>
    <cellStyle name="20% - Accent5 4" xfId="158"/>
    <cellStyle name="20% - Accent6 2" xfId="111"/>
    <cellStyle name="20% - Accent6 2 2" xfId="159"/>
    <cellStyle name="20% - Accent6 3" xfId="126"/>
    <cellStyle name="20% - Accent6 3 2" xfId="160"/>
    <cellStyle name="20% - Accent6 4" xfId="161"/>
    <cellStyle name="20% - Cor1" xfId="162" builtinId="30" customBuiltin="1"/>
    <cellStyle name="20% - Cor1 2" xfId="163"/>
    <cellStyle name="20% - Cor1 3" xfId="164"/>
    <cellStyle name="20% - Cor2" xfId="165" builtinId="34" customBuiltin="1"/>
    <cellStyle name="20% - Cor2 2" xfId="166"/>
    <cellStyle name="20% - Cor2 3" xfId="167"/>
    <cellStyle name="20% - Cor3" xfId="168" builtinId="38" customBuiltin="1"/>
    <cellStyle name="20% - Cor3 2" xfId="169"/>
    <cellStyle name="20% - Cor3 3" xfId="170"/>
    <cellStyle name="20% - Cor3 4" xfId="555"/>
    <cellStyle name="20% - Cor4" xfId="171" builtinId="42" customBuiltin="1"/>
    <cellStyle name="20% - Cor4 2" xfId="172"/>
    <cellStyle name="20% - Cor4 3" xfId="173"/>
    <cellStyle name="20% - Cor5" xfId="174" builtinId="46" customBuiltin="1"/>
    <cellStyle name="20% - Cor5 2" xfId="175"/>
    <cellStyle name="20% - Cor5 3" xfId="176"/>
    <cellStyle name="20% - Cor6" xfId="177" builtinId="50" customBuiltin="1"/>
    <cellStyle name="20% - Cor6 2" xfId="178"/>
    <cellStyle name="20% - Cor6 3" xfId="179"/>
    <cellStyle name="40% - Accent1 2" xfId="92"/>
    <cellStyle name="40% - Accent1 2 2" xfId="180"/>
    <cellStyle name="40% - Accent1 3" xfId="117"/>
    <cellStyle name="40% - Accent1 3 2" xfId="181"/>
    <cellStyle name="40% - Accent1 4" xfId="182"/>
    <cellStyle name="40% - Accent2 2" xfId="96"/>
    <cellStyle name="40% - Accent2 2 2" xfId="183"/>
    <cellStyle name="40% - Accent2 3" xfId="119"/>
    <cellStyle name="40% - Accent2 3 2" xfId="184"/>
    <cellStyle name="40% - Accent2 4" xfId="185"/>
    <cellStyle name="40% - Accent3 2" xfId="100"/>
    <cellStyle name="40% - Accent3 2 2" xfId="186"/>
    <cellStyle name="40% - Accent3 3" xfId="121"/>
    <cellStyle name="40% - Accent3 3 2" xfId="187"/>
    <cellStyle name="40% - Accent3 4" xfId="188"/>
    <cellStyle name="40% - Accent4 2" xfId="104"/>
    <cellStyle name="40% - Accent4 2 2" xfId="189"/>
    <cellStyle name="40% - Accent4 3" xfId="123"/>
    <cellStyle name="40% - Accent4 3 2" xfId="190"/>
    <cellStyle name="40% - Accent4 4" xfId="191"/>
    <cellStyle name="40% - Accent5 2" xfId="108"/>
    <cellStyle name="40% - Accent5 2 2" xfId="192"/>
    <cellStyle name="40% - Accent5 3" xfId="125"/>
    <cellStyle name="40% - Accent5 3 2" xfId="193"/>
    <cellStyle name="40% - Accent5 4" xfId="194"/>
    <cellStyle name="40% - Accent6 2" xfId="112"/>
    <cellStyle name="40% - Accent6 2 2" xfId="195"/>
    <cellStyle name="40% - Accent6 3" xfId="127"/>
    <cellStyle name="40% - Accent6 3 2" xfId="196"/>
    <cellStyle name="40% - Accent6 4" xfId="197"/>
    <cellStyle name="40% - Cor1" xfId="198" builtinId="31" customBuiltin="1"/>
    <cellStyle name="40% - Cor1 2" xfId="199"/>
    <cellStyle name="40% - Cor1 3" xfId="200"/>
    <cellStyle name="40% - Cor2" xfId="201" builtinId="35" customBuiltin="1"/>
    <cellStyle name="40% - Cor2 2" xfId="202"/>
    <cellStyle name="40% - Cor2 3" xfId="203"/>
    <cellStyle name="40% - Cor3" xfId="204" builtinId="39" customBuiltin="1"/>
    <cellStyle name="40% - Cor3 2" xfId="205"/>
    <cellStyle name="40% - Cor3 3" xfId="206"/>
    <cellStyle name="40% - Cor4" xfId="207" builtinId="43" customBuiltin="1"/>
    <cellStyle name="40% - Cor4 2" xfId="208"/>
    <cellStyle name="40% - Cor4 3" xfId="209"/>
    <cellStyle name="40% - Cor5" xfId="210" builtinId="47" customBuiltin="1"/>
    <cellStyle name="40% - Cor5 2" xfId="211"/>
    <cellStyle name="40% - Cor5 3" xfId="212"/>
    <cellStyle name="40% - Cor6" xfId="213" builtinId="51" customBuiltin="1"/>
    <cellStyle name="40% - Cor6 2" xfId="214"/>
    <cellStyle name="40% - Cor6 3" xfId="215"/>
    <cellStyle name="60% - Accent1 2" xfId="93"/>
    <cellStyle name="60% - Accent1 3" xfId="216"/>
    <cellStyle name="60% - Accent2 2" xfId="97"/>
    <cellStyle name="60% - Accent2 3" xfId="217"/>
    <cellStyle name="60% - Accent3 2" xfId="101"/>
    <cellStyle name="60% - Accent3 3" xfId="218"/>
    <cellStyle name="60% - Accent4 2" xfId="105"/>
    <cellStyle name="60% - Accent4 3" xfId="219"/>
    <cellStyle name="60% - Accent5 2" xfId="109"/>
    <cellStyle name="60% - Accent5 3" xfId="220"/>
    <cellStyle name="60% - Accent6 2" xfId="113"/>
    <cellStyle name="60% - Accent6 3" xfId="221"/>
    <cellStyle name="60% - Cor1" xfId="222" builtinId="32" customBuiltin="1"/>
    <cellStyle name="60% - Cor1 2" xfId="223"/>
    <cellStyle name="60% - Cor2" xfId="224" builtinId="36" customBuiltin="1"/>
    <cellStyle name="60% - Cor2 2" xfId="225"/>
    <cellStyle name="60% - Cor3" xfId="226" builtinId="40" customBuiltin="1"/>
    <cellStyle name="60% - Cor3 2" xfId="227"/>
    <cellStyle name="60% - Cor4" xfId="228" builtinId="44" customBuiltin="1"/>
    <cellStyle name="60% - Cor4 2" xfId="229"/>
    <cellStyle name="60% - Cor5" xfId="230" builtinId="48" customBuiltin="1"/>
    <cellStyle name="60% - Cor5 2" xfId="231"/>
    <cellStyle name="60% - Cor6" xfId="232" builtinId="52" customBuiltin="1"/>
    <cellStyle name="60% - Cor6 2" xfId="233"/>
    <cellStyle name="Accent1 2" xfId="90"/>
    <cellStyle name="Accent1 3" xfId="234"/>
    <cellStyle name="Accent2 2" xfId="94"/>
    <cellStyle name="Accent2 3" xfId="235"/>
    <cellStyle name="Accent3 2" xfId="98"/>
    <cellStyle name="Accent3 3" xfId="236"/>
    <cellStyle name="Accent4 2" xfId="102"/>
    <cellStyle name="Accent4 3" xfId="237"/>
    <cellStyle name="Accent5 2" xfId="106"/>
    <cellStyle name="Accent5 3" xfId="238"/>
    <cellStyle name="Accent6 2" xfId="110"/>
    <cellStyle name="Accent6 3" xfId="239"/>
    <cellStyle name="Bad 2" xfId="79"/>
    <cellStyle name="Bad 3" xfId="240"/>
    <cellStyle name="Besuchter Hyperlink" xfId="241"/>
    <cellStyle name="Body" xfId="242"/>
    <cellStyle name="BoldCenter" xfId="556"/>
    <cellStyle name="BoldLeft" xfId="557"/>
    <cellStyle name="BoldRight" xfId="558"/>
    <cellStyle name="Cabeçalho 1" xfId="4"/>
    <cellStyle name="Cabeçalho 1 2" xfId="243"/>
    <cellStyle name="Cabeçalho 2" xfId="5"/>
    <cellStyle name="Cabeçalho 2 2" xfId="244"/>
    <cellStyle name="Cabeçalho 3" xfId="6"/>
    <cellStyle name="Cabeçalho 3 2" xfId="245"/>
    <cellStyle name="Cabeçalho 4" xfId="7"/>
    <cellStyle name="Cabeçalho 4 2" xfId="246"/>
    <cellStyle name="Calculation 2" xfId="83"/>
    <cellStyle name="Calculation 3" xfId="247"/>
    <cellStyle name="Cálculo" xfId="248" builtinId="22" customBuiltin="1"/>
    <cellStyle name="Cálculo 2" xfId="249"/>
    <cellStyle name="Célula Ligada" xfId="10"/>
    <cellStyle name="Célula Ligada 2" xfId="250"/>
    <cellStyle name="Center" xfId="559"/>
    <cellStyle name="Check Cell 2" xfId="85"/>
    <cellStyle name="Check Cell 3" xfId="251"/>
    <cellStyle name="Comma  - Style1" xfId="252"/>
    <cellStyle name="Comma  - Style2" xfId="253"/>
    <cellStyle name="Comma  - Style3" xfId="254"/>
    <cellStyle name="Comma 10" xfId="255"/>
    <cellStyle name="Comma 11" xfId="560"/>
    <cellStyle name="Comma 2" xfId="131"/>
    <cellStyle name="Comma 2 2" xfId="256"/>
    <cellStyle name="Comma 2 3" xfId="257"/>
    <cellStyle name="Comma 2 4" xfId="258"/>
    <cellStyle name="Comma 2 5" xfId="259"/>
    <cellStyle name="Comma 2 6" xfId="260"/>
    <cellStyle name="Comma 2 7" xfId="261"/>
    <cellStyle name="Comma 2 8" xfId="262"/>
    <cellStyle name="Comma 2 9" xfId="263"/>
    <cellStyle name="Comma 2_MAPA SWAPS_Copy of Mapas Junho2010(1)" xfId="264"/>
    <cellStyle name="Comma 3" xfId="265"/>
    <cellStyle name="Comma 4" xfId="266"/>
    <cellStyle name="Comma 5" xfId="267"/>
    <cellStyle name="Comma 6" xfId="268"/>
    <cellStyle name="Comma 7" xfId="269"/>
    <cellStyle name="Comma 8" xfId="270"/>
    <cellStyle name="Comma 9" xfId="271"/>
    <cellStyle name="Cor1" xfId="272" builtinId="29" customBuiltin="1"/>
    <cellStyle name="Cor1 2" xfId="273"/>
    <cellStyle name="Cor2" xfId="274" builtinId="33" customBuiltin="1"/>
    <cellStyle name="Cor2 2" xfId="275"/>
    <cellStyle name="Cor3" xfId="276" builtinId="37" customBuiltin="1"/>
    <cellStyle name="Cor3 2" xfId="277"/>
    <cellStyle name="Cor4" xfId="278" builtinId="41" customBuiltin="1"/>
    <cellStyle name="Cor4 2" xfId="279"/>
    <cellStyle name="Cor5" xfId="280" builtinId="45" customBuiltin="1"/>
    <cellStyle name="Cor5 2" xfId="281"/>
    <cellStyle name="Cor6" xfId="282" builtinId="49" customBuiltin="1"/>
    <cellStyle name="Cor6 2" xfId="283"/>
    <cellStyle name="Correcto" xfId="8"/>
    <cellStyle name="Correcto 2" xfId="284"/>
    <cellStyle name="Curren - Style2" xfId="285"/>
    <cellStyle name="Curren - Style7" xfId="286"/>
    <cellStyle name="Curren - Style8" xfId="287"/>
    <cellStyle name="Currency 2" xfId="128"/>
    <cellStyle name="Date" xfId="288"/>
    <cellStyle name="Dezimal [0]_RESULTS" xfId="289"/>
    <cellStyle name="Dezimal_RESULTS" xfId="290"/>
    <cellStyle name="Entrada" xfId="9"/>
    <cellStyle name="Entrada 2" xfId="291"/>
    <cellStyle name="Estilo 1" xfId="16"/>
    <cellStyle name="Euro" xfId="17"/>
    <cellStyle name="Explanatory Text 2" xfId="88"/>
    <cellStyle name="Explanatory Text 3" xfId="292"/>
    <cellStyle name="F2" xfId="293"/>
    <cellStyle name="F3" xfId="294"/>
    <cellStyle name="F4" xfId="295"/>
    <cellStyle name="F5" xfId="296"/>
    <cellStyle name="F6" xfId="297"/>
    <cellStyle name="F7" xfId="298"/>
    <cellStyle name="F8" xfId="299"/>
    <cellStyle name="Fixed" xfId="300"/>
    <cellStyle name="Good 2" xfId="78"/>
    <cellStyle name="Good 3" xfId="301"/>
    <cellStyle name="gs]_x000d__x000a_Window=0,0,640,480, , ,3_x000d__x000a_dir1=5,7,637,250,-1,-1,1,30,201,1905,231,G:\UGRC\RB\B-DADOS\FOX-PRO\CRED-VEN\KP" xfId="302"/>
    <cellStyle name="gs]_x000d__x000a_Window=0,0,640,480, , ,3_x000d__x000a_dir1=5,7,637,250,-1,-1,1,30,201,1905,231,G:\UGRC\RB\B-DADOS\FOX-PRO\CRED-VEN\KP 2" xfId="303"/>
    <cellStyle name="gs]_x000d__x000a_Window=0,0,640,480, , ,3_x000d__x000a_dir1=5,7,637,250,-1,-1,1,30,201,1905,231,G:\UGRC\RB\B-DADOS\FOX-PRO\CRED-VEN\KP 3" xfId="304"/>
    <cellStyle name="gs]_x000d__x000a_Window=0,0,640,480, , ,3_x000d__x000a_dir1=5,7,637,250,-1,-1,1,30,201,1905,231,G:\UGRC\RB\B-DADOS\FOX-PRO\CRED-VEN\KP 4" xfId="305"/>
    <cellStyle name="Header1" xfId="306"/>
    <cellStyle name="Header2" xfId="307"/>
    <cellStyle name="Heading" xfId="308"/>
    <cellStyle name="Heading 1 2" xfId="74"/>
    <cellStyle name="Heading 1 3" xfId="309"/>
    <cellStyle name="Heading 2 2" xfId="75"/>
    <cellStyle name="Heading 2 3" xfId="310"/>
    <cellStyle name="Heading 3 2" xfId="76"/>
    <cellStyle name="Heading 3 3" xfId="311"/>
    <cellStyle name="Heading 4 2" xfId="77"/>
    <cellStyle name="Heading 4 3" xfId="312"/>
    <cellStyle name="Heading1" xfId="313"/>
    <cellStyle name="Heading2" xfId="314"/>
    <cellStyle name="Hiperligação" xfId="641" builtinId="8"/>
    <cellStyle name="Hipervínculo" xfId="315"/>
    <cellStyle name="Hipervínculo visitado" xfId="316"/>
    <cellStyle name="Incorrecto 2" xfId="318"/>
    <cellStyle name="Incorrecto 3" xfId="561"/>
    <cellStyle name="Incorreto" xfId="317" builtinId="27" customBuiltin="1"/>
    <cellStyle name="Input 2" xfId="81"/>
    <cellStyle name="Input 3" xfId="319"/>
    <cellStyle name="Left" xfId="562"/>
    <cellStyle name="Linked Cell 2" xfId="84"/>
    <cellStyle name="Linked Cell 3" xfId="320"/>
    <cellStyle name="Millares [0]_ Distribution of revenue" xfId="321"/>
    <cellStyle name="Millares_ Distribution of revenue" xfId="322"/>
    <cellStyle name="Moeda 2" xfId="323"/>
    <cellStyle name="Moneda [0]_ Distribution of revenue" xfId="324"/>
    <cellStyle name="Moneda_ Distribution of revenue" xfId="325"/>
    <cellStyle name="Neutral 2" xfId="80"/>
    <cellStyle name="Neutral 3" xfId="326"/>
    <cellStyle name="Neutral 4" xfId="563"/>
    <cellStyle name="Neutro" xfId="327" builtinId="28" customBuiltin="1"/>
    <cellStyle name="Neutro 2" xfId="328"/>
    <cellStyle name="no dec" xfId="329"/>
    <cellStyle name="Normal" xfId="0" builtinId="0"/>
    <cellStyle name="Normal - Style1" xfId="330"/>
    <cellStyle name="Normal 10" xfId="71"/>
    <cellStyle name="Normal 10 2" xfId="130"/>
    <cellStyle name="Normal 10 3" xfId="564"/>
    <cellStyle name="Normal 11" xfId="72"/>
    <cellStyle name="Normal 11 2" xfId="565"/>
    <cellStyle name="Normal 12" xfId="1"/>
    <cellStyle name="Normal 12 2" xfId="73"/>
    <cellStyle name="Normal 12 3" xfId="551"/>
    <cellStyle name="Normal 13" xfId="114"/>
    <cellStyle name="Normal 14" xfId="3"/>
    <cellStyle name="Normal 14 2" xfId="566"/>
    <cellStyle name="Normal 14 2 2" xfId="642"/>
    <cellStyle name="Normal 15" xfId="13"/>
    <cellStyle name="Normal 16" xfId="331"/>
    <cellStyle name="Normal 17" xfId="332"/>
    <cellStyle name="Normal 18" xfId="333"/>
    <cellStyle name="Normal 19" xfId="334"/>
    <cellStyle name="Normal 2" xfId="14"/>
    <cellStyle name="Normal 2 10" xfId="335"/>
    <cellStyle name="Normal 2 11" xfId="132"/>
    <cellStyle name="Normal 2 11 2" xfId="567"/>
    <cellStyle name="Normal 2 12" xfId="336"/>
    <cellStyle name="Normal 2 13" xfId="337"/>
    <cellStyle name="Normal 2 14" xfId="338"/>
    <cellStyle name="Normal 2 15" xfId="339"/>
    <cellStyle name="Normal 2 16" xfId="340"/>
    <cellStyle name="Normal 2 17" xfId="341"/>
    <cellStyle name="Normal 2 18" xfId="342"/>
    <cellStyle name="Normal 2 19" xfId="343"/>
    <cellStyle name="Normal 2 2" xfId="344"/>
    <cellStyle name="Normal 2 2 2" xfId="345"/>
    <cellStyle name="Normal 2 2 2 2" xfId="346"/>
    <cellStyle name="Normal 2 2_MAPA SWAPS_Copy of Mapas Junho2010(1)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568"/>
    <cellStyle name="Normal 2 25" xfId="353"/>
    <cellStyle name="Normal 2 26" xfId="548"/>
    <cellStyle name="Normal 2 3" xfId="354"/>
    <cellStyle name="Normal 2 4" xfId="355"/>
    <cellStyle name="Normal 2 5" xfId="356"/>
    <cellStyle name="Normal 2 6" xfId="357"/>
    <cellStyle name="Normal 2 7" xfId="358"/>
    <cellStyle name="Normal 2 8" xfId="359"/>
    <cellStyle name="Normal 2 9" xfId="360"/>
    <cellStyle name="Normal 2_MAPA SWAPS_Copy of Mapas Junho2010(1)" xfId="361"/>
    <cellStyle name="Normal 20" xfId="362"/>
    <cellStyle name="Normal 21" xfId="363"/>
    <cellStyle name="Normal 22" xfId="364"/>
    <cellStyle name="Normal 23" xfId="365"/>
    <cellStyle name="Normal 24" xfId="366"/>
    <cellStyle name="Normal 25" xfId="367"/>
    <cellStyle name="Normal 26" xfId="368"/>
    <cellStyle name="Normal 27" xfId="369"/>
    <cellStyle name="Normal 28" xfId="370"/>
    <cellStyle name="Normal 29" xfId="371"/>
    <cellStyle name="Normal 3" xfId="69"/>
    <cellStyle name="Normal 3 10" xfId="372"/>
    <cellStyle name="Normal 3 11" xfId="373"/>
    <cellStyle name="Normal 3 12" xfId="374"/>
    <cellStyle name="Normal 3 13" xfId="375"/>
    <cellStyle name="Normal 3 14" xfId="376"/>
    <cellStyle name="Normal 3 15" xfId="377"/>
    <cellStyle name="Normal 3 16" xfId="550"/>
    <cellStyle name="Normal 3 17" xfId="569"/>
    <cellStyle name="Normal 3 2" xfId="378"/>
    <cellStyle name="Normal 3 3" xfId="379"/>
    <cellStyle name="Normal 3 4" xfId="380"/>
    <cellStyle name="Normal 3 5" xfId="381"/>
    <cellStyle name="Normal 3 6" xfId="382"/>
    <cellStyle name="Normal 3 7" xfId="383"/>
    <cellStyle name="Normal 3 8" xfId="384"/>
    <cellStyle name="Normal 3 9" xfId="385"/>
    <cellStyle name="Normal 3_Subsídios 2010-2013" xfId="570"/>
    <cellStyle name="Normal 30" xfId="386"/>
    <cellStyle name="Normal 31" xfId="387"/>
    <cellStyle name="Normal 32" xfId="388"/>
    <cellStyle name="Normal 33" xfId="389"/>
    <cellStyle name="Normal 34" xfId="390"/>
    <cellStyle name="Normal 34 2" xfId="391"/>
    <cellStyle name="Normal 34 2 2" xfId="392"/>
    <cellStyle name="Normal 34 2 2 2" xfId="393"/>
    <cellStyle name="Normal 34 2 2 2 2" xfId="394"/>
    <cellStyle name="Normal 34 2 2 2 3" xfId="395"/>
    <cellStyle name="Normal 34 2 2 2 4" xfId="396"/>
    <cellStyle name="Normal 34 2 2 2 5" xfId="397"/>
    <cellStyle name="Normal 34 2 2 3" xfId="398"/>
    <cellStyle name="Normal 34 2 2 4" xfId="399"/>
    <cellStyle name="Normal 34 2 2 5" xfId="400"/>
    <cellStyle name="Normal 34 2 2 6" xfId="401"/>
    <cellStyle name="Normal 34 2 3" xfId="402"/>
    <cellStyle name="Normal 34 2 3 2" xfId="403"/>
    <cellStyle name="Normal 34 2 3 3" xfId="404"/>
    <cellStyle name="Normal 34 2 3 4" xfId="405"/>
    <cellStyle name="Normal 34 2 3 5" xfId="406"/>
    <cellStyle name="Normal 34 2 4" xfId="407"/>
    <cellStyle name="Normal 34 2 5" xfId="408"/>
    <cellStyle name="Normal 34 2 6" xfId="409"/>
    <cellStyle name="Normal 34 2 7" xfId="410"/>
    <cellStyle name="Normal 34 3" xfId="411"/>
    <cellStyle name="Normal 34 3 2" xfId="412"/>
    <cellStyle name="Normal 34 3 2 2" xfId="413"/>
    <cellStyle name="Normal 34 3 2 2 2" xfId="414"/>
    <cellStyle name="Normal 34 3 2 2 3" xfId="415"/>
    <cellStyle name="Normal 34 3 2 2 4" xfId="416"/>
    <cellStyle name="Normal 34 3 2 2 5" xfId="417"/>
    <cellStyle name="Normal 34 3 2 3" xfId="418"/>
    <cellStyle name="Normal 34 3 2 4" xfId="419"/>
    <cellStyle name="Normal 34 3 2 5" xfId="420"/>
    <cellStyle name="Normal 34 3 2 6" xfId="421"/>
    <cellStyle name="Normal 34 3 3" xfId="422"/>
    <cellStyle name="Normal 34 3 3 2" xfId="423"/>
    <cellStyle name="Normal 34 3 3 3" xfId="424"/>
    <cellStyle name="Normal 34 3 3 4" xfId="425"/>
    <cellStyle name="Normal 34 3 3 5" xfId="426"/>
    <cellStyle name="Normal 34 3 4" xfId="427"/>
    <cellStyle name="Normal 34 3 5" xfId="428"/>
    <cellStyle name="Normal 34 3 6" xfId="429"/>
    <cellStyle name="Normal 34 3 7" xfId="430"/>
    <cellStyle name="Normal 34 4" xfId="431"/>
    <cellStyle name="Normal 34 4 2" xfId="432"/>
    <cellStyle name="Normal 34 4 2 2" xfId="433"/>
    <cellStyle name="Normal 34 4 2 3" xfId="434"/>
    <cellStyle name="Normal 34 4 2 4" xfId="435"/>
    <cellStyle name="Normal 34 4 2 5" xfId="436"/>
    <cellStyle name="Normal 34 4 3" xfId="437"/>
    <cellStyle name="Normal 34 4 4" xfId="438"/>
    <cellStyle name="Normal 34 4 5" xfId="439"/>
    <cellStyle name="Normal 34 4 6" xfId="440"/>
    <cellStyle name="Normal 34 5" xfId="441"/>
    <cellStyle name="Normal 34 5 2" xfId="442"/>
    <cellStyle name="Normal 34 5 3" xfId="443"/>
    <cellStyle name="Normal 34 5 4" xfId="444"/>
    <cellStyle name="Normal 34 5 5" xfId="445"/>
    <cellStyle name="Normal 34 6" xfId="446"/>
    <cellStyle name="Normal 34 7" xfId="447"/>
    <cellStyle name="Normal 34 8" xfId="448"/>
    <cellStyle name="Normal 34 9" xfId="449"/>
    <cellStyle name="Normal 35" xfId="450"/>
    <cellStyle name="Normal 36" xfId="451"/>
    <cellStyle name="Normal 37" xfId="452"/>
    <cellStyle name="Normal 38" xfId="453"/>
    <cellStyle name="Normal 39" xfId="454"/>
    <cellStyle name="Normal 4" xfId="65"/>
    <cellStyle name="Normal 4 2" xfId="455"/>
    <cellStyle name="Normal 4 3" xfId="552"/>
    <cellStyle name="Normal 40" xfId="456"/>
    <cellStyle name="Normal 41" xfId="457"/>
    <cellStyle name="Normal 42" xfId="458"/>
    <cellStyle name="Normal 43" xfId="459"/>
    <cellStyle name="Normal 44" xfId="460"/>
    <cellStyle name="Normal 45" xfId="461"/>
    <cellStyle name="Normal 46" xfId="462"/>
    <cellStyle name="Normal 47" xfId="463"/>
    <cellStyle name="Normal 48" xfId="464"/>
    <cellStyle name="Normal 49" xfId="465"/>
    <cellStyle name="Normal 5" xfId="63"/>
    <cellStyle name="Normal 5 2" xfId="466"/>
    <cellStyle name="Normal 50" xfId="467"/>
    <cellStyle name="Normal 51" xfId="468"/>
    <cellStyle name="Normal 52" xfId="469"/>
    <cellStyle name="Normal 53" xfId="470"/>
    <cellStyle name="Normal 54" xfId="471"/>
    <cellStyle name="Normal 55" xfId="472"/>
    <cellStyle name="Normal 56" xfId="473"/>
    <cellStyle name="Normal 57" xfId="474"/>
    <cellStyle name="Normal 58" xfId="475"/>
    <cellStyle name="Normal 59" xfId="476"/>
    <cellStyle name="Normal 6" xfId="60"/>
    <cellStyle name="Normal 60" xfId="477"/>
    <cellStyle name="Normal 61" xfId="478"/>
    <cellStyle name="Normal 62" xfId="479"/>
    <cellStyle name="Normal 63" xfId="480"/>
    <cellStyle name="Normal 64" xfId="481"/>
    <cellStyle name="Normal 65" xfId="482"/>
    <cellStyle name="Normal 66" xfId="483"/>
    <cellStyle name="Normal 67" xfId="484"/>
    <cellStyle name="Normal 68" xfId="485"/>
    <cellStyle name="Normal 69" xfId="486"/>
    <cellStyle name="Normal 7" xfId="62"/>
    <cellStyle name="Normal 70" xfId="487"/>
    <cellStyle name="Normal 71" xfId="488"/>
    <cellStyle name="Normal 72" xfId="489"/>
    <cellStyle name="Normal 73" xfId="490"/>
    <cellStyle name="Normal 74" xfId="491"/>
    <cellStyle name="Normal 75" xfId="492"/>
    <cellStyle name="Normal 76" xfId="493"/>
    <cellStyle name="Normal 77" xfId="549"/>
    <cellStyle name="Normal 78" xfId="554"/>
    <cellStyle name="Normal 78 2" xfId="571"/>
    <cellStyle name="Normal 79" xfId="572"/>
    <cellStyle name="Normal 8" xfId="58"/>
    <cellStyle name="Normal 80" xfId="573"/>
    <cellStyle name="Normal 81" xfId="574"/>
    <cellStyle name="Normal 82" xfId="575"/>
    <cellStyle name="Normal 83" xfId="640"/>
    <cellStyle name="Normal 9" xfId="70"/>
    <cellStyle name="Normal 9 2" xfId="576"/>
    <cellStyle name="Normal_REAV9497" xfId="2"/>
    <cellStyle name="Nota" xfId="494"/>
    <cellStyle name="Nota 2" xfId="495"/>
    <cellStyle name="Note 10" xfId="496"/>
    <cellStyle name="Note 2" xfId="66"/>
    <cellStyle name="Note 2 2" xfId="497"/>
    <cellStyle name="Note 3" xfId="61"/>
    <cellStyle name="Note 3 2" xfId="498"/>
    <cellStyle name="Note 4" xfId="59"/>
    <cellStyle name="Note 4 2" xfId="499"/>
    <cellStyle name="Note 5" xfId="64"/>
    <cellStyle name="Note 5 2" xfId="500"/>
    <cellStyle name="Note 6" xfId="67"/>
    <cellStyle name="Note 7" xfId="68"/>
    <cellStyle name="Note 8" xfId="87"/>
    <cellStyle name="Note 9" xfId="115"/>
    <cellStyle name="Output 2" xfId="82"/>
    <cellStyle name="Output 3" xfId="501"/>
    <cellStyle name="Percent (0)" xfId="502"/>
    <cellStyle name="Percent (0) 2" xfId="503"/>
    <cellStyle name="Percent (0) 3" xfId="504"/>
    <cellStyle name="Percent (0) 4" xfId="505"/>
    <cellStyle name="Percent 2" xfId="15"/>
    <cellStyle name="Percent 2 2" xfId="506"/>
    <cellStyle name="Percent 2 3" xfId="507"/>
    <cellStyle name="Percent 2 4" xfId="508"/>
    <cellStyle name="Percent 2 5" xfId="509"/>
    <cellStyle name="Percent 2 6" xfId="510"/>
    <cellStyle name="Percent 2 7" xfId="511"/>
    <cellStyle name="Percent 2 8" xfId="512"/>
    <cellStyle name="Percent 2 9" xfId="577"/>
    <cellStyle name="Percent 3" xfId="129"/>
    <cellStyle name="Percent 4" xfId="133"/>
    <cellStyle name="Percentagem 2" xfId="513"/>
    <cellStyle name="Percentagem 2 2" xfId="578"/>
    <cellStyle name="Percentagem 3" xfId="514"/>
    <cellStyle name="Percentagem 4" xfId="515"/>
    <cellStyle name="Percentagem 5" xfId="579"/>
    <cellStyle name="Saída" xfId="516" builtinId="21" customBuiltin="1"/>
    <cellStyle name="Saída 2" xfId="517"/>
    <cellStyle name="SAPBEXaggData" xfId="18"/>
    <cellStyle name="SAPBEXaggData 2" xfId="580"/>
    <cellStyle name="SAPBEXaggData 2 2" xfId="581"/>
    <cellStyle name="SAPBEXaggData 3" xfId="582"/>
    <cellStyle name="SAPBEXaggDataEmph" xfId="19"/>
    <cellStyle name="SAPBEXaggItem" xfId="20"/>
    <cellStyle name="SAPBEXaggItem 2" xfId="583"/>
    <cellStyle name="SAPBEXaggItem 2 2" xfId="584"/>
    <cellStyle name="SAPBEXaggItem 3" xfId="585"/>
    <cellStyle name="SAPBEXaggItemX" xfId="21"/>
    <cellStyle name="SAPBEXaggItemX 2" xfId="586"/>
    <cellStyle name="SAPBEXaggItemX 3" xfId="587"/>
    <cellStyle name="SAPBEXchaText" xfId="22"/>
    <cellStyle name="SAPBEXchaText 2" xfId="588"/>
    <cellStyle name="SAPBEXchaText 2 2" xfId="589"/>
    <cellStyle name="SAPBEXexcBad7" xfId="23"/>
    <cellStyle name="SAPBEXexcBad7 2" xfId="590"/>
    <cellStyle name="SAPBEXexcBad7 3" xfId="591"/>
    <cellStyle name="SAPBEXexcBad8" xfId="24"/>
    <cellStyle name="SAPBEXexcBad8 2" xfId="592"/>
    <cellStyle name="SAPBEXexcBad8 3" xfId="593"/>
    <cellStyle name="SAPBEXexcBad9" xfId="25"/>
    <cellStyle name="SAPBEXexcBad9 2" xfId="594"/>
    <cellStyle name="SAPBEXexcBad9 3" xfId="595"/>
    <cellStyle name="SAPBEXexcCritical4" xfId="26"/>
    <cellStyle name="SAPBEXexcCritical4 2" xfId="596"/>
    <cellStyle name="SAPBEXexcCritical4 3" xfId="597"/>
    <cellStyle name="SAPBEXexcCritical5" xfId="27"/>
    <cellStyle name="SAPBEXexcCritical5 2" xfId="598"/>
    <cellStyle name="SAPBEXexcCritical5 3" xfId="599"/>
    <cellStyle name="SAPBEXexcCritical6" xfId="28"/>
    <cellStyle name="SAPBEXexcCritical6 2" xfId="600"/>
    <cellStyle name="SAPBEXexcCritical6 3" xfId="601"/>
    <cellStyle name="SAPBEXexcGood1" xfId="29"/>
    <cellStyle name="SAPBEXexcGood1 2" xfId="602"/>
    <cellStyle name="SAPBEXexcGood1 3" xfId="603"/>
    <cellStyle name="SAPBEXexcGood2" xfId="30"/>
    <cellStyle name="SAPBEXexcGood2 2" xfId="604"/>
    <cellStyle name="SAPBEXexcGood2 3" xfId="605"/>
    <cellStyle name="SAPBEXexcGood3" xfId="31"/>
    <cellStyle name="SAPBEXexcGood3 2" xfId="606"/>
    <cellStyle name="SAPBEXexcGood3 3" xfId="607"/>
    <cellStyle name="SAPBEXfilterDrill" xfId="32"/>
    <cellStyle name="SAPBEXfilterItem" xfId="33"/>
    <cellStyle name="SAPBEXfilterItem 2" xfId="608"/>
    <cellStyle name="SAPBEXfilterItem 3" xfId="609"/>
    <cellStyle name="SAPBEXfilterText" xfId="34"/>
    <cellStyle name="SAPBEXformats" xfId="35"/>
    <cellStyle name="SAPBEXheaderItem" xfId="36"/>
    <cellStyle name="SAPBEXheaderItem 2" xfId="610"/>
    <cellStyle name="SAPBEXheaderItem 2 2" xfId="611"/>
    <cellStyle name="SAPBEXheaderItem 3" xfId="612"/>
    <cellStyle name="SAPBEXheaderItem 4" xfId="613"/>
    <cellStyle name="SAPBEXheaderText" xfId="37"/>
    <cellStyle name="SAPBEXheaderText 2" xfId="614"/>
    <cellStyle name="SAPBEXheaderText 2 2" xfId="615"/>
    <cellStyle name="SAPBEXheaderText 3" xfId="616"/>
    <cellStyle name="SAPBEXheaderText 4" xfId="617"/>
    <cellStyle name="SAPBEXHLevel0" xfId="38"/>
    <cellStyle name="SAPBEXHLevel0X" xfId="39"/>
    <cellStyle name="SAPBEXHLevel0X 2" xfId="618"/>
    <cellStyle name="SAPBEXHLevel0X 3" xfId="619"/>
    <cellStyle name="SAPBEXHLevel1" xfId="40"/>
    <cellStyle name="SAPBEXHLevel1X" xfId="41"/>
    <cellStyle name="SAPBEXHLevel1X 2" xfId="620"/>
    <cellStyle name="SAPBEXHLevel2" xfId="42"/>
    <cellStyle name="SAPBEXHLevel2X" xfId="43"/>
    <cellStyle name="SAPBEXHLevel3" xfId="44"/>
    <cellStyle name="SAPBEXHLevel3X" xfId="45"/>
    <cellStyle name="SAPBEXresData" xfId="46"/>
    <cellStyle name="SAPBEXresData 2" xfId="621"/>
    <cellStyle name="SAPBEXresData 3" xfId="622"/>
    <cellStyle name="SAPBEXresDataEmph" xfId="47"/>
    <cellStyle name="SAPBEXresItem" xfId="48"/>
    <cellStyle name="SAPBEXresItem 2" xfId="623"/>
    <cellStyle name="SAPBEXresItem 3" xfId="624"/>
    <cellStyle name="SAPBEXresItemX" xfId="49"/>
    <cellStyle name="SAPBEXresItemX 2" xfId="625"/>
    <cellStyle name="SAPBEXresItemX 3" xfId="626"/>
    <cellStyle name="SAPBEXstdData" xfId="50"/>
    <cellStyle name="SAPBEXstdData 2" xfId="627"/>
    <cellStyle name="SAPBEXstdData 2 2" xfId="628"/>
    <cellStyle name="SAPBEXstdData 3" xfId="629"/>
    <cellStyle name="SAPBEXstdDataEmph" xfId="51"/>
    <cellStyle name="SAPBEXstdItem" xfId="52"/>
    <cellStyle name="SAPBEXstdItem 2" xfId="630"/>
    <cellStyle name="SAPBEXstdItem 2 2" xfId="631"/>
    <cellStyle name="SAPBEXstdItem 3" xfId="632"/>
    <cellStyle name="SAPBEXstdItemX" xfId="53"/>
    <cellStyle name="SAPBEXtitle" xfId="54"/>
    <cellStyle name="SAPBEXtitle 2" xfId="633"/>
    <cellStyle name="SAPBEXundefined" xfId="55"/>
    <cellStyle name="SAPDataCell" xfId="638"/>
    <cellStyle name="SAPDataTotalCell" xfId="639"/>
    <cellStyle name="SAPDimensionCell" xfId="635"/>
    <cellStyle name="SAPMemberCell" xfId="636"/>
    <cellStyle name="SAPMemberTotalCell" xfId="637"/>
    <cellStyle name="Style 1" xfId="518"/>
    <cellStyle name="Texto de Aviso" xfId="11"/>
    <cellStyle name="Texto de Aviso 2" xfId="519"/>
    <cellStyle name="Texto Explicativo" xfId="520" builtinId="53" customBuiltin="1"/>
    <cellStyle name="Texto Explicativo 2" xfId="521"/>
    <cellStyle name="Tickmark" xfId="522"/>
    <cellStyle name="Title 2" xfId="523"/>
    <cellStyle name="Title 3" xfId="524"/>
    <cellStyle name="Title1" xfId="56"/>
    <cellStyle name="Título" xfId="525" builtinId="15" customBuiltin="1"/>
    <cellStyle name="Título 2" xfId="526"/>
    <cellStyle name="Total" xfId="12" builtinId="25" customBuiltin="1"/>
    <cellStyle name="Total 10" xfId="527"/>
    <cellStyle name="Total 2" xfId="89"/>
    <cellStyle name="Total 2 2" xfId="528"/>
    <cellStyle name="Total 3" xfId="529"/>
    <cellStyle name="Total 4" xfId="530"/>
    <cellStyle name="Total 5" xfId="531"/>
    <cellStyle name="Total 6" xfId="532"/>
    <cellStyle name="Total 7" xfId="533"/>
    <cellStyle name="Total 8" xfId="534"/>
    <cellStyle name="Total 9" xfId="535"/>
    <cellStyle name="user" xfId="536"/>
    <cellStyle name="Verificar Célula" xfId="537" builtinId="23" customBuiltin="1"/>
    <cellStyle name="Verificar Célula 2" xfId="538"/>
    <cellStyle name="Vírgula 2" xfId="539"/>
    <cellStyle name="Vírgula 2 2" xfId="540"/>
    <cellStyle name="Vírgula 3" xfId="541"/>
    <cellStyle name="Vírgula 4" xfId="542"/>
    <cellStyle name="Vírgula 5" xfId="543"/>
    <cellStyle name="Vírgula 6" xfId="544"/>
    <cellStyle name="Währung" xfId="634"/>
    <cellStyle name="Währung [0]_RESULTS" xfId="545"/>
    <cellStyle name="Währung_RESULTS" xfId="546"/>
    <cellStyle name="Warning Text 2" xfId="86"/>
    <cellStyle name="Warning Text 3" xfId="547"/>
    <cellStyle name="year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10</xdr:row>
      <xdr:rowOff>123825</xdr:rowOff>
    </xdr:from>
    <xdr:to>
      <xdr:col>12</xdr:col>
      <xdr:colOff>2381</xdr:colOff>
      <xdr:row>10</xdr:row>
      <xdr:rowOff>123825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2934950" y="2207419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%20Electricidade/Tarifas%202014/Informa&#231;&#227;o%20REN/ERSE%20Junho%202013/Mapas_informacao%20previsional_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200_REN_Atl&#226;ntico/10_Outubro/TITULOS/TIT96/TIT0796/CARTE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200_REN_Atl&#226;ntico\10_Outubro\TITULOS\TIT96\TIT0796\CARTEI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de quadros"/>
      <sheetName val="balanço EE"/>
      <sheetName val="Quantidades Vendidas GGS"/>
      <sheetName val="Quantidades Vendidas TEE"/>
      <sheetName val="Facturação"/>
      <sheetName val="DR"/>
      <sheetName val="GGS activos"/>
      <sheetName val="TEE activos"/>
      <sheetName val="Sub Investimento"/>
      <sheetName val="FSE _ GGS"/>
      <sheetName val="FSE _ TEE"/>
      <sheetName val="PESSOAL"/>
      <sheetName val="Outros gastos e rendimentos"/>
      <sheetName val="Gastos ambientais"/>
      <sheetName val="Transformadores"/>
      <sheetName val="C. HIDRAÚLICAS -DPH"/>
      <sheetName val="C.HIDRAÚLICAS-ZPH"/>
      <sheetName val="desvio ggs"/>
      <sheetName val=" desvio tee"/>
      <sheetName val="2013 ERSE_desvios"/>
      <sheetName val="2014 ERSE_desvios"/>
      <sheetName val="incentivo fimvidautil"/>
      <sheetName val="Custos Incrementais"/>
      <sheetName val="Quadros Word"/>
      <sheetName val="linhas2012"/>
      <sheetName val="RCI"/>
    </sheetNames>
    <sheetDataSet>
      <sheetData sheetId="0" refreshError="1"/>
      <sheetData sheetId="1" refreshError="1"/>
      <sheetData sheetId="2">
        <row r="1">
          <cell r="A1">
            <v>2</v>
          </cell>
        </row>
      </sheetData>
      <sheetData sheetId="3" refreshError="1"/>
      <sheetData sheetId="4" refreshError="1"/>
      <sheetData sheetId="5">
        <row r="36">
          <cell r="G36">
            <v>1055.3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 Junho 96 - Suc.Ext."/>
      <sheetName val="carteira-Sucursais"/>
      <sheetName val="Apoio ao Invent."/>
      <sheetName val="9.2  ANEXO 16"/>
      <sheetName val="Folha1"/>
      <sheetName val="9.2  ANEXO 16 Portug"/>
      <sheetName val="Off-Shor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showGridLines="0" zoomScaleNormal="100" workbookViewId="0">
      <selection activeCell="C8" sqref="C8:C15"/>
    </sheetView>
  </sheetViews>
  <sheetFormatPr defaultRowHeight="14.4"/>
  <cols>
    <col min="3" max="3" width="11" customWidth="1"/>
    <col min="4" max="4" width="100.33203125" customWidth="1"/>
  </cols>
  <sheetData>
    <row r="2" spans="1:5" ht="17.399999999999999">
      <c r="A2" s="1"/>
      <c r="B2" s="2" t="s">
        <v>105</v>
      </c>
      <c r="C2" s="1"/>
      <c r="D2" s="1"/>
      <c r="E2" s="1"/>
    </row>
    <row r="3" spans="1:5" ht="17.399999999999999">
      <c r="A3" s="1"/>
      <c r="B3" s="2"/>
      <c r="C3" s="1"/>
      <c r="D3" s="1"/>
      <c r="E3" s="1"/>
    </row>
    <row r="4" spans="1:5" ht="15.6">
      <c r="A4" s="1"/>
      <c r="B4" s="169" t="s">
        <v>112</v>
      </c>
      <c r="C4" s="169"/>
      <c r="D4" s="169"/>
      <c r="E4" s="169"/>
    </row>
    <row r="5" spans="1:5">
      <c r="A5" s="1"/>
      <c r="B5" s="1"/>
      <c r="C5" s="1"/>
      <c r="D5" s="1"/>
      <c r="E5" s="1"/>
    </row>
    <row r="6" spans="1:5">
      <c r="A6" s="1"/>
      <c r="B6" s="7"/>
      <c r="C6" s="9" t="s">
        <v>106</v>
      </c>
      <c r="D6" s="9" t="s">
        <v>107</v>
      </c>
    </row>
    <row r="7" spans="1:5" ht="15" customHeight="1">
      <c r="A7" s="3"/>
      <c r="B7" s="8"/>
      <c r="C7" s="52">
        <v>1</v>
      </c>
      <c r="D7" s="51" t="s">
        <v>113</v>
      </c>
      <c r="E7" s="21"/>
    </row>
    <row r="8" spans="1:5">
      <c r="A8" s="3"/>
      <c r="B8" s="3"/>
      <c r="C8" s="52">
        <f>+C7+1</f>
        <v>2</v>
      </c>
      <c r="D8" s="51" t="s">
        <v>114</v>
      </c>
      <c r="E8" s="21"/>
    </row>
    <row r="9" spans="1:5">
      <c r="A9" s="3"/>
      <c r="B9" s="3"/>
      <c r="C9" s="52">
        <f t="shared" ref="C9:C15" si="0">+C8+1</f>
        <v>3</v>
      </c>
      <c r="D9" s="51" t="s">
        <v>115</v>
      </c>
      <c r="E9" s="21"/>
    </row>
    <row r="10" spans="1:5">
      <c r="A10" s="3"/>
      <c r="B10" s="3"/>
      <c r="C10" s="52">
        <f t="shared" si="0"/>
        <v>4</v>
      </c>
      <c r="D10" s="51" t="s">
        <v>116</v>
      </c>
      <c r="E10" s="21"/>
    </row>
    <row r="11" spans="1:5">
      <c r="A11" s="3"/>
      <c r="B11" s="3"/>
      <c r="C11" s="52">
        <f t="shared" si="0"/>
        <v>5</v>
      </c>
      <c r="D11" s="51" t="s">
        <v>117</v>
      </c>
      <c r="E11" s="21"/>
    </row>
    <row r="12" spans="1:5">
      <c r="A12" s="3"/>
      <c r="B12" s="3"/>
      <c r="C12" s="52">
        <f t="shared" si="0"/>
        <v>6</v>
      </c>
      <c r="D12" s="51" t="s">
        <v>118</v>
      </c>
      <c r="E12" s="21"/>
    </row>
    <row r="13" spans="1:5">
      <c r="A13" s="3"/>
      <c r="B13" s="3"/>
      <c r="C13" s="52">
        <f t="shared" si="0"/>
        <v>7</v>
      </c>
      <c r="D13" s="51" t="s">
        <v>119</v>
      </c>
      <c r="E13" s="21"/>
    </row>
    <row r="14" spans="1:5">
      <c r="A14" s="3"/>
      <c r="B14" s="3"/>
      <c r="C14" s="52">
        <f t="shared" si="0"/>
        <v>8</v>
      </c>
      <c r="D14" s="51" t="s">
        <v>120</v>
      </c>
      <c r="E14" s="21"/>
    </row>
    <row r="15" spans="1:5">
      <c r="A15" s="3"/>
      <c r="B15" s="3"/>
      <c r="C15" s="52">
        <f t="shared" si="0"/>
        <v>9</v>
      </c>
      <c r="D15" s="51" t="s">
        <v>140</v>
      </c>
      <c r="E15" s="21"/>
    </row>
    <row r="16" spans="1:5">
      <c r="A16" s="1"/>
      <c r="B16" s="1"/>
      <c r="C16" s="52"/>
      <c r="D16" s="51"/>
      <c r="E16" s="53"/>
    </row>
    <row r="17" spans="3:5">
      <c r="C17" s="54"/>
      <c r="D17" s="51"/>
      <c r="E17" s="21"/>
    </row>
    <row r="18" spans="3:5">
      <c r="C18" s="52"/>
      <c r="D18" s="51"/>
      <c r="E18" s="21"/>
    </row>
    <row r="19" spans="3:5">
      <c r="C19" s="4"/>
      <c r="D19" s="5"/>
    </row>
    <row r="20" spans="3:5">
      <c r="C20" s="4"/>
      <c r="D20" s="51"/>
    </row>
    <row r="21" spans="3:5">
      <c r="C21" s="4"/>
      <c r="D21" s="5"/>
    </row>
    <row r="22" spans="3:5">
      <c r="C22" s="4"/>
      <c r="D22" s="5"/>
    </row>
    <row r="23" spans="3:5">
      <c r="C23" s="6"/>
      <c r="D23" s="5"/>
    </row>
  </sheetData>
  <mergeCells count="1">
    <mergeCell ref="B4:E4"/>
  </mergeCells>
  <hyperlinks>
    <hyperlink ref="D7" location="'N1-01 - DR'!A1" display="Quadro N1-01-RENTrading - Demonstração de resultados regulada"/>
    <hyperlink ref="D8" location="'N1-02  - Vendas e Prest serv'!A1" display="Quadro N1-02-RENTrading - Vendas e prestações de serviços"/>
    <hyperlink ref="D9" location="'N1-03 - CMVC'!A1" display="Quadro N1-03-RENTrading - Custo das mercadorias vendidas e das matérias consumidas"/>
    <hyperlink ref="D10" location="'N1-04 - Orc_Mensal_Eur'!A1" display="Quadro N1-04-RENTrading - Orçamento mensal t-1 a t (valores)"/>
    <hyperlink ref="D11" location="'N1-05 - Orc_Mensal_GWh'!A1" display="Quadro N1-05-RENTrading - Orçamento mensal t-1 a t (quantidades)"/>
    <hyperlink ref="D12" location="'N1-06 - FSE'!A1" display="Quadro N1-06-RENTading - Fornecimentos e serviços externos"/>
    <hyperlink ref="D13" location="'N1-07 - Pessoal'!A1" display="Quadro N1-07-RENTrading - Gastos com pessoal"/>
    <hyperlink ref="D14" location="'N1-08 - Ativos'!A1" display="Quadro N1-08-RENTrading - Ativos intangíveis_ Valor bruto e amortizações acumuladas"/>
    <hyperlink ref="D15" location="'N1-08 - Ativos'!A1" display="Quadro N1-08-RENTrading - Ativos intangíveis_ Valor bruto e amortizações acumuladas"/>
  </hyperlinks>
  <pageMargins left="0.70866141732283472" right="0.70866141732283472" top="0.74803149606299213" bottom="0.74803149606299213" header="0.31496062992125984" footer="0.31496062992125984"/>
  <pageSetup paperSize="9" scale="62" orientation="portrait" r:id="rId1"/>
  <colBreaks count="1" manualBreakCount="1">
    <brk id="3" max="1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showGridLines="0" tabSelected="1" zoomScale="80" zoomScaleNormal="80" workbookViewId="0">
      <selection activeCell="K28" sqref="K28"/>
    </sheetView>
  </sheetViews>
  <sheetFormatPr defaultColWidth="9.109375" defaultRowHeight="13.8"/>
  <cols>
    <col min="1" max="1" width="11.6640625" style="15" customWidth="1"/>
    <col min="2" max="2" width="49.5546875" style="22" bestFit="1" customWidth="1"/>
    <col min="3" max="3" width="1.6640625" style="17" customWidth="1"/>
    <col min="4" max="4" width="15.109375" style="19" customWidth="1"/>
    <col min="5" max="5" width="15.109375" style="18" customWidth="1"/>
    <col min="6" max="6" width="49.5546875" style="22" bestFit="1" customWidth="1"/>
    <col min="7" max="7" width="1.6640625" style="17" customWidth="1"/>
    <col min="8" max="8" width="15.109375" style="19" customWidth="1"/>
    <col min="9" max="10" width="9.109375" style="12"/>
    <col min="11" max="11" width="13.6640625" style="12" customWidth="1"/>
    <col min="12" max="12" width="9.109375" style="12"/>
    <col min="13" max="13" width="13.6640625" style="12" customWidth="1"/>
    <col min="14" max="16384" width="9.109375" style="12"/>
  </cols>
  <sheetData>
    <row r="1" spans="1:13">
      <c r="A1" s="11">
        <v>11</v>
      </c>
      <c r="B1" s="10"/>
      <c r="C1" s="10"/>
      <c r="D1" s="10"/>
      <c r="E1" s="10"/>
      <c r="F1" s="10"/>
      <c r="G1" s="10"/>
      <c r="H1" s="10"/>
    </row>
    <row r="2" spans="1:13" ht="15.6">
      <c r="A2" s="13"/>
      <c r="B2" s="170" t="str">
        <f>+Índice!D15</f>
        <v>Quadro N1-09-RENTrading - Incentivos</v>
      </c>
      <c r="C2" s="170"/>
      <c r="D2" s="10"/>
      <c r="E2" s="10"/>
      <c r="F2" s="10"/>
      <c r="G2" s="10"/>
      <c r="H2" s="10"/>
    </row>
    <row r="3" spans="1:13">
      <c r="A3" s="13"/>
      <c r="D3" s="14"/>
      <c r="E3" s="14"/>
      <c r="F3" s="10"/>
      <c r="G3" s="10"/>
      <c r="H3" s="14"/>
    </row>
    <row r="4" spans="1:13">
      <c r="A4" s="13"/>
      <c r="D4" s="14"/>
      <c r="E4" s="14"/>
      <c r="F4" s="10"/>
      <c r="G4" s="10"/>
      <c r="H4" s="14"/>
    </row>
    <row r="5" spans="1:13" ht="21.75" customHeight="1">
      <c r="A5" s="13"/>
      <c r="B5" s="170" t="s">
        <v>141</v>
      </c>
      <c r="C5" s="170"/>
      <c r="D5" s="14"/>
      <c r="E5" s="14"/>
      <c r="F5" s="10"/>
      <c r="G5" s="10"/>
      <c r="H5" s="14"/>
    </row>
    <row r="7" spans="1:13" ht="14.4">
      <c r="B7"/>
      <c r="D7"/>
      <c r="E7" s="16"/>
      <c r="F7"/>
      <c r="H7"/>
      <c r="I7" s="16"/>
      <c r="J7" s="16"/>
      <c r="K7" s="16"/>
      <c r="L7" s="16"/>
    </row>
    <row r="8" spans="1:13" ht="37.5" customHeight="1">
      <c r="A8" s="163"/>
      <c r="B8" s="162" t="s">
        <v>149</v>
      </c>
      <c r="D8" s="168" t="s">
        <v>144</v>
      </c>
      <c r="E8" s="16"/>
      <c r="F8" s="162" t="s">
        <v>150</v>
      </c>
      <c r="G8" s="12"/>
      <c r="H8" s="168" t="s">
        <v>143</v>
      </c>
      <c r="I8" s="16"/>
      <c r="J8" s="16"/>
      <c r="K8" s="16"/>
      <c r="L8" s="16"/>
    </row>
    <row r="9" spans="1:13" ht="19.5" customHeight="1">
      <c r="B9" s="154" t="s">
        <v>138</v>
      </c>
      <c r="D9" s="167"/>
      <c r="E9" s="16"/>
      <c r="F9" s="154" t="s">
        <v>138</v>
      </c>
      <c r="G9" s="12"/>
      <c r="H9" s="161"/>
      <c r="I9" s="16"/>
      <c r="J9" s="16"/>
      <c r="K9" s="166" t="s">
        <v>147</v>
      </c>
      <c r="L9" s="154"/>
      <c r="M9" s="166" t="s">
        <v>148</v>
      </c>
    </row>
    <row r="10" spans="1:13" ht="19.5" customHeight="1" collapsed="1">
      <c r="A10" s="163"/>
      <c r="B10" s="154" t="s">
        <v>136</v>
      </c>
      <c r="D10" s="161"/>
      <c r="E10" s="16"/>
      <c r="F10" s="154" t="s">
        <v>136</v>
      </c>
      <c r="G10" s="12"/>
      <c r="H10" s="161"/>
      <c r="I10" s="16"/>
      <c r="J10" s="16"/>
      <c r="K10" s="165" t="s">
        <v>135</v>
      </c>
      <c r="L10" s="154"/>
      <c r="M10" s="165" t="s">
        <v>134</v>
      </c>
    </row>
    <row r="11" spans="1:13" ht="19.5" customHeight="1">
      <c r="A11" s="163"/>
      <c r="B11" s="154" t="s">
        <v>133</v>
      </c>
      <c r="D11" s="161"/>
      <c r="E11" s="16"/>
      <c r="F11" s="154" t="s">
        <v>133</v>
      </c>
      <c r="G11" s="12"/>
      <c r="H11" s="161"/>
      <c r="I11" s="16"/>
      <c r="J11" s="16"/>
      <c r="K11" s="164">
        <f>+(D25+H25)/1000000</f>
        <v>0</v>
      </c>
      <c r="L11" s="151"/>
      <c r="M11" s="164">
        <f>ROUND(1.4+1.6*(1-EXP(-0.033333*((K11)-6))),1)</f>
        <v>1</v>
      </c>
    </row>
    <row r="12" spans="1:13" ht="19.5" customHeight="1">
      <c r="A12" s="163"/>
      <c r="B12" s="160" t="s">
        <v>132</v>
      </c>
      <c r="D12" s="159">
        <f>+D9+D10-D11</f>
        <v>0</v>
      </c>
      <c r="E12" s="16"/>
      <c r="F12" s="160" t="s">
        <v>132</v>
      </c>
      <c r="G12" s="12"/>
      <c r="H12" s="159">
        <f>+H9+H10-H11</f>
        <v>0</v>
      </c>
      <c r="I12" s="16"/>
      <c r="J12" s="16"/>
      <c r="K12" s="16"/>
      <c r="L12" s="16"/>
    </row>
    <row r="13" spans="1:13" ht="19.5" customHeight="1">
      <c r="A13" s="163"/>
      <c r="B13" s="154"/>
      <c r="D13" s="154"/>
      <c r="E13" s="16"/>
      <c r="F13" s="154"/>
      <c r="G13" s="12"/>
      <c r="H13" s="154"/>
      <c r="I13" s="16"/>
      <c r="J13" s="16"/>
      <c r="K13" s="16"/>
      <c r="L13" s="16"/>
    </row>
    <row r="14" spans="1:13" ht="35.25" customHeight="1">
      <c r="A14" s="12"/>
      <c r="B14" s="162" t="s">
        <v>149</v>
      </c>
      <c r="D14" s="168" t="s">
        <v>145</v>
      </c>
      <c r="E14" s="16"/>
      <c r="F14" s="162" t="s">
        <v>150</v>
      </c>
      <c r="G14" s="12"/>
      <c r="H14" s="168" t="s">
        <v>146</v>
      </c>
      <c r="I14" s="16"/>
      <c r="J14" s="16"/>
      <c r="K14" s="16"/>
      <c r="L14" s="16"/>
    </row>
    <row r="15" spans="1:13" ht="19.5" customHeight="1">
      <c r="A15" s="12"/>
      <c r="B15" s="154" t="s">
        <v>131</v>
      </c>
      <c r="D15" s="161">
        <f>+D16-D17-D18</f>
        <v>0</v>
      </c>
      <c r="E15" s="16"/>
      <c r="F15" s="154" t="s">
        <v>130</v>
      </c>
      <c r="G15" s="12"/>
      <c r="H15" s="161"/>
      <c r="I15" s="16"/>
      <c r="J15" s="16"/>
      <c r="K15" s="16"/>
      <c r="L15" s="16"/>
    </row>
    <row r="16" spans="1:13" ht="19.5" customHeight="1">
      <c r="A16" s="12"/>
      <c r="B16" s="154" t="s">
        <v>130</v>
      </c>
      <c r="D16" s="161"/>
      <c r="E16" s="16"/>
      <c r="F16" s="154" t="s">
        <v>126</v>
      </c>
      <c r="G16" s="12"/>
      <c r="H16" s="161"/>
      <c r="I16" s="16"/>
      <c r="J16" s="16"/>
      <c r="K16" s="16"/>
      <c r="L16" s="16"/>
    </row>
    <row r="17" spans="1:12" ht="19.5" customHeight="1">
      <c r="A17" s="12"/>
      <c r="B17" s="154" t="s">
        <v>129</v>
      </c>
      <c r="D17" s="161"/>
      <c r="E17" s="16"/>
      <c r="F17" s="160" t="s">
        <v>128</v>
      </c>
      <c r="G17" s="12"/>
      <c r="H17" s="159">
        <f>+H15+H16</f>
        <v>0</v>
      </c>
      <c r="I17" s="16"/>
      <c r="J17" s="16"/>
      <c r="K17" s="16"/>
      <c r="L17" s="16"/>
    </row>
    <row r="18" spans="1:12" ht="19.5" customHeight="1">
      <c r="A18" s="12"/>
      <c r="B18" s="154" t="s">
        <v>127</v>
      </c>
      <c r="D18" s="161"/>
      <c r="E18" s="16"/>
      <c r="F18" s="16"/>
      <c r="G18" s="16"/>
      <c r="H18" s="16"/>
      <c r="I18" s="16"/>
      <c r="J18" s="16"/>
      <c r="K18" s="16"/>
      <c r="L18" s="16"/>
    </row>
    <row r="19" spans="1:12" ht="19.5" customHeight="1">
      <c r="B19" s="154" t="s">
        <v>126</v>
      </c>
      <c r="D19" s="161"/>
      <c r="E19" s="16"/>
      <c r="F19" s="16"/>
      <c r="G19" s="16"/>
      <c r="H19" s="16"/>
      <c r="I19" s="16"/>
      <c r="J19" s="16"/>
      <c r="K19" s="16"/>
      <c r="L19" s="16"/>
    </row>
    <row r="20" spans="1:12" ht="19.5" customHeight="1">
      <c r="B20" s="160" t="s">
        <v>124</v>
      </c>
      <c r="D20" s="159">
        <f>+D15+D19+D18</f>
        <v>0</v>
      </c>
      <c r="E20" s="16"/>
      <c r="F20" s="16"/>
      <c r="G20" s="16"/>
      <c r="H20" s="16"/>
      <c r="I20" s="16"/>
      <c r="J20" s="16"/>
      <c r="K20" s="16"/>
      <c r="L20" s="16"/>
    </row>
    <row r="21" spans="1:1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4.4">
      <c r="B23" s="154" t="s">
        <v>125</v>
      </c>
      <c r="D23" s="158">
        <f>+D12</f>
        <v>0</v>
      </c>
      <c r="E23" s="16"/>
      <c r="F23" s="154" t="s">
        <v>125</v>
      </c>
      <c r="H23" s="158">
        <f>+H12</f>
        <v>0</v>
      </c>
      <c r="I23" s="16"/>
      <c r="J23" s="16"/>
      <c r="K23" s="16"/>
      <c r="L23" s="16"/>
    </row>
    <row r="24" spans="1:12" ht="15" thickBot="1">
      <c r="A24" s="156"/>
      <c r="B24" s="155" t="s">
        <v>124</v>
      </c>
      <c r="D24" s="157">
        <f>+D20</f>
        <v>0</v>
      </c>
      <c r="E24" s="16"/>
      <c r="F24" s="155" t="s">
        <v>124</v>
      </c>
      <c r="H24" s="157">
        <f>+H17</f>
        <v>0</v>
      </c>
      <c r="I24" s="16"/>
      <c r="J24" s="16"/>
      <c r="K24" s="16"/>
      <c r="L24" s="16"/>
    </row>
    <row r="25" spans="1:12" s="48" customFormat="1" ht="18.600000000000001" thickTop="1">
      <c r="A25" s="15"/>
      <c r="B25" s="153" t="s">
        <v>123</v>
      </c>
      <c r="C25" s="29"/>
      <c r="D25" s="152">
        <f>+D23-D24</f>
        <v>0</v>
      </c>
      <c r="E25" s="16"/>
      <c r="F25" s="153" t="s">
        <v>123</v>
      </c>
      <c r="G25" s="29"/>
      <c r="H25" s="152">
        <f>+H23-H24</f>
        <v>0</v>
      </c>
      <c r="I25" s="16"/>
      <c r="J25" s="16"/>
      <c r="K25" s="16"/>
      <c r="L25" s="16"/>
    </row>
    <row r="26" spans="1:12" ht="14.4" collapsed="1">
      <c r="A26" s="156"/>
      <c r="B26" s="154"/>
      <c r="D26" s="154"/>
      <c r="E26" s="16"/>
      <c r="F26" s="154"/>
      <c r="H26" s="154"/>
      <c r="I26" s="16"/>
      <c r="J26" s="16"/>
      <c r="K26" s="16"/>
      <c r="L26" s="16"/>
    </row>
    <row r="27" spans="1:12">
      <c r="A27" s="15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5" customHeight="1">
      <c r="A28" s="156"/>
      <c r="B28" s="170" t="s">
        <v>142</v>
      </c>
      <c r="C28" s="170"/>
      <c r="D28" s="16"/>
      <c r="E28" s="16"/>
      <c r="F28" s="16"/>
      <c r="G28" s="16"/>
      <c r="H28" s="16"/>
      <c r="I28" s="16"/>
      <c r="J28" s="16"/>
      <c r="K28" s="16"/>
      <c r="L28" s="16"/>
    </row>
    <row r="29" spans="1:12">
      <c r="A29" s="15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4.4">
      <c r="A31" s="12"/>
      <c r="B31" s="12"/>
      <c r="C31" s="12"/>
      <c r="D31" s="12"/>
      <c r="E31" s="12"/>
      <c r="F31" s="12"/>
      <c r="G31" s="12"/>
      <c r="H31" s="12"/>
      <c r="J31" s="154"/>
      <c r="K31" s="16"/>
      <c r="L31" s="16"/>
    </row>
    <row r="32" spans="1:12" ht="15.75" customHeight="1">
      <c r="A32" s="12"/>
      <c r="B32" s="166" t="s">
        <v>137</v>
      </c>
      <c r="C32" s="12"/>
      <c r="D32" s="12"/>
      <c r="E32" s="12"/>
      <c r="F32" s="12"/>
      <c r="G32" s="12"/>
      <c r="H32" s="12"/>
      <c r="J32" s="154"/>
      <c r="K32" s="16"/>
      <c r="L32" s="16"/>
    </row>
    <row r="33" spans="1:12" ht="15.75" customHeight="1">
      <c r="A33" s="12"/>
      <c r="B33" s="165" t="s">
        <v>139</v>
      </c>
      <c r="C33" s="12"/>
      <c r="D33" s="12"/>
      <c r="E33" s="12"/>
      <c r="F33" s="12"/>
      <c r="G33" s="12"/>
      <c r="H33" s="12"/>
      <c r="K33" s="150"/>
      <c r="L33" s="16"/>
    </row>
    <row r="34" spans="1:12" ht="15.75" customHeight="1">
      <c r="A34" s="12"/>
      <c r="B34" s="164"/>
      <c r="C34" s="12"/>
      <c r="D34" s="12"/>
      <c r="E34" s="12"/>
      <c r="F34" s="12"/>
      <c r="G34" s="12"/>
      <c r="H34" s="12"/>
      <c r="J34" s="16"/>
      <c r="K34" s="16"/>
      <c r="L34" s="16"/>
    </row>
    <row r="35" spans="1:12" ht="15.75" customHeight="1">
      <c r="A35" s="12"/>
      <c r="B35" s="12"/>
      <c r="C35" s="12"/>
      <c r="D35" s="12"/>
      <c r="E35" s="12"/>
      <c r="F35" s="12"/>
      <c r="G35" s="12"/>
      <c r="H35" s="12"/>
      <c r="J35" s="16"/>
      <c r="K35" s="16"/>
      <c r="L35" s="16"/>
    </row>
    <row r="36" spans="1:12" ht="15.75" customHeight="1">
      <c r="A36" s="12"/>
      <c r="B36" s="12"/>
      <c r="C36" s="12"/>
      <c r="D36" s="12"/>
      <c r="E36" s="12"/>
      <c r="F36" s="12"/>
      <c r="G36" s="12"/>
      <c r="H36" s="12"/>
    </row>
    <row r="37" spans="1:12" ht="15.75" customHeight="1">
      <c r="A37" s="12"/>
      <c r="B37" s="12"/>
      <c r="C37" s="12"/>
      <c r="D37" s="12"/>
      <c r="E37" s="12"/>
      <c r="F37" s="12"/>
      <c r="G37" s="12"/>
      <c r="H37" s="12"/>
    </row>
    <row r="38" spans="1:12" ht="15.75" customHeight="1">
      <c r="A38" s="12"/>
      <c r="B38" s="12"/>
      <c r="C38" s="12"/>
      <c r="D38" s="12"/>
      <c r="E38" s="12"/>
      <c r="F38" s="12"/>
      <c r="G38" s="12"/>
      <c r="H38" s="12"/>
    </row>
    <row r="39" spans="1:12" ht="15.75" customHeight="1">
      <c r="A39" s="12"/>
      <c r="B39" s="12"/>
      <c r="C39" s="12"/>
      <c r="D39" s="12"/>
      <c r="E39" s="12"/>
      <c r="F39" s="12"/>
      <c r="G39" s="12"/>
      <c r="H39" s="12"/>
    </row>
    <row r="40" spans="1:12" ht="15.75" customHeight="1">
      <c r="A40" s="12"/>
      <c r="B40" s="12"/>
      <c r="C40" s="12"/>
      <c r="D40" s="12"/>
      <c r="E40" s="12"/>
      <c r="F40" s="12"/>
      <c r="G40" s="12"/>
      <c r="H40" s="12"/>
    </row>
    <row r="41" spans="1:12" ht="15.75" customHeight="1">
      <c r="A41" s="12"/>
      <c r="B41" s="12"/>
      <c r="C41" s="12"/>
      <c r="D41" s="12"/>
      <c r="E41" s="12"/>
      <c r="F41" s="12"/>
      <c r="G41" s="12"/>
      <c r="H41" s="12"/>
    </row>
    <row r="42" spans="1:12" ht="15.75" customHeight="1">
      <c r="A42" s="12"/>
      <c r="B42" s="12"/>
      <c r="C42" s="12"/>
      <c r="D42" s="12"/>
      <c r="E42" s="12"/>
      <c r="F42" s="12"/>
      <c r="G42" s="12"/>
      <c r="H42" s="12"/>
    </row>
    <row r="43" spans="1:12" ht="15.75" customHeight="1">
      <c r="A43" s="12"/>
      <c r="B43" s="12"/>
      <c r="C43" s="12"/>
      <c r="D43" s="12"/>
      <c r="E43" s="12"/>
      <c r="F43" s="12"/>
      <c r="G43" s="12"/>
      <c r="H43" s="12"/>
    </row>
    <row r="44" spans="1:12">
      <c r="A44" s="12"/>
      <c r="B44" s="12"/>
      <c r="C44" s="12"/>
      <c r="D44" s="12"/>
      <c r="E44" s="12"/>
      <c r="F44" s="12"/>
      <c r="G44" s="12"/>
      <c r="H44" s="12"/>
    </row>
    <row r="45" spans="1:12">
      <c r="A45" s="12"/>
      <c r="B45" s="12"/>
      <c r="C45" s="12"/>
      <c r="D45" s="12"/>
      <c r="E45" s="12"/>
      <c r="F45" s="12"/>
      <c r="G45" s="12"/>
      <c r="H45" s="12"/>
    </row>
    <row r="46" spans="1:12">
      <c r="A46" s="12"/>
      <c r="B46" s="12"/>
      <c r="C46" s="12"/>
      <c r="D46" s="12"/>
      <c r="E46" s="12"/>
      <c r="F46" s="12"/>
      <c r="G46" s="12"/>
      <c r="H46" s="12"/>
    </row>
    <row r="47" spans="1:12">
      <c r="A47" s="12"/>
      <c r="B47" s="12"/>
      <c r="C47" s="12"/>
      <c r="D47" s="12"/>
      <c r="E47" s="12"/>
      <c r="F47" s="12"/>
      <c r="G47" s="12"/>
      <c r="H47" s="12"/>
    </row>
    <row r="48" spans="1:12">
      <c r="A48" s="12"/>
      <c r="B48" s="12"/>
      <c r="C48" s="12"/>
      <c r="D48" s="12"/>
      <c r="E48" s="12"/>
      <c r="F48" s="12"/>
      <c r="G48" s="12"/>
      <c r="H48" s="12"/>
    </row>
    <row r="49" spans="1:8">
      <c r="A49" s="12"/>
      <c r="B49" s="12"/>
      <c r="C49" s="12"/>
      <c r="D49" s="12"/>
      <c r="E49" s="12"/>
      <c r="F49" s="12"/>
      <c r="G49" s="12"/>
      <c r="H49" s="12"/>
    </row>
    <row r="50" spans="1:8">
      <c r="A50" s="12"/>
      <c r="B50" s="12"/>
      <c r="C50" s="12"/>
      <c r="D50" s="12"/>
      <c r="E50" s="12"/>
      <c r="F50" s="12"/>
      <c r="G50" s="12"/>
      <c r="H50" s="12"/>
    </row>
    <row r="51" spans="1:8">
      <c r="A51" s="12"/>
      <c r="B51" s="12"/>
      <c r="C51" s="12"/>
      <c r="D51" s="12"/>
      <c r="E51" s="12"/>
      <c r="F51" s="12"/>
      <c r="G51" s="12"/>
      <c r="H51" s="12"/>
    </row>
    <row r="52" spans="1:8">
      <c r="A52" s="12"/>
      <c r="B52" s="12"/>
      <c r="C52" s="12"/>
      <c r="D52" s="12"/>
      <c r="E52" s="12"/>
      <c r="F52" s="12"/>
      <c r="G52" s="12"/>
      <c r="H52" s="12"/>
    </row>
    <row r="53" spans="1:8">
      <c r="A53" s="12"/>
      <c r="B53" s="12"/>
      <c r="C53" s="12"/>
      <c r="D53" s="12"/>
      <c r="E53" s="12"/>
      <c r="F53" s="12"/>
      <c r="G53" s="12"/>
      <c r="H53" s="12"/>
    </row>
    <row r="54" spans="1:8">
      <c r="A54" s="12"/>
      <c r="B54" s="12"/>
      <c r="C54" s="12"/>
      <c r="D54" s="12"/>
      <c r="E54" s="12"/>
      <c r="F54" s="12"/>
      <c r="G54" s="12"/>
      <c r="H54" s="12"/>
    </row>
    <row r="55" spans="1:8">
      <c r="A55" s="12"/>
      <c r="B55" s="12"/>
      <c r="C55" s="12"/>
      <c r="D55" s="12"/>
      <c r="E55" s="12"/>
      <c r="F55" s="12"/>
      <c r="G55" s="12"/>
      <c r="H55" s="12"/>
    </row>
    <row r="56" spans="1:8">
      <c r="A56" s="12"/>
      <c r="B56" s="12"/>
      <c r="C56" s="12"/>
      <c r="D56" s="12"/>
      <c r="E56" s="12"/>
      <c r="F56" s="12"/>
      <c r="G56" s="12"/>
      <c r="H56" s="12"/>
    </row>
    <row r="57" spans="1:8">
      <c r="A57" s="12"/>
      <c r="B57" s="12"/>
      <c r="C57" s="12"/>
      <c r="D57" s="12"/>
      <c r="E57" s="12"/>
      <c r="F57" s="12"/>
      <c r="G57" s="12"/>
      <c r="H57" s="12"/>
    </row>
    <row r="58" spans="1:8">
      <c r="A58" s="12"/>
      <c r="B58" s="12"/>
      <c r="C58" s="12"/>
      <c r="D58" s="12"/>
      <c r="E58" s="12"/>
      <c r="F58" s="12"/>
      <c r="G58" s="12"/>
      <c r="H58" s="12"/>
    </row>
    <row r="59" spans="1:8">
      <c r="A59" s="12"/>
      <c r="B59" s="12"/>
      <c r="C59" s="12"/>
      <c r="D59" s="12"/>
      <c r="E59" s="12"/>
      <c r="F59" s="12"/>
      <c r="G59" s="12"/>
      <c r="H59" s="12"/>
    </row>
    <row r="60" spans="1:8">
      <c r="A60" s="12"/>
      <c r="B60" s="12"/>
      <c r="C60" s="12"/>
      <c r="D60" s="12"/>
      <c r="E60" s="12"/>
      <c r="F60" s="12"/>
      <c r="G60" s="12"/>
      <c r="H60" s="12"/>
    </row>
    <row r="61" spans="1:8">
      <c r="A61" s="12"/>
      <c r="B61" s="12"/>
      <c r="C61" s="12"/>
      <c r="D61" s="12"/>
      <c r="E61" s="12"/>
      <c r="F61" s="12"/>
      <c r="G61" s="12"/>
      <c r="H61" s="12"/>
    </row>
    <row r="63" spans="1:8">
      <c r="A63" s="12"/>
      <c r="B63" s="12"/>
      <c r="C63" s="12"/>
      <c r="D63" s="12"/>
      <c r="E63" s="12"/>
      <c r="F63" s="12"/>
      <c r="G63" s="12"/>
      <c r="H63" s="12"/>
    </row>
    <row r="64" spans="1:8">
      <c r="A64" s="12"/>
      <c r="B64" s="12"/>
      <c r="C64" s="12"/>
      <c r="D64" s="12"/>
      <c r="E64" s="12"/>
      <c r="F64" s="12"/>
      <c r="G64" s="12"/>
      <c r="H64" s="12"/>
    </row>
    <row r="65" spans="1:8">
      <c r="A65" s="12"/>
      <c r="B65" s="12"/>
      <c r="C65" s="12"/>
      <c r="D65" s="12"/>
      <c r="E65" s="12"/>
      <c r="F65" s="12"/>
      <c r="G65" s="12"/>
      <c r="H65" s="12"/>
    </row>
    <row r="66" spans="1:8">
      <c r="A66" s="12"/>
      <c r="B66" s="12"/>
      <c r="C66" s="12"/>
      <c r="D66" s="12"/>
      <c r="E66" s="12"/>
      <c r="F66" s="12"/>
      <c r="G66" s="12"/>
      <c r="H66" s="12"/>
    </row>
    <row r="67" spans="1:8">
      <c r="A67" s="12"/>
      <c r="B67" s="12"/>
      <c r="C67" s="12"/>
      <c r="D67" s="12"/>
      <c r="E67" s="12"/>
      <c r="F67" s="12"/>
      <c r="G67" s="12"/>
      <c r="H67" s="12"/>
    </row>
    <row r="68" spans="1:8">
      <c r="A68" s="12"/>
      <c r="B68" s="12"/>
      <c r="C68" s="12"/>
      <c r="D68" s="12"/>
      <c r="E68" s="12"/>
      <c r="F68" s="12"/>
      <c r="G68" s="12"/>
      <c r="H68" s="12"/>
    </row>
    <row r="69" spans="1:8">
      <c r="A69" s="12"/>
      <c r="B69" s="12"/>
      <c r="C69" s="12"/>
      <c r="D69" s="12"/>
      <c r="E69" s="12"/>
      <c r="F69" s="12"/>
      <c r="G69" s="12"/>
      <c r="H69" s="12"/>
    </row>
    <row r="70" spans="1:8">
      <c r="A70" s="12"/>
      <c r="B70" s="12"/>
      <c r="C70" s="12"/>
      <c r="D70" s="12"/>
      <c r="E70" s="12"/>
      <c r="F70" s="12"/>
      <c r="G70" s="12"/>
      <c r="H70" s="12"/>
    </row>
    <row r="71" spans="1:8">
      <c r="A71" s="12"/>
      <c r="B71" s="12"/>
      <c r="C71" s="12"/>
      <c r="D71" s="12"/>
      <c r="E71" s="12"/>
      <c r="F71" s="12"/>
      <c r="G71" s="12"/>
      <c r="H71" s="12"/>
    </row>
    <row r="72" spans="1:8">
      <c r="A72" s="12"/>
      <c r="B72" s="12"/>
      <c r="C72" s="12"/>
      <c r="D72" s="12"/>
      <c r="E72" s="12"/>
      <c r="F72" s="12"/>
      <c r="G72" s="12"/>
      <c r="H72" s="12"/>
    </row>
    <row r="73" spans="1:8">
      <c r="A73" s="12"/>
      <c r="B73" s="12"/>
      <c r="C73" s="12"/>
      <c r="D73" s="12"/>
      <c r="E73" s="12"/>
      <c r="F73" s="12"/>
      <c r="G73" s="12"/>
      <c r="H73" s="12"/>
    </row>
    <row r="74" spans="1:8">
      <c r="A74" s="12"/>
      <c r="B74" s="12"/>
      <c r="C74" s="12"/>
      <c r="D74" s="12"/>
      <c r="E74" s="12"/>
      <c r="F74" s="12"/>
      <c r="G74" s="12"/>
      <c r="H74" s="12"/>
    </row>
    <row r="75" spans="1:8">
      <c r="A75" s="12"/>
      <c r="B75" s="12"/>
      <c r="C75" s="12"/>
      <c r="D75" s="12"/>
      <c r="E75" s="12"/>
      <c r="F75" s="12"/>
      <c r="G75" s="12"/>
      <c r="H75" s="12"/>
    </row>
    <row r="76" spans="1:8">
      <c r="A76" s="12"/>
      <c r="B76" s="12"/>
      <c r="C76" s="12"/>
      <c r="D76" s="12"/>
      <c r="E76" s="12"/>
      <c r="F76" s="12"/>
      <c r="G76" s="12"/>
      <c r="H76" s="12"/>
    </row>
    <row r="77" spans="1:8">
      <c r="A77" s="12"/>
      <c r="B77" s="12"/>
      <c r="C77" s="12"/>
      <c r="D77" s="12"/>
      <c r="E77" s="12"/>
      <c r="F77" s="12"/>
      <c r="G77" s="12"/>
      <c r="H77" s="12"/>
    </row>
    <row r="78" spans="1:8">
      <c r="A78" s="12"/>
      <c r="B78" s="12"/>
      <c r="C78" s="12"/>
      <c r="D78" s="12"/>
      <c r="E78" s="12"/>
      <c r="F78" s="12"/>
      <c r="G78" s="12"/>
      <c r="H78" s="12"/>
    </row>
    <row r="79" spans="1:8">
      <c r="A79" s="12"/>
      <c r="B79" s="12"/>
      <c r="C79" s="12"/>
      <c r="D79" s="12"/>
      <c r="E79" s="12"/>
      <c r="F79" s="12"/>
      <c r="G79" s="12"/>
      <c r="H79" s="12"/>
    </row>
    <row r="80" spans="1:8">
      <c r="A80" s="12"/>
      <c r="B80" s="12"/>
      <c r="C80" s="12"/>
      <c r="D80" s="12"/>
      <c r="E80" s="12"/>
      <c r="F80" s="12"/>
      <c r="G80" s="12"/>
      <c r="H80" s="12"/>
    </row>
    <row r="81" spans="1:8">
      <c r="A81" s="12"/>
      <c r="B81" s="12"/>
      <c r="C81" s="12"/>
      <c r="D81" s="12"/>
      <c r="E81" s="12"/>
      <c r="F81" s="12"/>
      <c r="G81" s="12"/>
      <c r="H81" s="12"/>
    </row>
    <row r="82" spans="1:8">
      <c r="A82" s="12"/>
      <c r="B82" s="12"/>
      <c r="C82" s="12"/>
      <c r="D82" s="12"/>
      <c r="E82" s="12"/>
      <c r="F82" s="12"/>
      <c r="G82" s="12"/>
      <c r="H82" s="12"/>
    </row>
    <row r="83" spans="1:8">
      <c r="A83" s="12"/>
      <c r="B83" s="12"/>
      <c r="C83" s="12"/>
      <c r="D83" s="12"/>
      <c r="E83" s="12"/>
      <c r="F83" s="12"/>
      <c r="G83" s="12"/>
      <c r="H83" s="12"/>
    </row>
    <row r="84" spans="1:8">
      <c r="A84" s="12"/>
      <c r="B84" s="12"/>
      <c r="C84" s="12"/>
      <c r="D84" s="12"/>
      <c r="E84" s="12"/>
      <c r="F84" s="12"/>
      <c r="G84" s="12"/>
      <c r="H84" s="12"/>
    </row>
    <row r="85" spans="1:8">
      <c r="A85" s="12"/>
      <c r="B85" s="12"/>
      <c r="C85" s="12"/>
      <c r="D85" s="12"/>
      <c r="E85" s="12"/>
      <c r="F85" s="12"/>
      <c r="G85" s="12"/>
      <c r="H85" s="12"/>
    </row>
    <row r="86" spans="1:8">
      <c r="A86" s="12"/>
      <c r="B86" s="12"/>
      <c r="C86" s="12"/>
      <c r="D86" s="12"/>
      <c r="E86" s="12"/>
      <c r="F86" s="12"/>
      <c r="G86" s="12"/>
      <c r="H86" s="12"/>
    </row>
    <row r="87" spans="1:8">
      <c r="A87" s="12"/>
      <c r="B87" s="12"/>
      <c r="C87" s="12"/>
      <c r="D87" s="12"/>
      <c r="E87" s="12"/>
      <c r="F87" s="12"/>
      <c r="G87" s="12"/>
      <c r="H87" s="12"/>
    </row>
    <row r="88" spans="1:8">
      <c r="A88" s="12"/>
      <c r="B88" s="12"/>
      <c r="C88" s="12"/>
      <c r="D88" s="12"/>
      <c r="E88" s="12"/>
      <c r="F88" s="12"/>
      <c r="G88" s="12"/>
      <c r="H88" s="12"/>
    </row>
    <row r="89" spans="1:8">
      <c r="A89" s="12"/>
      <c r="B89" s="12"/>
      <c r="C89" s="12"/>
      <c r="D89" s="12"/>
      <c r="E89" s="12"/>
      <c r="F89" s="12"/>
      <c r="G89" s="12"/>
      <c r="H89" s="12"/>
    </row>
    <row r="90" spans="1:8">
      <c r="A90" s="12"/>
      <c r="B90" s="12"/>
      <c r="C90" s="12"/>
      <c r="D90" s="12"/>
      <c r="E90" s="12"/>
      <c r="F90" s="12"/>
      <c r="G90" s="12"/>
      <c r="H90" s="12"/>
    </row>
    <row r="91" spans="1:8">
      <c r="A91" s="12"/>
      <c r="B91" s="12"/>
      <c r="C91" s="12"/>
      <c r="D91" s="12"/>
      <c r="E91" s="12"/>
      <c r="F91" s="12"/>
      <c r="G91" s="12"/>
      <c r="H91" s="12"/>
    </row>
    <row r="92" spans="1:8">
      <c r="A92" s="12"/>
      <c r="B92" s="12"/>
      <c r="C92" s="12"/>
      <c r="D92" s="12"/>
      <c r="E92" s="12"/>
      <c r="F92" s="12"/>
      <c r="G92" s="12"/>
      <c r="H92" s="12"/>
    </row>
    <row r="93" spans="1:8">
      <c r="A93" s="12"/>
      <c r="B93" s="12"/>
      <c r="C93" s="12"/>
      <c r="D93" s="12"/>
      <c r="E93" s="12"/>
      <c r="F93" s="12"/>
      <c r="G93" s="12"/>
      <c r="H93" s="12"/>
    </row>
    <row r="94" spans="1:8">
      <c r="A94" s="12"/>
      <c r="B94" s="12"/>
      <c r="C94" s="12"/>
      <c r="D94" s="12"/>
      <c r="E94" s="12"/>
      <c r="F94" s="12"/>
      <c r="G94" s="12"/>
      <c r="H94" s="12"/>
    </row>
    <row r="95" spans="1:8">
      <c r="A95" s="12"/>
      <c r="B95" s="12"/>
      <c r="C95" s="12"/>
      <c r="D95" s="12"/>
      <c r="E95" s="12"/>
      <c r="F95" s="12"/>
      <c r="G95" s="12"/>
      <c r="H95" s="12"/>
    </row>
    <row r="96" spans="1:8">
      <c r="A96" s="12"/>
      <c r="B96" s="12"/>
      <c r="C96" s="12"/>
      <c r="D96" s="12"/>
      <c r="E96" s="12"/>
      <c r="F96" s="12"/>
      <c r="G96" s="12"/>
      <c r="H96" s="12"/>
    </row>
    <row r="97" spans="1:8">
      <c r="A97" s="12"/>
      <c r="B97" s="12"/>
      <c r="C97" s="12"/>
      <c r="D97" s="12"/>
      <c r="E97" s="12"/>
      <c r="F97" s="12"/>
      <c r="G97" s="12"/>
      <c r="H97" s="12"/>
    </row>
    <row r="98" spans="1:8">
      <c r="A98" s="12"/>
      <c r="B98" s="12"/>
      <c r="C98" s="12"/>
      <c r="D98" s="12"/>
      <c r="E98" s="12"/>
      <c r="F98" s="12"/>
      <c r="G98" s="12"/>
      <c r="H98" s="12"/>
    </row>
    <row r="99" spans="1:8">
      <c r="A99" s="12"/>
      <c r="B99" s="12"/>
      <c r="C99" s="12"/>
      <c r="D99" s="12"/>
      <c r="E99" s="12"/>
      <c r="F99" s="12"/>
      <c r="G99" s="12"/>
      <c r="H99" s="12"/>
    </row>
    <row r="100" spans="1:8">
      <c r="A100" s="12"/>
      <c r="B100" s="12"/>
      <c r="C100" s="12"/>
      <c r="D100" s="12"/>
      <c r="E100" s="12"/>
      <c r="F100" s="12"/>
      <c r="G100" s="12"/>
      <c r="H100" s="12"/>
    </row>
    <row r="101" spans="1:8">
      <c r="A101" s="12"/>
      <c r="B101" s="12"/>
      <c r="C101" s="12"/>
      <c r="D101" s="12"/>
      <c r="E101" s="12"/>
      <c r="F101" s="12"/>
      <c r="G101" s="12"/>
      <c r="H101" s="12"/>
    </row>
    <row r="102" spans="1:8">
      <c r="A102" s="12"/>
      <c r="B102" s="12"/>
      <c r="C102" s="12"/>
      <c r="D102" s="12"/>
      <c r="E102" s="12"/>
      <c r="F102" s="12"/>
      <c r="G102" s="12"/>
      <c r="H102" s="12"/>
    </row>
    <row r="103" spans="1:8">
      <c r="A103" s="12"/>
      <c r="B103" s="12"/>
      <c r="C103" s="12"/>
      <c r="D103" s="12"/>
      <c r="E103" s="12"/>
      <c r="F103" s="12"/>
      <c r="G103" s="12"/>
      <c r="H103" s="12"/>
    </row>
    <row r="104" spans="1:8">
      <c r="A104" s="12"/>
      <c r="B104" s="12"/>
      <c r="C104" s="12"/>
      <c r="D104" s="12"/>
      <c r="E104" s="12"/>
      <c r="F104" s="12"/>
      <c r="G104" s="12"/>
      <c r="H104" s="12"/>
    </row>
    <row r="105" spans="1:8">
      <c r="A105" s="12"/>
      <c r="B105" s="12"/>
      <c r="C105" s="12"/>
      <c r="D105" s="12"/>
      <c r="E105" s="12"/>
      <c r="F105" s="12"/>
      <c r="G105" s="12"/>
      <c r="H105" s="12"/>
    </row>
    <row r="106" spans="1:8">
      <c r="A106" s="12"/>
      <c r="B106" s="12"/>
      <c r="C106" s="12"/>
      <c r="D106" s="12"/>
      <c r="E106" s="12"/>
      <c r="F106" s="12"/>
      <c r="G106" s="12"/>
      <c r="H106" s="12"/>
    </row>
    <row r="107" spans="1:8">
      <c r="A107" s="12"/>
      <c r="B107" s="12"/>
      <c r="C107" s="12"/>
      <c r="D107" s="12"/>
      <c r="E107" s="12"/>
      <c r="F107" s="12"/>
      <c r="G107" s="12"/>
      <c r="H107" s="12"/>
    </row>
    <row r="108" spans="1:8">
      <c r="A108" s="12"/>
      <c r="B108" s="12"/>
      <c r="C108" s="12"/>
      <c r="D108" s="12"/>
      <c r="E108" s="12"/>
      <c r="F108" s="12"/>
      <c r="G108" s="12"/>
      <c r="H108" s="12"/>
    </row>
    <row r="109" spans="1:8">
      <c r="A109" s="12"/>
      <c r="B109" s="12"/>
      <c r="C109" s="12"/>
      <c r="D109" s="12"/>
      <c r="E109" s="12"/>
      <c r="F109" s="12"/>
      <c r="G109" s="12"/>
      <c r="H109" s="12"/>
    </row>
    <row r="110" spans="1:8">
      <c r="A110" s="12"/>
      <c r="B110" s="12"/>
      <c r="C110" s="12"/>
      <c r="D110" s="12"/>
      <c r="E110" s="12"/>
      <c r="F110" s="12"/>
      <c r="G110" s="12"/>
      <c r="H110" s="12"/>
    </row>
    <row r="111" spans="1:8">
      <c r="A111" s="12"/>
      <c r="B111" s="12"/>
      <c r="C111" s="12"/>
      <c r="D111" s="12"/>
      <c r="E111" s="12"/>
      <c r="F111" s="12"/>
      <c r="G111" s="12"/>
      <c r="H111" s="12"/>
    </row>
    <row r="112" spans="1:8">
      <c r="A112" s="12"/>
      <c r="B112" s="12"/>
      <c r="C112" s="12"/>
      <c r="D112" s="12"/>
      <c r="E112" s="12"/>
      <c r="F112" s="12"/>
      <c r="G112" s="12"/>
      <c r="H112" s="12"/>
    </row>
    <row r="113" spans="1:8">
      <c r="A113" s="12"/>
      <c r="B113" s="12"/>
      <c r="C113" s="12"/>
      <c r="D113" s="12"/>
      <c r="E113" s="12"/>
      <c r="F113" s="12"/>
      <c r="G113" s="12"/>
      <c r="H113" s="12"/>
    </row>
    <row r="114" spans="1:8">
      <c r="A114" s="12"/>
      <c r="B114" s="12"/>
      <c r="C114" s="12"/>
      <c r="D114" s="12"/>
      <c r="E114" s="12"/>
      <c r="F114" s="12"/>
      <c r="G114" s="12"/>
      <c r="H114" s="12"/>
    </row>
    <row r="115" spans="1:8">
      <c r="A115" s="12"/>
      <c r="B115" s="12"/>
      <c r="C115" s="12"/>
      <c r="D115" s="12"/>
      <c r="E115" s="12"/>
      <c r="F115" s="12"/>
      <c r="G115" s="12"/>
      <c r="H115" s="12"/>
    </row>
    <row r="116" spans="1:8">
      <c r="A116" s="12"/>
      <c r="B116" s="12"/>
      <c r="C116" s="12"/>
      <c r="D116" s="12"/>
      <c r="E116" s="12"/>
      <c r="F116" s="12"/>
      <c r="G116" s="12"/>
      <c r="H116" s="12"/>
    </row>
    <row r="117" spans="1:8">
      <c r="A117" s="12"/>
      <c r="B117" s="12"/>
      <c r="C117" s="12"/>
      <c r="D117" s="12"/>
      <c r="E117" s="12"/>
      <c r="F117" s="12"/>
      <c r="G117" s="12"/>
      <c r="H117" s="12"/>
    </row>
    <row r="118" spans="1:8">
      <c r="A118" s="12"/>
      <c r="B118" s="12"/>
      <c r="C118" s="12"/>
      <c r="D118" s="12"/>
      <c r="E118" s="12"/>
      <c r="F118" s="12"/>
      <c r="G118" s="12"/>
      <c r="H118" s="12"/>
    </row>
    <row r="119" spans="1:8">
      <c r="A119" s="12"/>
      <c r="B119" s="12"/>
      <c r="C119" s="12"/>
      <c r="D119" s="12"/>
      <c r="E119" s="12"/>
      <c r="F119" s="12"/>
      <c r="G119" s="12"/>
      <c r="H119" s="12"/>
    </row>
    <row r="120" spans="1:8">
      <c r="A120" s="12"/>
      <c r="B120" s="12"/>
      <c r="C120" s="12"/>
      <c r="D120" s="12"/>
      <c r="E120" s="12"/>
      <c r="F120" s="12"/>
      <c r="G120" s="12"/>
      <c r="H120" s="12"/>
    </row>
    <row r="121" spans="1:8">
      <c r="A121" s="12"/>
      <c r="B121" s="12"/>
      <c r="C121" s="12"/>
      <c r="D121" s="12"/>
      <c r="E121" s="12"/>
      <c r="F121" s="12"/>
      <c r="G121" s="12"/>
      <c r="H121" s="12"/>
    </row>
    <row r="122" spans="1:8">
      <c r="A122" s="12"/>
      <c r="B122" s="12"/>
      <c r="C122" s="12"/>
      <c r="D122" s="12"/>
      <c r="E122" s="12"/>
      <c r="F122" s="12"/>
      <c r="G122" s="12"/>
      <c r="H122" s="12"/>
    </row>
    <row r="123" spans="1:8">
      <c r="A123" s="12"/>
      <c r="B123" s="12"/>
      <c r="C123" s="12"/>
      <c r="D123" s="12"/>
      <c r="E123" s="12"/>
      <c r="F123" s="12"/>
      <c r="G123" s="12"/>
      <c r="H123" s="12"/>
    </row>
    <row r="124" spans="1:8">
      <c r="A124" s="12"/>
      <c r="B124" s="12"/>
      <c r="C124" s="12"/>
      <c r="D124" s="12"/>
      <c r="E124" s="12"/>
      <c r="F124" s="12"/>
      <c r="G124" s="12"/>
      <c r="H124" s="12"/>
    </row>
    <row r="125" spans="1:8">
      <c r="A125" s="12"/>
      <c r="B125" s="12"/>
      <c r="C125" s="12"/>
      <c r="D125" s="12"/>
      <c r="E125" s="12"/>
      <c r="F125" s="12"/>
      <c r="G125" s="12"/>
      <c r="H125" s="12"/>
    </row>
    <row r="126" spans="1:8">
      <c r="A126" s="12"/>
      <c r="B126" s="12"/>
      <c r="C126" s="12"/>
      <c r="D126" s="12"/>
      <c r="E126" s="12"/>
      <c r="F126" s="12"/>
      <c r="G126" s="12"/>
      <c r="H126" s="12"/>
    </row>
    <row r="127" spans="1:8">
      <c r="A127" s="12"/>
      <c r="B127" s="12"/>
      <c r="C127" s="12"/>
      <c r="D127" s="12"/>
      <c r="E127" s="12"/>
      <c r="F127" s="12"/>
      <c r="G127" s="12"/>
      <c r="H127" s="12"/>
    </row>
    <row r="128" spans="1:8">
      <c r="A128" s="12"/>
      <c r="B128" s="12"/>
      <c r="C128" s="12"/>
      <c r="D128" s="12"/>
      <c r="E128" s="12"/>
      <c r="F128" s="12"/>
      <c r="G128" s="12"/>
      <c r="H128" s="12"/>
    </row>
    <row r="129" spans="1:8">
      <c r="A129" s="12"/>
      <c r="B129" s="12"/>
      <c r="C129" s="12"/>
      <c r="D129" s="12"/>
      <c r="E129" s="12"/>
      <c r="F129" s="12"/>
      <c r="G129" s="12"/>
      <c r="H129" s="12"/>
    </row>
    <row r="130" spans="1:8">
      <c r="A130" s="12"/>
      <c r="B130" s="12"/>
      <c r="C130" s="12"/>
      <c r="D130" s="12"/>
      <c r="E130" s="12"/>
      <c r="F130" s="12"/>
      <c r="G130" s="12"/>
      <c r="H130" s="12"/>
    </row>
    <row r="131" spans="1:8">
      <c r="A131" s="12"/>
      <c r="B131" s="12"/>
      <c r="C131" s="12"/>
      <c r="D131" s="12"/>
      <c r="E131" s="12"/>
      <c r="F131" s="12"/>
      <c r="G131" s="12"/>
      <c r="H131" s="12"/>
    </row>
    <row r="132" spans="1:8">
      <c r="A132" s="12"/>
      <c r="B132" s="12"/>
      <c r="C132" s="12"/>
      <c r="D132" s="12"/>
      <c r="E132" s="12"/>
      <c r="F132" s="12"/>
      <c r="G132" s="12"/>
      <c r="H132" s="12"/>
    </row>
    <row r="133" spans="1:8">
      <c r="A133" s="12"/>
      <c r="B133" s="12"/>
      <c r="C133" s="12"/>
      <c r="D133" s="12"/>
      <c r="E133" s="12"/>
      <c r="F133" s="12"/>
      <c r="G133" s="12"/>
      <c r="H133" s="12"/>
    </row>
    <row r="134" spans="1:8">
      <c r="A134" s="12"/>
      <c r="B134" s="12"/>
      <c r="C134" s="12"/>
      <c r="D134" s="12"/>
      <c r="E134" s="12"/>
      <c r="F134" s="12"/>
      <c r="G134" s="12"/>
      <c r="H134" s="12"/>
    </row>
    <row r="135" spans="1:8">
      <c r="A135" s="12"/>
      <c r="B135" s="12"/>
      <c r="C135" s="12"/>
      <c r="D135" s="12"/>
      <c r="E135" s="12"/>
      <c r="F135" s="12"/>
      <c r="G135" s="12"/>
      <c r="H135" s="12"/>
    </row>
    <row r="136" spans="1:8">
      <c r="A136" s="12"/>
      <c r="B136" s="12"/>
      <c r="C136" s="12"/>
      <c r="D136" s="12"/>
      <c r="E136" s="12"/>
      <c r="F136" s="12"/>
      <c r="G136" s="12"/>
      <c r="H136" s="12"/>
    </row>
    <row r="137" spans="1:8">
      <c r="A137" s="12"/>
      <c r="B137" s="12"/>
      <c r="C137" s="12"/>
      <c r="D137" s="12"/>
      <c r="E137" s="12"/>
      <c r="F137" s="12"/>
      <c r="G137" s="12"/>
      <c r="H137" s="12"/>
    </row>
    <row r="138" spans="1:8">
      <c r="A138" s="12"/>
      <c r="B138" s="12"/>
      <c r="C138" s="12"/>
      <c r="D138" s="12"/>
      <c r="E138" s="12"/>
      <c r="F138" s="12"/>
      <c r="G138" s="12"/>
      <c r="H138" s="12"/>
    </row>
    <row r="139" spans="1:8">
      <c r="A139" s="12"/>
      <c r="B139" s="12"/>
      <c r="C139" s="12"/>
      <c r="D139" s="12"/>
      <c r="E139" s="12"/>
      <c r="F139" s="12"/>
      <c r="G139" s="12"/>
      <c r="H139" s="12"/>
    </row>
    <row r="140" spans="1:8">
      <c r="A140" s="12"/>
      <c r="B140" s="12"/>
      <c r="C140" s="12"/>
      <c r="D140" s="12"/>
      <c r="E140" s="12"/>
      <c r="F140" s="12"/>
      <c r="G140" s="12"/>
      <c r="H140" s="12"/>
    </row>
    <row r="141" spans="1:8">
      <c r="A141" s="12"/>
      <c r="B141" s="12"/>
      <c r="C141" s="12"/>
      <c r="D141" s="12"/>
      <c r="E141" s="12"/>
      <c r="F141" s="12"/>
      <c r="G141" s="12"/>
      <c r="H141" s="12"/>
    </row>
    <row r="142" spans="1:8">
      <c r="A142" s="12"/>
      <c r="B142" s="12"/>
      <c r="C142" s="12"/>
      <c r="D142" s="12"/>
      <c r="E142" s="12"/>
      <c r="F142" s="12"/>
      <c r="G142" s="12"/>
      <c r="H142" s="12"/>
    </row>
    <row r="143" spans="1:8">
      <c r="A143" s="12"/>
      <c r="B143" s="12"/>
      <c r="C143" s="12"/>
      <c r="D143" s="12"/>
      <c r="E143" s="12"/>
      <c r="F143" s="12"/>
      <c r="G143" s="12"/>
      <c r="H143" s="12"/>
    </row>
    <row r="144" spans="1:8">
      <c r="A144" s="12"/>
      <c r="B144" s="12"/>
      <c r="C144" s="12"/>
      <c r="D144" s="12"/>
      <c r="E144" s="12"/>
      <c r="F144" s="12"/>
      <c r="G144" s="12"/>
      <c r="H144" s="12"/>
    </row>
    <row r="145" spans="1:8">
      <c r="A145" s="12"/>
      <c r="B145" s="12"/>
      <c r="C145" s="12"/>
      <c r="D145" s="12"/>
      <c r="E145" s="12"/>
      <c r="F145" s="12"/>
      <c r="G145" s="12"/>
      <c r="H145" s="12"/>
    </row>
    <row r="146" spans="1:8">
      <c r="A146" s="12"/>
      <c r="B146" s="12"/>
      <c r="C146" s="12"/>
      <c r="D146" s="12"/>
      <c r="E146" s="12"/>
      <c r="F146" s="12"/>
      <c r="G146" s="12"/>
      <c r="H146" s="12"/>
    </row>
    <row r="147" spans="1:8">
      <c r="A147" s="12"/>
      <c r="B147" s="12"/>
      <c r="C147" s="12"/>
      <c r="D147" s="12"/>
      <c r="E147" s="12"/>
      <c r="F147" s="12"/>
      <c r="G147" s="12"/>
      <c r="H147" s="12"/>
    </row>
    <row r="148" spans="1:8">
      <c r="A148" s="12"/>
      <c r="B148" s="12"/>
      <c r="C148" s="12"/>
      <c r="D148" s="12"/>
      <c r="E148" s="12"/>
      <c r="F148" s="12"/>
      <c r="G148" s="12"/>
      <c r="H148" s="12"/>
    </row>
    <row r="149" spans="1:8">
      <c r="A149" s="12"/>
      <c r="B149" s="12"/>
      <c r="C149" s="12"/>
      <c r="D149" s="12"/>
      <c r="E149" s="12"/>
      <c r="F149" s="12"/>
      <c r="G149" s="12"/>
      <c r="H149" s="12"/>
    </row>
    <row r="150" spans="1:8">
      <c r="A150" s="12"/>
      <c r="B150" s="12"/>
      <c r="C150" s="12"/>
      <c r="D150" s="12"/>
      <c r="E150" s="12"/>
      <c r="F150" s="12"/>
      <c r="G150" s="12"/>
      <c r="H150" s="12"/>
    </row>
    <row r="151" spans="1:8">
      <c r="A151" s="12"/>
      <c r="B151" s="12"/>
      <c r="C151" s="12"/>
      <c r="D151" s="12"/>
      <c r="E151" s="12"/>
      <c r="F151" s="12"/>
      <c r="G151" s="12"/>
      <c r="H151" s="12"/>
    </row>
    <row r="152" spans="1:8">
      <c r="A152" s="12"/>
      <c r="B152" s="12"/>
      <c r="C152" s="12"/>
      <c r="D152" s="12"/>
      <c r="E152" s="12"/>
      <c r="F152" s="12"/>
      <c r="G152" s="12"/>
      <c r="H152" s="12"/>
    </row>
    <row r="153" spans="1:8">
      <c r="A153" s="12"/>
      <c r="B153" s="12"/>
      <c r="C153" s="12"/>
      <c r="D153" s="12"/>
      <c r="E153" s="12"/>
      <c r="F153" s="12"/>
      <c r="G153" s="12"/>
      <c r="H153" s="12"/>
    </row>
    <row r="154" spans="1:8">
      <c r="A154" s="12"/>
      <c r="B154" s="12"/>
      <c r="C154" s="12"/>
      <c r="D154" s="12"/>
      <c r="E154" s="12"/>
      <c r="F154" s="12"/>
      <c r="G154" s="12"/>
      <c r="H154" s="12"/>
    </row>
    <row r="155" spans="1:8">
      <c r="A155" s="12"/>
      <c r="B155" s="12"/>
      <c r="C155" s="12"/>
      <c r="D155" s="12"/>
      <c r="E155" s="12"/>
      <c r="F155" s="12"/>
      <c r="G155" s="12"/>
      <c r="H155" s="12"/>
    </row>
    <row r="156" spans="1:8">
      <c r="A156" s="12"/>
      <c r="B156" s="12"/>
      <c r="C156" s="12"/>
      <c r="D156" s="12"/>
      <c r="E156" s="12"/>
      <c r="F156" s="12"/>
      <c r="G156" s="12"/>
      <c r="H156" s="12"/>
    </row>
    <row r="157" spans="1:8">
      <c r="A157" s="12"/>
      <c r="B157" s="12"/>
      <c r="C157" s="12"/>
      <c r="D157" s="12"/>
      <c r="E157" s="12"/>
      <c r="F157" s="12"/>
      <c r="G157" s="12"/>
      <c r="H157" s="12"/>
    </row>
    <row r="158" spans="1:8">
      <c r="A158" s="12"/>
      <c r="B158" s="12"/>
      <c r="C158" s="12"/>
      <c r="D158" s="12"/>
      <c r="E158" s="12"/>
      <c r="F158" s="12"/>
      <c r="G158" s="12"/>
      <c r="H158" s="12"/>
    </row>
    <row r="159" spans="1:8">
      <c r="A159" s="12"/>
      <c r="B159" s="12"/>
      <c r="C159" s="12"/>
      <c r="D159" s="12"/>
      <c r="E159" s="12"/>
      <c r="F159" s="12"/>
      <c r="G159" s="12"/>
      <c r="H159" s="12"/>
    </row>
    <row r="160" spans="1:8">
      <c r="A160" s="12"/>
      <c r="B160" s="12"/>
      <c r="C160" s="12"/>
      <c r="D160" s="12"/>
      <c r="E160" s="12"/>
      <c r="F160" s="12"/>
      <c r="G160" s="12"/>
      <c r="H160" s="12"/>
    </row>
    <row r="161" spans="1:8">
      <c r="A161" s="12"/>
      <c r="B161" s="12"/>
      <c r="C161" s="12"/>
      <c r="D161" s="12"/>
      <c r="E161" s="12"/>
      <c r="F161" s="12"/>
      <c r="G161" s="12"/>
      <c r="H161" s="12"/>
    </row>
    <row r="162" spans="1:8">
      <c r="A162" s="12"/>
      <c r="B162" s="12"/>
      <c r="C162" s="12"/>
      <c r="D162" s="12"/>
      <c r="E162" s="12"/>
      <c r="F162" s="12"/>
      <c r="G162" s="12"/>
      <c r="H162" s="12"/>
    </row>
    <row r="163" spans="1:8">
      <c r="A163" s="12"/>
      <c r="B163" s="12"/>
      <c r="C163" s="12"/>
      <c r="D163" s="12"/>
      <c r="E163" s="12"/>
      <c r="F163" s="12"/>
      <c r="G163" s="12"/>
      <c r="H163" s="12"/>
    </row>
    <row r="164" spans="1:8">
      <c r="A164" s="12"/>
      <c r="B164" s="12"/>
      <c r="C164" s="12"/>
      <c r="D164" s="12"/>
      <c r="E164" s="12"/>
      <c r="F164" s="12"/>
      <c r="G164" s="12"/>
      <c r="H164" s="12"/>
    </row>
    <row r="165" spans="1:8">
      <c r="A165" s="12"/>
      <c r="B165" s="12"/>
      <c r="C165" s="12"/>
      <c r="D165" s="12"/>
      <c r="E165" s="12"/>
      <c r="F165" s="12"/>
      <c r="G165" s="12"/>
      <c r="H165" s="12"/>
    </row>
    <row r="166" spans="1:8">
      <c r="A166" s="12"/>
      <c r="B166" s="12"/>
      <c r="C166" s="12"/>
      <c r="D166" s="12"/>
      <c r="E166" s="12"/>
      <c r="F166" s="12"/>
      <c r="G166" s="12"/>
      <c r="H166" s="12"/>
    </row>
    <row r="167" spans="1:8">
      <c r="A167" s="12"/>
      <c r="B167" s="12"/>
      <c r="C167" s="12"/>
      <c r="D167" s="12"/>
      <c r="E167" s="12"/>
      <c r="F167" s="12"/>
      <c r="G167" s="12"/>
      <c r="H167" s="12"/>
    </row>
    <row r="168" spans="1:8">
      <c r="A168" s="12"/>
      <c r="B168" s="12"/>
      <c r="C168" s="12"/>
      <c r="D168" s="12"/>
      <c r="E168" s="12"/>
      <c r="F168" s="12"/>
      <c r="G168" s="12"/>
      <c r="H168" s="12"/>
    </row>
    <row r="169" spans="1:8">
      <c r="A169" s="12"/>
      <c r="B169" s="12"/>
      <c r="C169" s="12"/>
      <c r="D169" s="12"/>
      <c r="E169" s="12"/>
      <c r="F169" s="12"/>
      <c r="G169" s="12"/>
      <c r="H169" s="12"/>
    </row>
    <row r="170" spans="1:8">
      <c r="A170" s="12"/>
      <c r="B170" s="12"/>
      <c r="C170" s="12"/>
      <c r="D170" s="12"/>
      <c r="E170" s="12"/>
      <c r="F170" s="12"/>
      <c r="G170" s="12"/>
      <c r="H170" s="12"/>
    </row>
    <row r="171" spans="1:8">
      <c r="A171" s="12"/>
      <c r="B171" s="12"/>
      <c r="C171" s="12"/>
      <c r="D171" s="12"/>
      <c r="E171" s="12"/>
      <c r="F171" s="12"/>
      <c r="G171" s="12"/>
      <c r="H171" s="12"/>
    </row>
    <row r="172" spans="1:8">
      <c r="A172" s="12"/>
      <c r="B172" s="12"/>
      <c r="C172" s="12"/>
      <c r="D172" s="12"/>
      <c r="E172" s="12"/>
      <c r="F172" s="12"/>
      <c r="G172" s="12"/>
      <c r="H172" s="12"/>
    </row>
    <row r="173" spans="1:8">
      <c r="A173" s="12"/>
      <c r="B173" s="12"/>
      <c r="C173" s="12"/>
      <c r="D173" s="12"/>
      <c r="E173" s="12"/>
      <c r="F173" s="12"/>
      <c r="G173" s="12"/>
      <c r="H173" s="12"/>
    </row>
    <row r="174" spans="1:8">
      <c r="A174" s="12"/>
      <c r="B174" s="12"/>
      <c r="C174" s="12"/>
      <c r="D174" s="12"/>
      <c r="E174" s="12"/>
      <c r="F174" s="12"/>
      <c r="G174" s="12"/>
      <c r="H174" s="12"/>
    </row>
    <row r="175" spans="1:8">
      <c r="A175" s="12"/>
      <c r="B175" s="12"/>
      <c r="C175" s="12"/>
      <c r="D175" s="12"/>
      <c r="E175" s="12"/>
      <c r="F175" s="12"/>
      <c r="G175" s="12"/>
      <c r="H175" s="12"/>
    </row>
  </sheetData>
  <mergeCells count="3">
    <mergeCell ref="B2:C2"/>
    <mergeCell ref="B5:C5"/>
    <mergeCell ref="B28:C28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zoomScaleNormal="100" workbookViewId="0"/>
  </sheetViews>
  <sheetFormatPr defaultColWidth="9.109375" defaultRowHeight="13.8"/>
  <cols>
    <col min="1" max="1" width="9.109375" style="21"/>
    <col min="2" max="2" width="3.33203125" style="21" customWidth="1"/>
    <col min="3" max="3" width="74.88671875" style="21" bestFit="1" customWidth="1"/>
    <col min="4" max="4" width="2.109375" style="21" customWidth="1"/>
    <col min="5" max="6" width="15.44140625" style="21" customWidth="1"/>
    <col min="7" max="16384" width="9.109375" style="21"/>
  </cols>
  <sheetData>
    <row r="1" spans="1:6">
      <c r="A1" s="11">
        <v>1</v>
      </c>
    </row>
    <row r="3" spans="1:6" ht="15.6">
      <c r="C3" s="170" t="str">
        <f>+Índice!D7</f>
        <v>Quadro N1-01-RENTrading - Demonstração de resultados regulada</v>
      </c>
      <c r="D3" s="170"/>
    </row>
    <row r="4" spans="1:6">
      <c r="D4" s="17"/>
      <c r="E4" s="55"/>
      <c r="F4" s="147" t="s">
        <v>104</v>
      </c>
    </row>
    <row r="5" spans="1:6">
      <c r="C5" s="16"/>
      <c r="D5" s="17"/>
      <c r="E5" s="55"/>
      <c r="F5" s="55"/>
    </row>
    <row r="6" spans="1:6">
      <c r="C6" s="56"/>
      <c r="D6" s="17"/>
      <c r="E6" s="57"/>
      <c r="F6" s="57"/>
    </row>
    <row r="7" spans="1:6" ht="22.5" customHeight="1">
      <c r="C7" s="25" t="s">
        <v>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1</v>
      </c>
      <c r="D9" s="30"/>
      <c r="E9" s="35"/>
      <c r="F9" s="35"/>
    </row>
    <row r="10" spans="1:6">
      <c r="C10" s="22" t="s">
        <v>2</v>
      </c>
      <c r="D10" s="30"/>
      <c r="E10" s="35"/>
      <c r="F10" s="35"/>
    </row>
    <row r="11" spans="1:6">
      <c r="C11" s="22" t="s">
        <v>3</v>
      </c>
      <c r="D11" s="30"/>
      <c r="E11" s="35"/>
      <c r="F11" s="35"/>
    </row>
    <row r="12" spans="1:6">
      <c r="C12" s="22" t="s">
        <v>4</v>
      </c>
      <c r="D12" s="30"/>
      <c r="E12" s="35"/>
      <c r="F12" s="35"/>
    </row>
    <row r="13" spans="1:6">
      <c r="C13" s="22" t="s">
        <v>5</v>
      </c>
      <c r="D13" s="30"/>
      <c r="E13" s="35"/>
      <c r="F13" s="35"/>
    </row>
    <row r="14" spans="1:6">
      <c r="C14" s="60" t="s">
        <v>6</v>
      </c>
      <c r="D14" s="30"/>
      <c r="E14" s="35"/>
      <c r="F14" s="35"/>
    </row>
    <row r="15" spans="1:6">
      <c r="C15" s="22"/>
      <c r="D15" s="30"/>
      <c r="E15" s="31"/>
      <c r="F15" s="31"/>
    </row>
    <row r="16" spans="1:6" ht="26.25" customHeight="1">
      <c r="C16" s="61" t="s">
        <v>7</v>
      </c>
      <c r="D16" s="30"/>
      <c r="E16" s="62"/>
      <c r="F16" s="62"/>
    </row>
    <row r="17" spans="3:6">
      <c r="C17" s="22"/>
      <c r="D17" s="30"/>
      <c r="E17" s="31"/>
      <c r="F17" s="31"/>
    </row>
    <row r="18" spans="3:6">
      <c r="C18" s="22" t="s">
        <v>8</v>
      </c>
      <c r="D18" s="30"/>
      <c r="E18" s="45"/>
      <c r="F18" s="45"/>
    </row>
    <row r="19" spans="3:6">
      <c r="C19" s="22"/>
      <c r="D19" s="30"/>
      <c r="E19" s="31"/>
      <c r="F19" s="31"/>
    </row>
    <row r="20" spans="3:6" ht="26.25" customHeight="1">
      <c r="C20" s="61" t="s">
        <v>9</v>
      </c>
      <c r="D20" s="30"/>
      <c r="E20" s="62"/>
      <c r="F20" s="62"/>
    </row>
  </sheetData>
  <mergeCells count="1">
    <mergeCell ref="C3:D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83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/>
  </sheetViews>
  <sheetFormatPr defaultColWidth="9.109375" defaultRowHeight="13.8"/>
  <cols>
    <col min="1" max="1" width="9.109375" style="21"/>
    <col min="2" max="2" width="2.33203125" style="21" customWidth="1"/>
    <col min="3" max="3" width="52.6640625" style="21" customWidth="1"/>
    <col min="4" max="4" width="1.109375" style="21" customWidth="1"/>
    <col min="5" max="5" width="2.109375" style="21" customWidth="1"/>
    <col min="6" max="6" width="13.44140625" style="21" customWidth="1"/>
    <col min="7" max="7" width="9.88671875" style="21" bestFit="1" customWidth="1"/>
    <col min="8" max="16384" width="9.109375" style="21"/>
  </cols>
  <sheetData>
    <row r="1" spans="1:7">
      <c r="A1" s="11">
        <f>+'N1-01 - DR'!A1+1</f>
        <v>2</v>
      </c>
    </row>
    <row r="4" spans="1:7" ht="15.6">
      <c r="C4" s="171" t="str">
        <f>Índice!D8</f>
        <v>Quadro N1-02-RENTrading - Vendas e prestações de serviços</v>
      </c>
      <c r="D4" s="171"/>
      <c r="E4" s="55"/>
      <c r="F4" s="55"/>
    </row>
    <row r="5" spans="1:7">
      <c r="D5" s="17"/>
      <c r="E5" s="55"/>
      <c r="F5" s="55"/>
      <c r="G5" s="147" t="s">
        <v>104</v>
      </c>
    </row>
    <row r="6" spans="1:7">
      <c r="C6" s="20"/>
      <c r="D6" s="17"/>
      <c r="E6" s="55"/>
      <c r="F6" s="55"/>
    </row>
    <row r="7" spans="1:7" ht="21.75" customHeight="1">
      <c r="C7" s="25" t="s">
        <v>10</v>
      </c>
      <c r="D7" s="26"/>
      <c r="E7" s="58"/>
      <c r="F7" s="58" t="s">
        <v>103</v>
      </c>
      <c r="G7" s="58" t="s">
        <v>102</v>
      </c>
    </row>
    <row r="8" spans="1:7">
      <c r="C8" s="22"/>
      <c r="D8" s="30"/>
      <c r="E8" s="59"/>
      <c r="F8" s="59"/>
      <c r="G8" s="59"/>
    </row>
    <row r="9" spans="1:7">
      <c r="C9" s="22" t="s">
        <v>37</v>
      </c>
      <c r="D9" s="30"/>
      <c r="E9" s="35"/>
      <c r="F9" s="35"/>
      <c r="G9" s="35"/>
    </row>
    <row r="10" spans="1:7">
      <c r="C10" s="63" t="s">
        <v>13</v>
      </c>
      <c r="D10" s="64"/>
      <c r="E10" s="66"/>
      <c r="F10" s="66"/>
      <c r="G10" s="66"/>
    </row>
    <row r="11" spans="1:7">
      <c r="C11" s="63" t="s">
        <v>14</v>
      </c>
      <c r="D11" s="64"/>
      <c r="E11" s="66"/>
      <c r="F11" s="66"/>
      <c r="G11" s="66"/>
    </row>
    <row r="12" spans="1:7">
      <c r="C12" s="22" t="s">
        <v>58</v>
      </c>
      <c r="D12" s="64"/>
      <c r="E12" s="66"/>
      <c r="F12" s="66"/>
      <c r="G12" s="66"/>
    </row>
    <row r="13" spans="1:7">
      <c r="C13" s="22" t="s">
        <v>18</v>
      </c>
      <c r="D13" s="30"/>
      <c r="E13" s="35"/>
      <c r="F13" s="35"/>
      <c r="G13" s="35"/>
    </row>
    <row r="14" spans="1:7">
      <c r="C14" s="63" t="s">
        <v>13</v>
      </c>
      <c r="D14" s="64"/>
      <c r="E14" s="66"/>
      <c r="F14" s="66"/>
      <c r="G14" s="66"/>
    </row>
    <row r="15" spans="1:7">
      <c r="C15" s="63" t="s">
        <v>14</v>
      </c>
      <c r="D15" s="64"/>
      <c r="E15" s="66"/>
      <c r="F15" s="66"/>
      <c r="G15" s="66"/>
    </row>
    <row r="16" spans="1:7">
      <c r="C16" s="67" t="s">
        <v>69</v>
      </c>
      <c r="D16" s="17"/>
      <c r="E16" s="40"/>
      <c r="F16" s="40"/>
      <c r="G16" s="40"/>
    </row>
    <row r="17" spans="3:8">
      <c r="C17" s="22"/>
      <c r="D17" s="17"/>
      <c r="E17" s="68"/>
      <c r="F17" s="68"/>
      <c r="G17" s="68"/>
    </row>
    <row r="18" spans="3:8">
      <c r="C18" s="22" t="s">
        <v>38</v>
      </c>
      <c r="D18" s="30"/>
      <c r="E18" s="35"/>
      <c r="F18" s="35"/>
      <c r="G18" s="35"/>
    </row>
    <row r="19" spans="3:8">
      <c r="C19" s="22" t="s">
        <v>39</v>
      </c>
      <c r="D19" s="30"/>
      <c r="E19" s="35"/>
      <c r="F19" s="35"/>
      <c r="G19" s="35"/>
    </row>
    <row r="20" spans="3:8">
      <c r="C20" s="22" t="s">
        <v>100</v>
      </c>
      <c r="D20" s="30"/>
      <c r="E20" s="35"/>
      <c r="F20" s="69"/>
      <c r="G20" s="69"/>
    </row>
    <row r="21" spans="3:8">
      <c r="C21" s="67" t="s">
        <v>40</v>
      </c>
      <c r="D21" s="17"/>
      <c r="E21" s="40"/>
      <c r="F21" s="40"/>
      <c r="G21" s="40"/>
    </row>
    <row r="22" spans="3:8">
      <c r="C22" s="67"/>
      <c r="D22" s="17"/>
      <c r="E22" s="44"/>
      <c r="F22" s="44"/>
      <c r="G22" s="44"/>
    </row>
    <row r="23" spans="3:8">
      <c r="C23" s="22" t="s">
        <v>71</v>
      </c>
      <c r="D23" s="17"/>
      <c r="E23" s="45"/>
      <c r="F23" s="45"/>
      <c r="G23" s="45"/>
    </row>
    <row r="24" spans="3:8">
      <c r="C24" s="22" t="s">
        <v>61</v>
      </c>
      <c r="D24" s="30"/>
      <c r="E24" s="35"/>
      <c r="F24" s="35"/>
      <c r="G24" s="35"/>
      <c r="H24" s="69"/>
    </row>
    <row r="25" spans="3:8">
      <c r="C25" s="22" t="s">
        <v>62</v>
      </c>
      <c r="D25" s="30"/>
      <c r="E25" s="35"/>
      <c r="F25" s="35"/>
      <c r="G25" s="35"/>
      <c r="H25" s="69"/>
    </row>
    <row r="26" spans="3:8">
      <c r="C26" s="70"/>
      <c r="D26" s="64"/>
      <c r="E26" s="66"/>
      <c r="F26" s="66"/>
      <c r="G26" s="66"/>
    </row>
    <row r="27" spans="3:8">
      <c r="C27" s="67" t="s">
        <v>41</v>
      </c>
      <c r="D27" s="17"/>
      <c r="E27" s="40"/>
      <c r="F27" s="40"/>
      <c r="G27" s="40"/>
    </row>
    <row r="28" spans="3:8">
      <c r="C28" s="70"/>
      <c r="D28" s="64"/>
      <c r="E28" s="66"/>
      <c r="F28" s="66"/>
      <c r="G28" s="66"/>
    </row>
    <row r="29" spans="3:8" ht="14.4" thickBot="1">
      <c r="C29" s="67" t="s">
        <v>63</v>
      </c>
      <c r="D29" s="17"/>
      <c r="E29" s="71"/>
      <c r="F29" s="71"/>
      <c r="G29" s="71"/>
    </row>
    <row r="30" spans="3:8" ht="13.5" thickTop="1">
      <c r="C30" s="70"/>
      <c r="D30" s="64"/>
      <c r="E30" s="66"/>
      <c r="F30" s="66"/>
      <c r="G30" s="66"/>
    </row>
    <row r="31" spans="3:8">
      <c r="C31" s="22" t="s">
        <v>42</v>
      </c>
      <c r="D31" s="30"/>
      <c r="E31" s="35"/>
      <c r="F31" s="35"/>
      <c r="G31" s="35"/>
    </row>
    <row r="32" spans="3:8">
      <c r="C32" s="22" t="s">
        <v>46</v>
      </c>
      <c r="D32" s="30"/>
      <c r="E32" s="35"/>
      <c r="F32" s="35"/>
      <c r="G32" s="35"/>
    </row>
    <row r="33" spans="3:7">
      <c r="C33" s="12" t="s">
        <v>70</v>
      </c>
      <c r="D33" s="30"/>
      <c r="E33" s="35"/>
      <c r="F33" s="35"/>
      <c r="G33" s="35"/>
    </row>
    <row r="34" spans="3:7">
      <c r="C34" s="22" t="s">
        <v>43</v>
      </c>
      <c r="D34" s="30"/>
      <c r="E34" s="35"/>
      <c r="F34" s="35"/>
      <c r="G34" s="35"/>
    </row>
    <row r="35" spans="3:7">
      <c r="C35" s="67" t="s">
        <v>44</v>
      </c>
      <c r="D35" s="17"/>
      <c r="E35" s="40"/>
      <c r="F35" s="40">
        <f>+SUM(F31:F34)</f>
        <v>0</v>
      </c>
      <c r="G35" s="40">
        <f t="shared" ref="G35" si="0">+SUM(G31:G34)</f>
        <v>0</v>
      </c>
    </row>
    <row r="36" spans="3:7" ht="13.5" thickBot="1">
      <c r="C36" s="72" t="s">
        <v>45</v>
      </c>
      <c r="D36" s="17"/>
      <c r="E36" s="71"/>
      <c r="F36" s="71">
        <f>+F35+F29</f>
        <v>0</v>
      </c>
      <c r="G36" s="71">
        <f t="shared" ref="G36" si="1">+G35+G29</f>
        <v>0</v>
      </c>
    </row>
    <row r="37" spans="3:7" ht="13.5" thickTop="1"/>
  </sheetData>
  <mergeCells count="1">
    <mergeCell ref="C4:D4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Normal="100" workbookViewId="0"/>
  </sheetViews>
  <sheetFormatPr defaultColWidth="9.109375" defaultRowHeight="13.8"/>
  <cols>
    <col min="1" max="2" width="9.109375" style="21"/>
    <col min="3" max="3" width="80.109375" style="21" bestFit="1" customWidth="1"/>
    <col min="4" max="4" width="2.109375" style="21" customWidth="1"/>
    <col min="5" max="5" width="20" style="21" customWidth="1"/>
    <col min="6" max="6" width="20.109375" style="21" customWidth="1"/>
    <col min="7" max="16384" width="9.109375" style="21"/>
  </cols>
  <sheetData>
    <row r="1" spans="1:6">
      <c r="A1" s="11">
        <f>+'N1-02  - Vendas e Prest serv'!A1+1</f>
        <v>3</v>
      </c>
    </row>
    <row r="3" spans="1:6" ht="24.75" customHeight="1">
      <c r="C3" s="171" t="str">
        <f>Índice!D9</f>
        <v>Quadro N1-03-RENTrading - Custo das mercadorias vendidas e das matérias consumidas</v>
      </c>
      <c r="D3" s="171"/>
      <c r="E3" s="171"/>
      <c r="F3" s="171"/>
    </row>
    <row r="4" spans="1:6" s="148" customFormat="1" ht="12" customHeight="1">
      <c r="C4" s="149"/>
      <c r="D4" s="149"/>
      <c r="E4" s="149"/>
      <c r="F4" s="149"/>
    </row>
    <row r="5" spans="1:6">
      <c r="C5" s="20"/>
      <c r="D5" s="17"/>
      <c r="F5" s="147" t="s">
        <v>104</v>
      </c>
    </row>
    <row r="6" spans="1:6">
      <c r="C6" s="20"/>
      <c r="D6" s="17"/>
    </row>
    <row r="7" spans="1:6" ht="27" customHeight="1">
      <c r="C7" s="25" t="s">
        <v>10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12</v>
      </c>
      <c r="D9" s="30"/>
      <c r="E9" s="35"/>
      <c r="F9" s="35"/>
    </row>
    <row r="10" spans="1:6">
      <c r="C10" s="63" t="s">
        <v>13</v>
      </c>
      <c r="D10" s="64"/>
      <c r="E10" s="65"/>
      <c r="F10" s="65"/>
    </row>
    <row r="11" spans="1:6">
      <c r="C11" s="63" t="s">
        <v>14</v>
      </c>
      <c r="D11" s="64"/>
      <c r="E11" s="65"/>
      <c r="F11" s="65"/>
    </row>
    <row r="12" spans="1:6">
      <c r="C12" s="22" t="s">
        <v>15</v>
      </c>
      <c r="D12" s="30"/>
      <c r="E12" s="35"/>
      <c r="F12" s="35"/>
    </row>
    <row r="13" spans="1:6">
      <c r="C13" s="63" t="s">
        <v>13</v>
      </c>
      <c r="D13" s="64"/>
      <c r="E13" s="65"/>
      <c r="F13" s="65"/>
    </row>
    <row r="14" spans="1:6">
      <c r="C14" s="63" t="s">
        <v>14</v>
      </c>
      <c r="D14" s="64"/>
      <c r="E14" s="65"/>
      <c r="F14" s="65"/>
    </row>
    <row r="15" spans="1:6">
      <c r="C15" s="22" t="s">
        <v>16</v>
      </c>
      <c r="D15" s="30"/>
      <c r="E15" s="35"/>
      <c r="F15" s="35"/>
    </row>
    <row r="16" spans="1:6">
      <c r="C16" s="63" t="s">
        <v>13</v>
      </c>
      <c r="D16" s="64"/>
      <c r="E16" s="65"/>
      <c r="F16" s="65"/>
    </row>
    <row r="17" spans="3:6">
      <c r="C17" s="63" t="s">
        <v>14</v>
      </c>
      <c r="D17" s="64"/>
      <c r="E17" s="65"/>
      <c r="F17" s="65"/>
    </row>
    <row r="18" spans="3:6">
      <c r="C18" s="22" t="s">
        <v>17</v>
      </c>
      <c r="D18" s="30"/>
      <c r="E18" s="35"/>
      <c r="F18" s="35"/>
    </row>
    <row r="19" spans="3:6">
      <c r="C19" s="63" t="s">
        <v>13</v>
      </c>
      <c r="D19" s="64"/>
      <c r="E19" s="74"/>
      <c r="F19" s="74"/>
    </row>
    <row r="20" spans="3:6">
      <c r="C20" s="75" t="s">
        <v>64</v>
      </c>
      <c r="D20" s="64"/>
      <c r="E20" s="74"/>
      <c r="F20" s="74"/>
    </row>
    <row r="21" spans="3:6">
      <c r="C21" s="75" t="s">
        <v>65</v>
      </c>
      <c r="D21" s="64"/>
      <c r="E21" s="73"/>
      <c r="F21" s="73"/>
    </row>
    <row r="22" spans="3:6">
      <c r="C22" s="75" t="s">
        <v>11</v>
      </c>
      <c r="D22" s="64"/>
      <c r="E22" s="73"/>
      <c r="F22" s="73"/>
    </row>
    <row r="23" spans="3:6">
      <c r="C23" s="63" t="s">
        <v>14</v>
      </c>
      <c r="D23" s="64"/>
      <c r="E23" s="74"/>
      <c r="F23" s="74"/>
    </row>
    <row r="24" spans="3:6">
      <c r="C24" s="75" t="s">
        <v>64</v>
      </c>
      <c r="D24" s="64"/>
      <c r="E24" s="66"/>
      <c r="F24" s="66"/>
    </row>
    <row r="25" spans="3:6">
      <c r="C25" s="75" t="s">
        <v>65</v>
      </c>
      <c r="D25" s="64"/>
      <c r="E25" s="65"/>
      <c r="F25" s="65"/>
    </row>
    <row r="26" spans="3:6">
      <c r="C26" s="75" t="s">
        <v>11</v>
      </c>
      <c r="D26" s="64"/>
      <c r="E26" s="65"/>
      <c r="F26" s="65"/>
    </row>
    <row r="27" spans="3:6">
      <c r="C27" s="76" t="s">
        <v>66</v>
      </c>
      <c r="D27" s="77"/>
      <c r="E27" s="78"/>
      <c r="F27" s="78"/>
    </row>
    <row r="28" spans="3:6">
      <c r="C28" s="22"/>
      <c r="D28" s="17"/>
      <c r="E28" s="31"/>
      <c r="F28" s="31"/>
    </row>
    <row r="29" spans="3:6">
      <c r="C29" s="22" t="s">
        <v>18</v>
      </c>
      <c r="D29" s="30"/>
      <c r="E29" s="35"/>
      <c r="F29" s="35"/>
    </row>
    <row r="30" spans="3:6">
      <c r="C30" s="63" t="s">
        <v>13</v>
      </c>
      <c r="D30" s="64"/>
      <c r="E30" s="65"/>
      <c r="F30" s="65"/>
    </row>
    <row r="31" spans="3:6">
      <c r="C31" s="63" t="s">
        <v>14</v>
      </c>
      <c r="D31" s="64"/>
      <c r="E31" s="65"/>
      <c r="F31" s="65"/>
    </row>
    <row r="32" spans="3:6">
      <c r="C32" s="22" t="s">
        <v>19</v>
      </c>
      <c r="D32" s="30"/>
      <c r="E32" s="35"/>
      <c r="F32" s="35"/>
    </row>
    <row r="33" spans="3:6">
      <c r="C33" s="63" t="s">
        <v>13</v>
      </c>
      <c r="D33" s="64"/>
      <c r="E33" s="65"/>
      <c r="F33" s="65"/>
    </row>
    <row r="34" spans="3:6">
      <c r="C34" s="63" t="s">
        <v>14</v>
      </c>
      <c r="D34" s="64"/>
      <c r="E34" s="65"/>
      <c r="F34" s="65"/>
    </row>
    <row r="35" spans="3:6">
      <c r="C35" s="12" t="s">
        <v>20</v>
      </c>
      <c r="D35" s="17"/>
      <c r="E35" s="35"/>
      <c r="F35" s="35"/>
    </row>
    <row r="36" spans="3:6">
      <c r="C36" s="63" t="s">
        <v>14</v>
      </c>
      <c r="D36" s="64"/>
      <c r="E36" s="65"/>
      <c r="F36" s="65"/>
    </row>
    <row r="37" spans="3:6">
      <c r="C37" s="22" t="s">
        <v>21</v>
      </c>
      <c r="D37" s="17"/>
      <c r="E37" s="65"/>
      <c r="F37" s="65"/>
    </row>
    <row r="38" spans="3:6">
      <c r="C38" s="67" t="s">
        <v>67</v>
      </c>
      <c r="D38" s="17"/>
      <c r="E38" s="40"/>
      <c r="F38" s="40"/>
    </row>
    <row r="39" spans="3:6" ht="13.5" thickBot="1">
      <c r="C39" s="72" t="s">
        <v>68</v>
      </c>
      <c r="D39" s="17"/>
      <c r="E39" s="71"/>
      <c r="F39" s="71"/>
    </row>
    <row r="40" spans="3:6" ht="13.5" thickTop="1"/>
  </sheetData>
  <mergeCells count="1">
    <mergeCell ref="C3:F3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opLeftCell="C1" zoomScaleNormal="100" workbookViewId="0"/>
  </sheetViews>
  <sheetFormatPr defaultColWidth="9.109375" defaultRowHeight="13.8"/>
  <cols>
    <col min="1" max="1" width="4.6640625" style="80" customWidth="1"/>
    <col min="2" max="2" width="9.109375" style="80" customWidth="1"/>
    <col min="3" max="3" width="33.88671875" style="80" customWidth="1"/>
    <col min="4" max="4" width="5.6640625" style="80" customWidth="1"/>
    <col min="5" max="16" width="9.6640625" style="80" customWidth="1"/>
    <col min="17" max="17" width="10.88671875" style="80" bestFit="1" customWidth="1"/>
    <col min="18" max="16384" width="9.109375" style="80"/>
  </cols>
  <sheetData>
    <row r="1" spans="1:17">
      <c r="A1" s="11">
        <f>+'N1-03 - CMVC'!A1+1</f>
        <v>4</v>
      </c>
      <c r="B1" s="21"/>
      <c r="C1" s="21"/>
      <c r="D1" s="21"/>
    </row>
    <row r="2" spans="1:1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.6">
      <c r="A3" s="21"/>
      <c r="B3" s="21"/>
      <c r="C3" s="172" t="str">
        <f>Índice!D10</f>
        <v>Quadro N1-04-RENTrading - Orçamento mensal t-1 a t (valores)</v>
      </c>
      <c r="D3" s="172"/>
      <c r="E3" s="172"/>
      <c r="F3" s="172"/>
      <c r="G3" s="172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>
      <c r="A4" s="21"/>
      <c r="B4" s="21"/>
      <c r="C4" s="20"/>
      <c r="Q4" s="147" t="s">
        <v>104</v>
      </c>
    </row>
    <row r="5" spans="1:17" ht="14.4" thickBot="1"/>
    <row r="6" spans="1:17" ht="14.4" thickBot="1">
      <c r="C6" s="81" t="s">
        <v>108</v>
      </c>
      <c r="D6" s="82"/>
      <c r="E6" s="83" t="s">
        <v>97</v>
      </c>
      <c r="F6" s="83" t="s">
        <v>96</v>
      </c>
      <c r="G6" s="83" t="s">
        <v>95</v>
      </c>
      <c r="H6" s="83" t="s">
        <v>94</v>
      </c>
      <c r="I6" s="83" t="s">
        <v>93</v>
      </c>
      <c r="J6" s="83" t="s">
        <v>92</v>
      </c>
      <c r="K6" s="83" t="s">
        <v>91</v>
      </c>
      <c r="L6" s="83" t="s">
        <v>90</v>
      </c>
      <c r="M6" s="83" t="s">
        <v>89</v>
      </c>
      <c r="N6" s="83" t="s">
        <v>88</v>
      </c>
      <c r="O6" s="83" t="s">
        <v>87</v>
      </c>
      <c r="P6" s="83" t="s">
        <v>86</v>
      </c>
      <c r="Q6" s="84" t="s">
        <v>103</v>
      </c>
    </row>
    <row r="7" spans="1:17">
      <c r="C7" s="85" t="s">
        <v>83</v>
      </c>
      <c r="D7" s="86" t="s">
        <v>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</row>
    <row r="8" spans="1:17">
      <c r="C8" s="85"/>
      <c r="D8" s="86" t="s">
        <v>76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</row>
    <row r="9" spans="1:17"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9"/>
    </row>
    <row r="10" spans="1:17">
      <c r="C10" s="85" t="s">
        <v>20</v>
      </c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1:17">
      <c r="C11" s="8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9"/>
    </row>
    <row r="12" spans="1:17">
      <c r="C12" s="85" t="s">
        <v>82</v>
      </c>
      <c r="D12" s="86" t="s">
        <v>77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>
      <c r="C13" s="90"/>
      <c r="D13" s="91" t="s">
        <v>76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</row>
    <row r="14" spans="1:17">
      <c r="C14" s="94" t="s">
        <v>81</v>
      </c>
      <c r="D14" s="8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6"/>
    </row>
    <row r="15" spans="1:17">
      <c r="C15" s="85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9"/>
    </row>
    <row r="16" spans="1:17">
      <c r="C16" s="85" t="s">
        <v>80</v>
      </c>
      <c r="D16" s="86" t="s">
        <v>77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</row>
    <row r="17" spans="3:17">
      <c r="C17" s="85"/>
      <c r="D17" s="86" t="s">
        <v>76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</row>
    <row r="18" spans="3:17">
      <c r="C18" s="85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8"/>
    </row>
    <row r="19" spans="3:17">
      <c r="C19" s="85" t="s">
        <v>79</v>
      </c>
      <c r="D19" s="86" t="s">
        <v>77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</row>
    <row r="20" spans="3:17">
      <c r="C20" s="85"/>
      <c r="D20" s="8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3:17">
      <c r="C21" s="85" t="s">
        <v>78</v>
      </c>
      <c r="D21" s="86" t="s">
        <v>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3:17">
      <c r="C22" s="85"/>
      <c r="D22" s="86" t="s">
        <v>76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</row>
    <row r="23" spans="3:17"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</row>
    <row r="24" spans="3:17" ht="15">
      <c r="C24" s="85" t="s">
        <v>121</v>
      </c>
      <c r="D24" s="86" t="s">
        <v>77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</row>
    <row r="25" spans="3:17">
      <c r="C25" s="85"/>
      <c r="D25" s="86" t="s">
        <v>76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</row>
    <row r="26" spans="3:17">
      <c r="C26" s="85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</row>
    <row r="27" spans="3:17">
      <c r="C27" s="85" t="s">
        <v>85</v>
      </c>
      <c r="D27" s="86" t="s">
        <v>77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3:17">
      <c r="C28" s="85"/>
      <c r="D28" s="86" t="s">
        <v>76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3:17">
      <c r="C29" s="85" t="s">
        <v>84</v>
      </c>
      <c r="D29" s="86" t="s">
        <v>77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</row>
    <row r="30" spans="3:17">
      <c r="C30" s="90"/>
      <c r="D30" s="91" t="s">
        <v>76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3"/>
    </row>
    <row r="31" spans="3:17">
      <c r="C31" s="94" t="s">
        <v>75</v>
      </c>
      <c r="D31" s="8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88"/>
    </row>
    <row r="32" spans="3:17" ht="13.5" thickBot="1">
      <c r="C32" s="9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</row>
    <row r="33" spans="3:17" ht="13.5" thickTop="1">
      <c r="C33" s="94" t="s">
        <v>74</v>
      </c>
      <c r="D33" s="101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88"/>
    </row>
    <row r="34" spans="3:17" ht="13.5" thickBot="1">
      <c r="C34" s="102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3:17" ht="13.5" thickBot="1"/>
    <row r="36" spans="3:17" ht="13.5" thickBot="1">
      <c r="C36" s="81" t="s">
        <v>109</v>
      </c>
      <c r="D36" s="82"/>
      <c r="E36" s="83" t="s">
        <v>97</v>
      </c>
      <c r="F36" s="83" t="s">
        <v>96</v>
      </c>
      <c r="G36" s="83" t="s">
        <v>95</v>
      </c>
      <c r="H36" s="83" t="s">
        <v>94</v>
      </c>
      <c r="I36" s="83" t="s">
        <v>93</v>
      </c>
      <c r="J36" s="83" t="s">
        <v>92</v>
      </c>
      <c r="K36" s="83" t="s">
        <v>91</v>
      </c>
      <c r="L36" s="83" t="s">
        <v>90</v>
      </c>
      <c r="M36" s="83" t="s">
        <v>89</v>
      </c>
      <c r="N36" s="83" t="s">
        <v>88</v>
      </c>
      <c r="O36" s="83" t="s">
        <v>87</v>
      </c>
      <c r="P36" s="83" t="s">
        <v>86</v>
      </c>
      <c r="Q36" s="84" t="s">
        <v>102</v>
      </c>
    </row>
    <row r="37" spans="3:17">
      <c r="C37" s="85" t="s">
        <v>83</v>
      </c>
      <c r="D37" s="86" t="s">
        <v>77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106"/>
    </row>
    <row r="38" spans="3:17">
      <c r="C38" s="85"/>
      <c r="D38" s="86" t="s">
        <v>76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106"/>
    </row>
    <row r="39" spans="3:17">
      <c r="C39" s="85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107"/>
    </row>
    <row r="40" spans="3:17">
      <c r="C40" s="85" t="s">
        <v>20</v>
      </c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106"/>
    </row>
    <row r="41" spans="3:17">
      <c r="C41" s="85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107"/>
    </row>
    <row r="42" spans="3:17">
      <c r="C42" s="85" t="s">
        <v>82</v>
      </c>
      <c r="D42" s="86" t="s">
        <v>77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06"/>
    </row>
    <row r="43" spans="3:17">
      <c r="C43" s="90"/>
      <c r="D43" s="91" t="s">
        <v>76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108"/>
    </row>
    <row r="44" spans="3:17">
      <c r="C44" s="94" t="s">
        <v>81</v>
      </c>
      <c r="D44" s="86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109"/>
    </row>
    <row r="45" spans="3:17">
      <c r="C45" s="85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07"/>
    </row>
    <row r="46" spans="3:17">
      <c r="C46" s="85" t="s">
        <v>80</v>
      </c>
      <c r="D46" s="86" t="s">
        <v>77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106"/>
    </row>
    <row r="47" spans="3:17">
      <c r="C47" s="85"/>
      <c r="D47" s="86" t="s">
        <v>76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106"/>
    </row>
    <row r="48" spans="3:17">
      <c r="C48" s="85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106"/>
    </row>
    <row r="49" spans="3:17">
      <c r="C49" s="85" t="s">
        <v>79</v>
      </c>
      <c r="D49" s="86" t="s">
        <v>77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106"/>
    </row>
    <row r="50" spans="3:17">
      <c r="C50" s="85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106"/>
    </row>
    <row r="51" spans="3:17">
      <c r="C51" s="85" t="s">
        <v>78</v>
      </c>
      <c r="D51" s="86" t="s">
        <v>77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106"/>
    </row>
    <row r="52" spans="3:17">
      <c r="C52" s="85"/>
      <c r="D52" s="86" t="s">
        <v>76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106"/>
    </row>
    <row r="53" spans="3:17">
      <c r="C53" s="85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06"/>
    </row>
    <row r="54" spans="3:17" ht="14.25">
      <c r="C54" s="85" t="s">
        <v>121</v>
      </c>
      <c r="D54" s="86" t="s">
        <v>77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106"/>
    </row>
    <row r="55" spans="3:17">
      <c r="C55" s="85"/>
      <c r="D55" s="86" t="s">
        <v>76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06"/>
    </row>
    <row r="56" spans="3:17">
      <c r="C56" s="85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106"/>
    </row>
    <row r="57" spans="3:17">
      <c r="C57" s="85" t="s">
        <v>85</v>
      </c>
      <c r="D57" s="86" t="s">
        <v>77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106"/>
    </row>
    <row r="58" spans="3:17">
      <c r="C58" s="85"/>
      <c r="D58" s="86" t="s">
        <v>76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106"/>
    </row>
    <row r="59" spans="3:17">
      <c r="C59" s="85" t="s">
        <v>84</v>
      </c>
      <c r="D59" s="86" t="s">
        <v>77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106"/>
    </row>
    <row r="60" spans="3:17">
      <c r="C60" s="90"/>
      <c r="D60" s="91" t="s">
        <v>76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108"/>
    </row>
    <row r="61" spans="3:17">
      <c r="C61" s="94" t="s">
        <v>75</v>
      </c>
      <c r="D61" s="86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106"/>
    </row>
    <row r="62" spans="3:17" ht="13.5" thickBot="1">
      <c r="C62" s="97"/>
      <c r="D62" s="98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10"/>
    </row>
    <row r="63" spans="3:17" ht="13.5" thickTop="1">
      <c r="C63" s="94" t="s">
        <v>74</v>
      </c>
      <c r="D63" s="101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106"/>
    </row>
    <row r="64" spans="3:17" ht="13.5" thickBot="1">
      <c r="C64" s="102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11"/>
    </row>
  </sheetData>
  <mergeCells count="1">
    <mergeCell ref="C3:G3"/>
  </mergeCells>
  <hyperlinks>
    <hyperlink ref="A1" location="Índice!A1" display="Índice!A1"/>
  </hyperlinks>
  <pageMargins left="0.39370078740157483" right="0.39370078740157483" top="0.70866141732283472" bottom="0.98425196850393704" header="0.51181102362204722" footer="0.51181102362204722"/>
  <pageSetup paperSize="9" scale="57" orientation="portrait" r:id="rId1"/>
  <headerFooter alignWithMargins="0">
    <oddHeader>&amp;LREN Trading, SA</oddHeader>
    <oddFooter>&amp;LTarifas 2015 - junho 2014&amp;R&amp;A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topLeftCell="B1" zoomScaleNormal="100" workbookViewId="0"/>
  </sheetViews>
  <sheetFormatPr defaultRowHeight="13.8"/>
  <cols>
    <col min="1" max="1" width="9.109375" style="112"/>
    <col min="2" max="2" width="5.109375" style="112" customWidth="1"/>
    <col min="3" max="4" width="9.109375" style="112"/>
    <col min="5" max="16" width="7.6640625" style="112" customWidth="1"/>
    <col min="17" max="252" width="9.109375" style="112"/>
    <col min="253" max="253" width="60.33203125" style="112" customWidth="1"/>
    <col min="254" max="257" width="9.109375" style="112"/>
    <col min="258" max="258" width="5.109375" style="112" customWidth="1"/>
    <col min="259" max="260" width="9.109375" style="112"/>
    <col min="261" max="272" width="7.6640625" style="112" customWidth="1"/>
    <col min="273" max="508" width="9.109375" style="112"/>
    <col min="509" max="509" width="60.33203125" style="112" customWidth="1"/>
    <col min="510" max="513" width="9.109375" style="112"/>
    <col min="514" max="514" width="5.109375" style="112" customWidth="1"/>
    <col min="515" max="516" width="9.109375" style="112"/>
    <col min="517" max="528" width="7.6640625" style="112" customWidth="1"/>
    <col min="529" max="764" width="9.109375" style="112"/>
    <col min="765" max="765" width="60.33203125" style="112" customWidth="1"/>
    <col min="766" max="769" width="9.109375" style="112"/>
    <col min="770" max="770" width="5.109375" style="112" customWidth="1"/>
    <col min="771" max="772" width="9.109375" style="112"/>
    <col min="773" max="784" width="7.6640625" style="112" customWidth="1"/>
    <col min="785" max="1020" width="9.109375" style="112"/>
    <col min="1021" max="1021" width="60.33203125" style="112" customWidth="1"/>
    <col min="1022" max="1025" width="9.109375" style="112"/>
    <col min="1026" max="1026" width="5.109375" style="112" customWidth="1"/>
    <col min="1027" max="1028" width="9.109375" style="112"/>
    <col min="1029" max="1040" width="7.6640625" style="112" customWidth="1"/>
    <col min="1041" max="1276" width="9.109375" style="112"/>
    <col min="1277" max="1277" width="60.33203125" style="112" customWidth="1"/>
    <col min="1278" max="1281" width="9.109375" style="112"/>
    <col min="1282" max="1282" width="5.109375" style="112" customWidth="1"/>
    <col min="1283" max="1284" width="9.109375" style="112"/>
    <col min="1285" max="1296" width="7.6640625" style="112" customWidth="1"/>
    <col min="1297" max="1532" width="9.109375" style="112"/>
    <col min="1533" max="1533" width="60.33203125" style="112" customWidth="1"/>
    <col min="1534" max="1537" width="9.109375" style="112"/>
    <col min="1538" max="1538" width="5.109375" style="112" customWidth="1"/>
    <col min="1539" max="1540" width="9.109375" style="112"/>
    <col min="1541" max="1552" width="7.6640625" style="112" customWidth="1"/>
    <col min="1553" max="1788" width="9.109375" style="112"/>
    <col min="1789" max="1789" width="60.33203125" style="112" customWidth="1"/>
    <col min="1790" max="1793" width="9.109375" style="112"/>
    <col min="1794" max="1794" width="5.109375" style="112" customWidth="1"/>
    <col min="1795" max="1796" width="9.109375" style="112"/>
    <col min="1797" max="1808" width="7.6640625" style="112" customWidth="1"/>
    <col min="1809" max="2044" width="9.109375" style="112"/>
    <col min="2045" max="2045" width="60.33203125" style="112" customWidth="1"/>
    <col min="2046" max="2049" width="9.109375" style="112"/>
    <col min="2050" max="2050" width="5.109375" style="112" customWidth="1"/>
    <col min="2051" max="2052" width="9.109375" style="112"/>
    <col min="2053" max="2064" width="7.6640625" style="112" customWidth="1"/>
    <col min="2065" max="2300" width="9.109375" style="112"/>
    <col min="2301" max="2301" width="60.33203125" style="112" customWidth="1"/>
    <col min="2302" max="2305" width="9.109375" style="112"/>
    <col min="2306" max="2306" width="5.109375" style="112" customWidth="1"/>
    <col min="2307" max="2308" width="9.109375" style="112"/>
    <col min="2309" max="2320" width="7.6640625" style="112" customWidth="1"/>
    <col min="2321" max="2556" width="9.109375" style="112"/>
    <col min="2557" max="2557" width="60.33203125" style="112" customWidth="1"/>
    <col min="2558" max="2561" width="9.109375" style="112"/>
    <col min="2562" max="2562" width="5.109375" style="112" customWidth="1"/>
    <col min="2563" max="2564" width="9.109375" style="112"/>
    <col min="2565" max="2576" width="7.6640625" style="112" customWidth="1"/>
    <col min="2577" max="2812" width="9.109375" style="112"/>
    <col min="2813" max="2813" width="60.33203125" style="112" customWidth="1"/>
    <col min="2814" max="2817" width="9.109375" style="112"/>
    <col min="2818" max="2818" width="5.109375" style="112" customWidth="1"/>
    <col min="2819" max="2820" width="9.109375" style="112"/>
    <col min="2821" max="2832" width="7.6640625" style="112" customWidth="1"/>
    <col min="2833" max="3068" width="9.109375" style="112"/>
    <col min="3069" max="3069" width="60.33203125" style="112" customWidth="1"/>
    <col min="3070" max="3073" width="9.109375" style="112"/>
    <col min="3074" max="3074" width="5.109375" style="112" customWidth="1"/>
    <col min="3075" max="3076" width="9.109375" style="112"/>
    <col min="3077" max="3088" width="7.6640625" style="112" customWidth="1"/>
    <col min="3089" max="3324" width="9.109375" style="112"/>
    <col min="3325" max="3325" width="60.33203125" style="112" customWidth="1"/>
    <col min="3326" max="3329" width="9.109375" style="112"/>
    <col min="3330" max="3330" width="5.109375" style="112" customWidth="1"/>
    <col min="3331" max="3332" width="9.109375" style="112"/>
    <col min="3333" max="3344" width="7.6640625" style="112" customWidth="1"/>
    <col min="3345" max="3580" width="9.109375" style="112"/>
    <col min="3581" max="3581" width="60.33203125" style="112" customWidth="1"/>
    <col min="3582" max="3585" width="9.109375" style="112"/>
    <col min="3586" max="3586" width="5.109375" style="112" customWidth="1"/>
    <col min="3587" max="3588" width="9.109375" style="112"/>
    <col min="3589" max="3600" width="7.6640625" style="112" customWidth="1"/>
    <col min="3601" max="3836" width="9.109375" style="112"/>
    <col min="3837" max="3837" width="60.33203125" style="112" customWidth="1"/>
    <col min="3838" max="3841" width="9.109375" style="112"/>
    <col min="3842" max="3842" width="5.109375" style="112" customWidth="1"/>
    <col min="3843" max="3844" width="9.109375" style="112"/>
    <col min="3845" max="3856" width="7.6640625" style="112" customWidth="1"/>
    <col min="3857" max="4092" width="9.109375" style="112"/>
    <col min="4093" max="4093" width="60.33203125" style="112" customWidth="1"/>
    <col min="4094" max="4097" width="9.109375" style="112"/>
    <col min="4098" max="4098" width="5.109375" style="112" customWidth="1"/>
    <col min="4099" max="4100" width="9.109375" style="112"/>
    <col min="4101" max="4112" width="7.6640625" style="112" customWidth="1"/>
    <col min="4113" max="4348" width="9.109375" style="112"/>
    <col min="4349" max="4349" width="60.33203125" style="112" customWidth="1"/>
    <col min="4350" max="4353" width="9.109375" style="112"/>
    <col min="4354" max="4354" width="5.109375" style="112" customWidth="1"/>
    <col min="4355" max="4356" width="9.109375" style="112"/>
    <col min="4357" max="4368" width="7.6640625" style="112" customWidth="1"/>
    <col min="4369" max="4604" width="9.109375" style="112"/>
    <col min="4605" max="4605" width="60.33203125" style="112" customWidth="1"/>
    <col min="4606" max="4609" width="9.109375" style="112"/>
    <col min="4610" max="4610" width="5.109375" style="112" customWidth="1"/>
    <col min="4611" max="4612" width="9.109375" style="112"/>
    <col min="4613" max="4624" width="7.6640625" style="112" customWidth="1"/>
    <col min="4625" max="4860" width="9.109375" style="112"/>
    <col min="4861" max="4861" width="60.33203125" style="112" customWidth="1"/>
    <col min="4862" max="4865" width="9.109375" style="112"/>
    <col min="4866" max="4866" width="5.109375" style="112" customWidth="1"/>
    <col min="4867" max="4868" width="9.109375" style="112"/>
    <col min="4869" max="4880" width="7.6640625" style="112" customWidth="1"/>
    <col min="4881" max="5116" width="9.109375" style="112"/>
    <col min="5117" max="5117" width="60.33203125" style="112" customWidth="1"/>
    <col min="5118" max="5121" width="9.109375" style="112"/>
    <col min="5122" max="5122" width="5.109375" style="112" customWidth="1"/>
    <col min="5123" max="5124" width="9.109375" style="112"/>
    <col min="5125" max="5136" width="7.6640625" style="112" customWidth="1"/>
    <col min="5137" max="5372" width="9.109375" style="112"/>
    <col min="5373" max="5373" width="60.33203125" style="112" customWidth="1"/>
    <col min="5374" max="5377" width="9.109375" style="112"/>
    <col min="5378" max="5378" width="5.109375" style="112" customWidth="1"/>
    <col min="5379" max="5380" width="9.109375" style="112"/>
    <col min="5381" max="5392" width="7.6640625" style="112" customWidth="1"/>
    <col min="5393" max="5628" width="9.109375" style="112"/>
    <col min="5629" max="5629" width="60.33203125" style="112" customWidth="1"/>
    <col min="5630" max="5633" width="9.109375" style="112"/>
    <col min="5634" max="5634" width="5.109375" style="112" customWidth="1"/>
    <col min="5635" max="5636" width="9.109375" style="112"/>
    <col min="5637" max="5648" width="7.6640625" style="112" customWidth="1"/>
    <col min="5649" max="5884" width="9.109375" style="112"/>
    <col min="5885" max="5885" width="60.33203125" style="112" customWidth="1"/>
    <col min="5886" max="5889" width="9.109375" style="112"/>
    <col min="5890" max="5890" width="5.109375" style="112" customWidth="1"/>
    <col min="5891" max="5892" width="9.109375" style="112"/>
    <col min="5893" max="5904" width="7.6640625" style="112" customWidth="1"/>
    <col min="5905" max="6140" width="9.109375" style="112"/>
    <col min="6141" max="6141" width="60.33203125" style="112" customWidth="1"/>
    <col min="6142" max="6145" width="9.109375" style="112"/>
    <col min="6146" max="6146" width="5.109375" style="112" customWidth="1"/>
    <col min="6147" max="6148" width="9.109375" style="112"/>
    <col min="6149" max="6160" width="7.6640625" style="112" customWidth="1"/>
    <col min="6161" max="6396" width="9.109375" style="112"/>
    <col min="6397" max="6397" width="60.33203125" style="112" customWidth="1"/>
    <col min="6398" max="6401" width="9.109375" style="112"/>
    <col min="6402" max="6402" width="5.109375" style="112" customWidth="1"/>
    <col min="6403" max="6404" width="9.109375" style="112"/>
    <col min="6405" max="6416" width="7.6640625" style="112" customWidth="1"/>
    <col min="6417" max="6652" width="9.109375" style="112"/>
    <col min="6653" max="6653" width="60.33203125" style="112" customWidth="1"/>
    <col min="6654" max="6657" width="9.109375" style="112"/>
    <col min="6658" max="6658" width="5.109375" style="112" customWidth="1"/>
    <col min="6659" max="6660" width="9.109375" style="112"/>
    <col min="6661" max="6672" width="7.6640625" style="112" customWidth="1"/>
    <col min="6673" max="6908" width="9.109375" style="112"/>
    <col min="6909" max="6909" width="60.33203125" style="112" customWidth="1"/>
    <col min="6910" max="6913" width="9.109375" style="112"/>
    <col min="6914" max="6914" width="5.109375" style="112" customWidth="1"/>
    <col min="6915" max="6916" width="9.109375" style="112"/>
    <col min="6917" max="6928" width="7.6640625" style="112" customWidth="1"/>
    <col min="6929" max="7164" width="9.109375" style="112"/>
    <col min="7165" max="7165" width="60.33203125" style="112" customWidth="1"/>
    <col min="7166" max="7169" width="9.109375" style="112"/>
    <col min="7170" max="7170" width="5.109375" style="112" customWidth="1"/>
    <col min="7171" max="7172" width="9.109375" style="112"/>
    <col min="7173" max="7184" width="7.6640625" style="112" customWidth="1"/>
    <col min="7185" max="7420" width="9.109375" style="112"/>
    <col min="7421" max="7421" width="60.33203125" style="112" customWidth="1"/>
    <col min="7422" max="7425" width="9.109375" style="112"/>
    <col min="7426" max="7426" width="5.109375" style="112" customWidth="1"/>
    <col min="7427" max="7428" width="9.109375" style="112"/>
    <col min="7429" max="7440" width="7.6640625" style="112" customWidth="1"/>
    <col min="7441" max="7676" width="9.109375" style="112"/>
    <col min="7677" max="7677" width="60.33203125" style="112" customWidth="1"/>
    <col min="7678" max="7681" width="9.109375" style="112"/>
    <col min="7682" max="7682" width="5.109375" style="112" customWidth="1"/>
    <col min="7683" max="7684" width="9.109375" style="112"/>
    <col min="7685" max="7696" width="7.6640625" style="112" customWidth="1"/>
    <col min="7697" max="7932" width="9.109375" style="112"/>
    <col min="7933" max="7933" width="60.33203125" style="112" customWidth="1"/>
    <col min="7934" max="7937" width="9.109375" style="112"/>
    <col min="7938" max="7938" width="5.109375" style="112" customWidth="1"/>
    <col min="7939" max="7940" width="9.109375" style="112"/>
    <col min="7941" max="7952" width="7.6640625" style="112" customWidth="1"/>
    <col min="7953" max="8188" width="9.109375" style="112"/>
    <col min="8189" max="8189" width="60.33203125" style="112" customWidth="1"/>
    <col min="8190" max="8193" width="9.109375" style="112"/>
    <col min="8194" max="8194" width="5.109375" style="112" customWidth="1"/>
    <col min="8195" max="8196" width="9.109375" style="112"/>
    <col min="8197" max="8208" width="7.6640625" style="112" customWidth="1"/>
    <col min="8209" max="8444" width="9.109375" style="112"/>
    <col min="8445" max="8445" width="60.33203125" style="112" customWidth="1"/>
    <col min="8446" max="8449" width="9.109375" style="112"/>
    <col min="8450" max="8450" width="5.109375" style="112" customWidth="1"/>
    <col min="8451" max="8452" width="9.109375" style="112"/>
    <col min="8453" max="8464" width="7.6640625" style="112" customWidth="1"/>
    <col min="8465" max="8700" width="9.109375" style="112"/>
    <col min="8701" max="8701" width="60.33203125" style="112" customWidth="1"/>
    <col min="8702" max="8705" width="9.109375" style="112"/>
    <col min="8706" max="8706" width="5.109375" style="112" customWidth="1"/>
    <col min="8707" max="8708" width="9.109375" style="112"/>
    <col min="8709" max="8720" width="7.6640625" style="112" customWidth="1"/>
    <col min="8721" max="8956" width="9.109375" style="112"/>
    <col min="8957" max="8957" width="60.33203125" style="112" customWidth="1"/>
    <col min="8958" max="8961" width="9.109375" style="112"/>
    <col min="8962" max="8962" width="5.109375" style="112" customWidth="1"/>
    <col min="8963" max="8964" width="9.109375" style="112"/>
    <col min="8965" max="8976" width="7.6640625" style="112" customWidth="1"/>
    <col min="8977" max="9212" width="9.109375" style="112"/>
    <col min="9213" max="9213" width="60.33203125" style="112" customWidth="1"/>
    <col min="9214" max="9217" width="9.109375" style="112"/>
    <col min="9218" max="9218" width="5.109375" style="112" customWidth="1"/>
    <col min="9219" max="9220" width="9.109375" style="112"/>
    <col min="9221" max="9232" width="7.6640625" style="112" customWidth="1"/>
    <col min="9233" max="9468" width="9.109375" style="112"/>
    <col min="9469" max="9469" width="60.33203125" style="112" customWidth="1"/>
    <col min="9470" max="9473" width="9.109375" style="112"/>
    <col min="9474" max="9474" width="5.109375" style="112" customWidth="1"/>
    <col min="9475" max="9476" width="9.109375" style="112"/>
    <col min="9477" max="9488" width="7.6640625" style="112" customWidth="1"/>
    <col min="9489" max="9724" width="9.109375" style="112"/>
    <col min="9725" max="9725" width="60.33203125" style="112" customWidth="1"/>
    <col min="9726" max="9729" width="9.109375" style="112"/>
    <col min="9730" max="9730" width="5.109375" style="112" customWidth="1"/>
    <col min="9731" max="9732" width="9.109375" style="112"/>
    <col min="9733" max="9744" width="7.6640625" style="112" customWidth="1"/>
    <col min="9745" max="9980" width="9.109375" style="112"/>
    <col min="9981" max="9981" width="60.33203125" style="112" customWidth="1"/>
    <col min="9982" max="9985" width="9.109375" style="112"/>
    <col min="9986" max="9986" width="5.109375" style="112" customWidth="1"/>
    <col min="9987" max="9988" width="9.109375" style="112"/>
    <col min="9989" max="10000" width="7.6640625" style="112" customWidth="1"/>
    <col min="10001" max="10236" width="9.109375" style="112"/>
    <col min="10237" max="10237" width="60.33203125" style="112" customWidth="1"/>
    <col min="10238" max="10241" width="9.109375" style="112"/>
    <col min="10242" max="10242" width="5.109375" style="112" customWidth="1"/>
    <col min="10243" max="10244" width="9.109375" style="112"/>
    <col min="10245" max="10256" width="7.6640625" style="112" customWidth="1"/>
    <col min="10257" max="10492" width="9.109375" style="112"/>
    <col min="10493" max="10493" width="60.33203125" style="112" customWidth="1"/>
    <col min="10494" max="10497" width="9.109375" style="112"/>
    <col min="10498" max="10498" width="5.109375" style="112" customWidth="1"/>
    <col min="10499" max="10500" width="9.109375" style="112"/>
    <col min="10501" max="10512" width="7.6640625" style="112" customWidth="1"/>
    <col min="10513" max="10748" width="9.109375" style="112"/>
    <col min="10749" max="10749" width="60.33203125" style="112" customWidth="1"/>
    <col min="10750" max="10753" width="9.109375" style="112"/>
    <col min="10754" max="10754" width="5.109375" style="112" customWidth="1"/>
    <col min="10755" max="10756" width="9.109375" style="112"/>
    <col min="10757" max="10768" width="7.6640625" style="112" customWidth="1"/>
    <col min="10769" max="11004" width="9.109375" style="112"/>
    <col min="11005" max="11005" width="60.33203125" style="112" customWidth="1"/>
    <col min="11006" max="11009" width="9.109375" style="112"/>
    <col min="11010" max="11010" width="5.109375" style="112" customWidth="1"/>
    <col min="11011" max="11012" width="9.109375" style="112"/>
    <col min="11013" max="11024" width="7.6640625" style="112" customWidth="1"/>
    <col min="11025" max="11260" width="9.109375" style="112"/>
    <col min="11261" max="11261" width="60.33203125" style="112" customWidth="1"/>
    <col min="11262" max="11265" width="9.109375" style="112"/>
    <col min="11266" max="11266" width="5.109375" style="112" customWidth="1"/>
    <col min="11267" max="11268" width="9.109375" style="112"/>
    <col min="11269" max="11280" width="7.6640625" style="112" customWidth="1"/>
    <col min="11281" max="11516" width="9.109375" style="112"/>
    <col min="11517" max="11517" width="60.33203125" style="112" customWidth="1"/>
    <col min="11518" max="11521" width="9.109375" style="112"/>
    <col min="11522" max="11522" width="5.109375" style="112" customWidth="1"/>
    <col min="11523" max="11524" width="9.109375" style="112"/>
    <col min="11525" max="11536" width="7.6640625" style="112" customWidth="1"/>
    <col min="11537" max="11772" width="9.109375" style="112"/>
    <col min="11773" max="11773" width="60.33203125" style="112" customWidth="1"/>
    <col min="11774" max="11777" width="9.109375" style="112"/>
    <col min="11778" max="11778" width="5.109375" style="112" customWidth="1"/>
    <col min="11779" max="11780" width="9.109375" style="112"/>
    <col min="11781" max="11792" width="7.6640625" style="112" customWidth="1"/>
    <col min="11793" max="12028" width="9.109375" style="112"/>
    <col min="12029" max="12029" width="60.33203125" style="112" customWidth="1"/>
    <col min="12030" max="12033" width="9.109375" style="112"/>
    <col min="12034" max="12034" width="5.109375" style="112" customWidth="1"/>
    <col min="12035" max="12036" width="9.109375" style="112"/>
    <col min="12037" max="12048" width="7.6640625" style="112" customWidth="1"/>
    <col min="12049" max="12284" width="9.109375" style="112"/>
    <col min="12285" max="12285" width="60.33203125" style="112" customWidth="1"/>
    <col min="12286" max="12289" width="9.109375" style="112"/>
    <col min="12290" max="12290" width="5.109375" style="112" customWidth="1"/>
    <col min="12291" max="12292" width="9.109375" style="112"/>
    <col min="12293" max="12304" width="7.6640625" style="112" customWidth="1"/>
    <col min="12305" max="12540" width="9.109375" style="112"/>
    <col min="12541" max="12541" width="60.33203125" style="112" customWidth="1"/>
    <col min="12542" max="12545" width="9.109375" style="112"/>
    <col min="12546" max="12546" width="5.109375" style="112" customWidth="1"/>
    <col min="12547" max="12548" width="9.109375" style="112"/>
    <col min="12549" max="12560" width="7.6640625" style="112" customWidth="1"/>
    <col min="12561" max="12796" width="9.109375" style="112"/>
    <col min="12797" max="12797" width="60.33203125" style="112" customWidth="1"/>
    <col min="12798" max="12801" width="9.109375" style="112"/>
    <col min="12802" max="12802" width="5.109375" style="112" customWidth="1"/>
    <col min="12803" max="12804" width="9.109375" style="112"/>
    <col min="12805" max="12816" width="7.6640625" style="112" customWidth="1"/>
    <col min="12817" max="13052" width="9.109375" style="112"/>
    <col min="13053" max="13053" width="60.33203125" style="112" customWidth="1"/>
    <col min="13054" max="13057" width="9.109375" style="112"/>
    <col min="13058" max="13058" width="5.109375" style="112" customWidth="1"/>
    <col min="13059" max="13060" width="9.109375" style="112"/>
    <col min="13061" max="13072" width="7.6640625" style="112" customWidth="1"/>
    <col min="13073" max="13308" width="9.109375" style="112"/>
    <col min="13309" max="13309" width="60.33203125" style="112" customWidth="1"/>
    <col min="13310" max="13313" width="9.109375" style="112"/>
    <col min="13314" max="13314" width="5.109375" style="112" customWidth="1"/>
    <col min="13315" max="13316" width="9.109375" style="112"/>
    <col min="13317" max="13328" width="7.6640625" style="112" customWidth="1"/>
    <col min="13329" max="13564" width="9.109375" style="112"/>
    <col min="13565" max="13565" width="60.33203125" style="112" customWidth="1"/>
    <col min="13566" max="13569" width="9.109375" style="112"/>
    <col min="13570" max="13570" width="5.109375" style="112" customWidth="1"/>
    <col min="13571" max="13572" width="9.109375" style="112"/>
    <col min="13573" max="13584" width="7.6640625" style="112" customWidth="1"/>
    <col min="13585" max="13820" width="9.109375" style="112"/>
    <col min="13821" max="13821" width="60.33203125" style="112" customWidth="1"/>
    <col min="13822" max="13825" width="9.109375" style="112"/>
    <col min="13826" max="13826" width="5.109375" style="112" customWidth="1"/>
    <col min="13827" max="13828" width="9.109375" style="112"/>
    <col min="13829" max="13840" width="7.6640625" style="112" customWidth="1"/>
    <col min="13841" max="14076" width="9.109375" style="112"/>
    <col min="14077" max="14077" width="60.33203125" style="112" customWidth="1"/>
    <col min="14078" max="14081" width="9.109375" style="112"/>
    <col min="14082" max="14082" width="5.109375" style="112" customWidth="1"/>
    <col min="14083" max="14084" width="9.109375" style="112"/>
    <col min="14085" max="14096" width="7.6640625" style="112" customWidth="1"/>
    <col min="14097" max="14332" width="9.109375" style="112"/>
    <col min="14333" max="14333" width="60.33203125" style="112" customWidth="1"/>
    <col min="14334" max="14337" width="9.109375" style="112"/>
    <col min="14338" max="14338" width="5.109375" style="112" customWidth="1"/>
    <col min="14339" max="14340" width="9.109375" style="112"/>
    <col min="14341" max="14352" width="7.6640625" style="112" customWidth="1"/>
    <col min="14353" max="14588" width="9.109375" style="112"/>
    <col min="14589" max="14589" width="60.33203125" style="112" customWidth="1"/>
    <col min="14590" max="14593" width="9.109375" style="112"/>
    <col min="14594" max="14594" width="5.109375" style="112" customWidth="1"/>
    <col min="14595" max="14596" width="9.109375" style="112"/>
    <col min="14597" max="14608" width="7.6640625" style="112" customWidth="1"/>
    <col min="14609" max="14844" width="9.109375" style="112"/>
    <col min="14845" max="14845" width="60.33203125" style="112" customWidth="1"/>
    <col min="14846" max="14849" width="9.109375" style="112"/>
    <col min="14850" max="14850" width="5.109375" style="112" customWidth="1"/>
    <col min="14851" max="14852" width="9.109375" style="112"/>
    <col min="14853" max="14864" width="7.6640625" style="112" customWidth="1"/>
    <col min="14865" max="15100" width="9.109375" style="112"/>
    <col min="15101" max="15101" width="60.33203125" style="112" customWidth="1"/>
    <col min="15102" max="15105" width="9.109375" style="112"/>
    <col min="15106" max="15106" width="5.109375" style="112" customWidth="1"/>
    <col min="15107" max="15108" width="9.109375" style="112"/>
    <col min="15109" max="15120" width="7.6640625" style="112" customWidth="1"/>
    <col min="15121" max="15356" width="9.109375" style="112"/>
    <col min="15357" max="15357" width="60.33203125" style="112" customWidth="1"/>
    <col min="15358" max="15361" width="9.109375" style="112"/>
    <col min="15362" max="15362" width="5.109375" style="112" customWidth="1"/>
    <col min="15363" max="15364" width="9.109375" style="112"/>
    <col min="15365" max="15376" width="7.6640625" style="112" customWidth="1"/>
    <col min="15377" max="15612" width="9.109375" style="112"/>
    <col min="15613" max="15613" width="60.33203125" style="112" customWidth="1"/>
    <col min="15614" max="15617" width="9.109375" style="112"/>
    <col min="15618" max="15618" width="5.109375" style="112" customWidth="1"/>
    <col min="15619" max="15620" width="9.109375" style="112"/>
    <col min="15621" max="15632" width="7.6640625" style="112" customWidth="1"/>
    <col min="15633" max="15868" width="9.109375" style="112"/>
    <col min="15869" max="15869" width="60.33203125" style="112" customWidth="1"/>
    <col min="15870" max="15873" width="9.109375" style="112"/>
    <col min="15874" max="15874" width="5.109375" style="112" customWidth="1"/>
    <col min="15875" max="15876" width="9.109375" style="112"/>
    <col min="15877" max="15888" width="7.6640625" style="112" customWidth="1"/>
    <col min="15889" max="16124" width="9.109375" style="112"/>
    <col min="16125" max="16125" width="60.33203125" style="112" customWidth="1"/>
    <col min="16126" max="16129" width="9.109375" style="112"/>
    <col min="16130" max="16130" width="5.109375" style="112" customWidth="1"/>
    <col min="16131" max="16132" width="9.109375" style="112"/>
    <col min="16133" max="16144" width="7.6640625" style="112" customWidth="1"/>
    <col min="16145" max="16384" width="9.109375" style="112"/>
  </cols>
  <sheetData>
    <row r="1" spans="1:17" s="80" customFormat="1">
      <c r="A1" s="11">
        <f>+'N1-04 - Orc_Mensal_Eur'!A1+1</f>
        <v>5</v>
      </c>
      <c r="B1" s="21"/>
      <c r="C1" s="21"/>
      <c r="D1" s="21"/>
    </row>
    <row r="2" spans="1:17" s="80" customForma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80" customFormat="1" ht="15.6">
      <c r="A3" s="21"/>
      <c r="B3" s="21"/>
      <c r="C3" s="171" t="str">
        <f>Índice!D11</f>
        <v>Quadro N1-05-RENTrading - Orçamento mensal t-1 a t (quantidades)</v>
      </c>
      <c r="D3" s="171"/>
      <c r="E3" s="171"/>
      <c r="F3" s="171"/>
      <c r="G3" s="171"/>
      <c r="H3" s="171"/>
      <c r="I3" s="171"/>
      <c r="J3" s="171"/>
      <c r="K3" s="171"/>
      <c r="L3" s="171"/>
      <c r="M3" s="21"/>
      <c r="N3" s="21"/>
      <c r="O3" s="21"/>
      <c r="P3" s="21"/>
      <c r="Q3" s="21"/>
    </row>
    <row r="4" spans="1:17" ht="9" customHeight="1"/>
    <row r="5" spans="1:17" ht="26.25" customHeight="1" thickBot="1">
      <c r="Q5" s="112" t="s">
        <v>99</v>
      </c>
    </row>
    <row r="6" spans="1:17" ht="21" customHeight="1">
      <c r="D6" s="113"/>
      <c r="E6" s="114" t="s">
        <v>97</v>
      </c>
      <c r="F6" s="114" t="s">
        <v>96</v>
      </c>
      <c r="G6" s="114" t="s">
        <v>95</v>
      </c>
      <c r="H6" s="114" t="s">
        <v>94</v>
      </c>
      <c r="I6" s="114" t="s">
        <v>93</v>
      </c>
      <c r="J6" s="114" t="s">
        <v>92</v>
      </c>
      <c r="K6" s="114" t="s">
        <v>91</v>
      </c>
      <c r="L6" s="114" t="s">
        <v>90</v>
      </c>
      <c r="M6" s="114" t="s">
        <v>89</v>
      </c>
      <c r="N6" s="114" t="s">
        <v>88</v>
      </c>
      <c r="O6" s="114" t="s">
        <v>87</v>
      </c>
      <c r="P6" s="114" t="s">
        <v>86</v>
      </c>
      <c r="Q6" s="115" t="s">
        <v>98</v>
      </c>
    </row>
    <row r="7" spans="1:17" ht="9" customHeight="1" thickBot="1">
      <c r="D7" s="11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1:17" ht="9" customHeight="1">
      <c r="C8" s="119"/>
      <c r="D8" s="120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3"/>
    </row>
    <row r="9" spans="1:17" ht="9" customHeight="1">
      <c r="C9" s="124"/>
      <c r="D9" s="125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8"/>
    </row>
    <row r="10" spans="1:17" ht="21" customHeight="1">
      <c r="C10" s="173" t="s">
        <v>103</v>
      </c>
      <c r="D10" s="129" t="s">
        <v>77</v>
      </c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1:17" ht="21.75" customHeight="1">
      <c r="C11" s="174"/>
      <c r="D11" s="133" t="s">
        <v>76</v>
      </c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</row>
    <row r="12" spans="1:17" ht="9" customHeight="1">
      <c r="C12" s="124"/>
      <c r="D12" s="125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</row>
    <row r="13" spans="1:17" ht="21" customHeight="1">
      <c r="C13" s="173" t="s">
        <v>102</v>
      </c>
      <c r="D13" s="129" t="s">
        <v>77</v>
      </c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</row>
    <row r="14" spans="1:17" ht="21" customHeight="1" thickBot="1">
      <c r="C14" s="175"/>
      <c r="D14" s="118" t="s">
        <v>76</v>
      </c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/>
    </row>
    <row r="16" spans="1:17">
      <c r="C16" s="140"/>
    </row>
  </sheetData>
  <mergeCells count="3">
    <mergeCell ref="C10:C11"/>
    <mergeCell ref="C13:C14"/>
    <mergeCell ref="C3:L3"/>
  </mergeCells>
  <hyperlinks>
    <hyperlink ref="A1" location="Índice!A1" display="Índice!A1"/>
  </hyperlink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>
    <oddHeader>&amp;LREN Trading, SA</oddHeader>
    <oddFooter>&amp;LTarifas 2015 - junho 2014&amp;R&amp;A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zoomScale="80" zoomScaleNormal="80" workbookViewId="0"/>
  </sheetViews>
  <sheetFormatPr defaultColWidth="9.109375" defaultRowHeight="13.8"/>
  <cols>
    <col min="1" max="2" width="9.109375" style="21"/>
    <col min="3" max="3" width="78.33203125" style="21" customWidth="1"/>
    <col min="4" max="4" width="2.109375" style="21" customWidth="1"/>
    <col min="5" max="5" width="12.5546875" style="21" customWidth="1"/>
    <col min="6" max="9" width="9.109375" style="21"/>
    <col min="10" max="10" width="27.109375" style="21" bestFit="1" customWidth="1"/>
    <col min="11" max="11" width="13" style="21" bestFit="1" customWidth="1"/>
    <col min="12" max="16384" width="9.109375" style="21"/>
  </cols>
  <sheetData>
    <row r="1" spans="1:6">
      <c r="A1" s="11">
        <f>+'N1-05 - Orc_Mensal_GWh'!A1+1</f>
        <v>6</v>
      </c>
    </row>
    <row r="4" spans="1:6" ht="15.6">
      <c r="C4" s="79" t="str">
        <f>Índice!D12</f>
        <v>Quadro N1-06-RENTading - Fornecimentos e serviços externos</v>
      </c>
      <c r="D4" s="17"/>
    </row>
    <row r="5" spans="1:6">
      <c r="C5" s="20"/>
      <c r="D5" s="17"/>
      <c r="F5" s="147" t="s">
        <v>104</v>
      </c>
    </row>
    <row r="6" spans="1:6">
      <c r="C6" s="20"/>
      <c r="D6" s="17"/>
    </row>
    <row r="7" spans="1:6" ht="21" customHeight="1">
      <c r="C7" s="25" t="s">
        <v>10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22</v>
      </c>
      <c r="D9" s="30"/>
      <c r="E9" s="31"/>
      <c r="F9" s="31"/>
    </row>
    <row r="10" spans="1:6">
      <c r="C10" s="22" t="s">
        <v>23</v>
      </c>
      <c r="D10" s="30"/>
      <c r="E10" s="31"/>
      <c r="F10" s="31"/>
    </row>
    <row r="11" spans="1:6">
      <c r="C11" s="22" t="s">
        <v>24</v>
      </c>
      <c r="D11" s="30"/>
      <c r="E11" s="35"/>
      <c r="F11" s="35"/>
    </row>
    <row r="12" spans="1:6">
      <c r="C12" s="63" t="s">
        <v>25</v>
      </c>
      <c r="D12" s="141"/>
      <c r="E12" s="142"/>
      <c r="F12" s="142"/>
    </row>
    <row r="13" spans="1:6">
      <c r="C13" s="63" t="s">
        <v>26</v>
      </c>
      <c r="D13" s="141"/>
      <c r="E13" s="142"/>
      <c r="F13" s="142"/>
    </row>
    <row r="14" spans="1:6">
      <c r="C14" s="63" t="s">
        <v>27</v>
      </c>
      <c r="D14" s="141"/>
      <c r="E14" s="142"/>
      <c r="F14" s="142"/>
    </row>
    <row r="15" spans="1:6">
      <c r="C15" s="63" t="s">
        <v>28</v>
      </c>
      <c r="D15" s="17"/>
      <c r="E15" s="142"/>
      <c r="F15" s="142"/>
    </row>
    <row r="16" spans="1:6">
      <c r="C16" s="22" t="s">
        <v>11</v>
      </c>
      <c r="D16" s="30"/>
      <c r="E16" s="35"/>
      <c r="F16" s="35"/>
    </row>
    <row r="17" spans="3:6">
      <c r="C17" s="143" t="s">
        <v>29</v>
      </c>
      <c r="D17" s="17"/>
      <c r="E17" s="40"/>
      <c r="F17" s="40"/>
    </row>
    <row r="18" spans="3:6">
      <c r="C18" s="22"/>
      <c r="D18" s="17"/>
      <c r="E18" s="68"/>
      <c r="F18" s="68"/>
    </row>
    <row r="19" spans="3:6">
      <c r="C19" s="22" t="s">
        <v>11</v>
      </c>
      <c r="D19" s="30"/>
      <c r="E19" s="35"/>
      <c r="F19" s="35"/>
    </row>
    <row r="20" spans="3:6">
      <c r="C20" s="143" t="s">
        <v>30</v>
      </c>
      <c r="D20" s="17"/>
      <c r="E20" s="40"/>
      <c r="F20" s="40"/>
    </row>
    <row r="21" spans="3:6" ht="14.4" thickBot="1">
      <c r="C21" s="144" t="s">
        <v>31</v>
      </c>
      <c r="D21" s="17"/>
      <c r="E21" s="71"/>
      <c r="F21" s="71"/>
    </row>
    <row r="22" spans="3:6" ht="14.4" thickTop="1"/>
    <row r="23" spans="3:6">
      <c r="E23" s="146"/>
      <c r="F23" s="146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zoomScale="80" zoomScaleNormal="80" workbookViewId="0"/>
  </sheetViews>
  <sheetFormatPr defaultColWidth="9.109375" defaultRowHeight="13.8"/>
  <cols>
    <col min="1" max="1" width="9.109375" style="21"/>
    <col min="2" max="2" width="2.33203125" style="21" customWidth="1"/>
    <col min="3" max="3" width="64.109375" style="21" customWidth="1"/>
    <col min="4" max="4" width="1.33203125" style="21" customWidth="1"/>
    <col min="5" max="5" width="12.33203125" style="21" customWidth="1"/>
    <col min="6" max="16384" width="9.109375" style="21"/>
  </cols>
  <sheetData>
    <row r="1" spans="1:6">
      <c r="A1" s="11">
        <f>+'N1-06 - FSE'!A1+1</f>
        <v>7</v>
      </c>
    </row>
    <row r="4" spans="1:6" ht="15.6">
      <c r="C4" s="79" t="str">
        <f>Índice!D13</f>
        <v>Quadro N1-07-RENTrading - Gastos com pessoal</v>
      </c>
      <c r="D4" s="17"/>
    </row>
    <row r="5" spans="1:6">
      <c r="C5" s="20"/>
      <c r="D5" s="17"/>
      <c r="F5" s="147" t="s">
        <v>104</v>
      </c>
    </row>
    <row r="6" spans="1:6">
      <c r="C6" s="56"/>
      <c r="D6" s="17"/>
    </row>
    <row r="7" spans="1:6" ht="27" customHeight="1">
      <c r="C7" s="25" t="s">
        <v>10</v>
      </c>
      <c r="D7" s="26"/>
      <c r="E7" s="58" t="s">
        <v>103</v>
      </c>
      <c r="F7" s="58" t="s">
        <v>102</v>
      </c>
    </row>
    <row r="8" spans="1:6">
      <c r="C8" s="22"/>
      <c r="D8" s="30"/>
      <c r="E8" s="59"/>
      <c r="F8" s="59"/>
    </row>
    <row r="9" spans="1:6">
      <c r="C9" s="22" t="s">
        <v>32</v>
      </c>
      <c r="D9" s="30"/>
      <c r="E9" s="35"/>
      <c r="F9" s="35"/>
    </row>
    <row r="10" spans="1:6">
      <c r="C10" s="22" t="s">
        <v>33</v>
      </c>
      <c r="D10" s="30"/>
      <c r="E10" s="35"/>
      <c r="F10" s="35"/>
    </row>
    <row r="11" spans="1:6">
      <c r="C11" s="22" t="s">
        <v>34</v>
      </c>
      <c r="D11" s="30"/>
      <c r="E11" s="35"/>
      <c r="F11" s="35"/>
    </row>
    <row r="12" spans="1:6">
      <c r="C12" s="143" t="s">
        <v>35</v>
      </c>
      <c r="D12" s="17"/>
      <c r="E12" s="40"/>
      <c r="F12" s="40"/>
    </row>
    <row r="13" spans="1:6">
      <c r="C13" s="22"/>
      <c r="D13" s="17"/>
      <c r="E13" s="68"/>
      <c r="F13" s="68"/>
    </row>
    <row r="14" spans="1:6">
      <c r="C14" s="22" t="s">
        <v>11</v>
      </c>
      <c r="D14" s="30"/>
      <c r="E14" s="35"/>
      <c r="F14" s="35"/>
    </row>
    <row r="15" spans="1:6">
      <c r="C15" s="143" t="s">
        <v>36</v>
      </c>
      <c r="D15" s="17"/>
      <c r="E15" s="40"/>
      <c r="F15" s="40"/>
    </row>
    <row r="16" spans="1:6" ht="14.4" thickBot="1">
      <c r="C16" s="144" t="s">
        <v>31</v>
      </c>
      <c r="D16" s="17"/>
      <c r="E16" s="71"/>
      <c r="F16" s="71"/>
    </row>
    <row r="17" spans="3:6" ht="14.4" thickTop="1">
      <c r="C17" s="22"/>
      <c r="D17" s="17"/>
    </row>
    <row r="18" spans="3:6">
      <c r="E18" s="145"/>
      <c r="F18" s="145"/>
    </row>
  </sheetData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0"/>
  <sheetViews>
    <sheetView showGridLines="0" zoomScale="80" zoomScaleNormal="80" workbookViewId="0"/>
  </sheetViews>
  <sheetFormatPr defaultColWidth="9.109375" defaultRowHeight="13.8"/>
  <cols>
    <col min="1" max="1" width="11.6640625" style="15" customWidth="1"/>
    <col min="2" max="2" width="49.5546875" style="22" bestFit="1" customWidth="1"/>
    <col min="3" max="3" width="1.6640625" style="17" customWidth="1"/>
    <col min="4" max="4" width="13.5546875" style="19" customWidth="1"/>
    <col min="5" max="5" width="15.109375" style="18" customWidth="1"/>
    <col min="6" max="6" width="13.109375" style="19" customWidth="1"/>
    <col min="7" max="7" width="13.5546875" style="19" customWidth="1"/>
    <col min="8" max="8" width="15.109375" style="18" customWidth="1"/>
    <col min="9" max="9" width="13.109375" style="19" customWidth="1"/>
    <col min="10" max="10" width="13.5546875" style="19" customWidth="1"/>
    <col min="11" max="11" width="16.44140625" style="12" customWidth="1"/>
    <col min="12" max="12" width="14.6640625" style="12" customWidth="1"/>
    <col min="13" max="16384" width="9.109375" style="12"/>
  </cols>
  <sheetData>
    <row r="1" spans="1:11">
      <c r="A1" s="11">
        <f>+'N1-07 - Pessoal'!A1+1</f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1">
      <c r="A2" s="13"/>
      <c r="B2" s="10"/>
      <c r="C2" s="10"/>
      <c r="D2" s="10"/>
      <c r="E2" s="10"/>
      <c r="F2" s="10"/>
      <c r="G2" s="10"/>
      <c r="H2" s="10"/>
      <c r="I2" s="10"/>
      <c r="J2" s="10"/>
    </row>
    <row r="3" spans="1:11" ht="15.6">
      <c r="A3" s="13"/>
      <c r="B3" s="170" t="str">
        <f>Índice!D14</f>
        <v>Quadro N1-08-RENTrading - Ativos intangíveis_ Valor bruto e amortizações acumuladas</v>
      </c>
      <c r="C3" s="170"/>
      <c r="D3" s="14"/>
      <c r="E3" s="14"/>
      <c r="F3" s="12"/>
      <c r="G3" s="14"/>
      <c r="H3" s="14"/>
      <c r="I3" s="12"/>
      <c r="J3" s="14"/>
    </row>
    <row r="5" spans="1:11">
      <c r="B5" s="16"/>
      <c r="J5" s="147" t="s">
        <v>104</v>
      </c>
      <c r="K5" s="21"/>
    </row>
    <row r="6" spans="1:11">
      <c r="K6" s="21"/>
    </row>
    <row r="7" spans="1:11" ht="19.5" customHeight="1">
      <c r="B7" s="12"/>
      <c r="D7" s="23" t="s">
        <v>47</v>
      </c>
      <c r="E7" s="176" t="s">
        <v>48</v>
      </c>
      <c r="F7" s="176"/>
      <c r="G7" s="23" t="s">
        <v>49</v>
      </c>
      <c r="H7" s="176" t="s">
        <v>48</v>
      </c>
      <c r="I7" s="176"/>
      <c r="J7" s="23" t="s">
        <v>49</v>
      </c>
      <c r="K7" s="21"/>
    </row>
    <row r="8" spans="1:11" s="29" customFormat="1" ht="35.25" customHeight="1">
      <c r="A8" s="24"/>
      <c r="B8" s="25" t="s">
        <v>50</v>
      </c>
      <c r="C8" s="26"/>
      <c r="D8" s="28" t="s">
        <v>122</v>
      </c>
      <c r="E8" s="27" t="s">
        <v>51</v>
      </c>
      <c r="F8" s="27" t="s">
        <v>52</v>
      </c>
      <c r="G8" s="28" t="s">
        <v>110</v>
      </c>
      <c r="H8" s="27" t="s">
        <v>51</v>
      </c>
      <c r="I8" s="27" t="s">
        <v>52</v>
      </c>
      <c r="J8" s="28" t="s">
        <v>111</v>
      </c>
      <c r="K8" s="21"/>
    </row>
    <row r="9" spans="1:11">
      <c r="C9" s="30"/>
      <c r="D9" s="33"/>
      <c r="E9" s="31"/>
      <c r="F9" s="32"/>
      <c r="G9" s="33"/>
      <c r="H9" s="31"/>
      <c r="I9" s="32"/>
      <c r="J9" s="33"/>
      <c r="K9" s="21"/>
    </row>
    <row r="10" spans="1:11">
      <c r="C10" s="30"/>
      <c r="D10" s="33"/>
      <c r="E10" s="31"/>
      <c r="F10" s="32"/>
      <c r="G10" s="33"/>
      <c r="H10" s="31"/>
      <c r="I10" s="32"/>
      <c r="J10" s="33"/>
      <c r="K10" s="21"/>
    </row>
    <row r="11" spans="1:11">
      <c r="B11" s="34" t="s">
        <v>72</v>
      </c>
      <c r="C11" s="30"/>
      <c r="D11" s="31"/>
      <c r="E11" s="31"/>
      <c r="F11" s="31"/>
      <c r="G11" s="31"/>
      <c r="H11" s="31"/>
      <c r="I11" s="31"/>
      <c r="J11" s="35"/>
      <c r="K11" s="21"/>
    </row>
    <row r="12" spans="1:11">
      <c r="B12" s="36" t="s">
        <v>101</v>
      </c>
      <c r="C12" s="30"/>
      <c r="D12" s="31"/>
      <c r="E12" s="31"/>
      <c r="F12" s="31"/>
      <c r="G12" s="35"/>
      <c r="H12" s="31"/>
      <c r="I12" s="31"/>
      <c r="J12" s="35"/>
      <c r="K12" s="21"/>
    </row>
    <row r="13" spans="1:11">
      <c r="A13" s="37"/>
      <c r="B13" s="36" t="s">
        <v>53</v>
      </c>
      <c r="C13" s="30"/>
      <c r="D13" s="35"/>
      <c r="E13" s="35"/>
      <c r="F13" s="35"/>
      <c r="G13" s="35"/>
      <c r="H13" s="35"/>
      <c r="I13" s="35"/>
      <c r="J13" s="35"/>
      <c r="K13" s="21"/>
    </row>
    <row r="14" spans="1:11">
      <c r="B14" s="36" t="s">
        <v>54</v>
      </c>
      <c r="C14" s="30"/>
      <c r="D14" s="35"/>
      <c r="E14" s="35"/>
      <c r="F14" s="35"/>
      <c r="G14" s="35"/>
      <c r="H14" s="35"/>
      <c r="I14" s="35"/>
      <c r="J14" s="35"/>
      <c r="K14" s="21"/>
    </row>
    <row r="15" spans="1:11" collapsed="1">
      <c r="A15" s="37"/>
      <c r="B15" s="36" t="s">
        <v>55</v>
      </c>
      <c r="C15" s="30"/>
      <c r="D15" s="35"/>
      <c r="E15" s="35"/>
      <c r="F15" s="35"/>
      <c r="G15" s="35"/>
      <c r="H15" s="35"/>
      <c r="I15" s="35"/>
      <c r="J15" s="35"/>
      <c r="K15" s="21"/>
    </row>
    <row r="16" spans="1:11">
      <c r="A16" s="37"/>
      <c r="B16" s="36"/>
      <c r="C16" s="30"/>
      <c r="D16" s="38"/>
      <c r="E16" s="35"/>
      <c r="F16" s="35"/>
      <c r="G16" s="38"/>
      <c r="H16" s="35"/>
      <c r="I16" s="35"/>
      <c r="J16" s="38"/>
      <c r="K16" s="21"/>
    </row>
    <row r="17" spans="1:12" ht="27" customHeight="1">
      <c r="A17" s="37"/>
      <c r="B17" s="39" t="s">
        <v>56</v>
      </c>
      <c r="D17" s="41"/>
      <c r="E17" s="41"/>
      <c r="F17" s="41"/>
      <c r="G17" s="41"/>
      <c r="H17" s="41"/>
      <c r="I17" s="41"/>
      <c r="J17" s="41"/>
      <c r="K17" s="21"/>
    </row>
    <row r="18" spans="1:12">
      <c r="A18" s="37"/>
      <c r="D18" s="33"/>
      <c r="E18" s="33"/>
      <c r="F18" s="33"/>
      <c r="G18" s="33"/>
      <c r="H18" s="33"/>
      <c r="I18" s="33"/>
      <c r="J18" s="33"/>
      <c r="K18" s="21"/>
      <c r="L18" s="33"/>
    </row>
    <row r="19" spans="1:12">
      <c r="A19" s="12"/>
      <c r="C19" s="22"/>
      <c r="D19" s="12"/>
      <c r="E19" s="12"/>
      <c r="F19" s="12"/>
      <c r="G19" s="12"/>
      <c r="H19" s="12"/>
      <c r="I19" s="12"/>
      <c r="J19" s="12"/>
      <c r="K19" s="21"/>
    </row>
    <row r="20" spans="1:12">
      <c r="A20" s="12"/>
      <c r="D20" s="32"/>
      <c r="E20" s="42"/>
      <c r="F20" s="43"/>
      <c r="G20" s="32"/>
      <c r="H20" s="42"/>
      <c r="I20" s="43"/>
      <c r="J20" s="32"/>
    </row>
    <row r="21" spans="1:12">
      <c r="A21" s="12"/>
      <c r="B21" s="34"/>
      <c r="E21" s="42"/>
      <c r="F21" s="43"/>
      <c r="H21" s="42"/>
      <c r="I21" s="43"/>
    </row>
    <row r="22" spans="1:12">
      <c r="A22" s="12"/>
      <c r="B22" s="16"/>
      <c r="E22" s="42"/>
      <c r="H22" s="42"/>
    </row>
    <row r="23" spans="1:12">
      <c r="A23" s="12"/>
      <c r="B23" s="20"/>
      <c r="E23" s="42"/>
      <c r="H23" s="42"/>
    </row>
    <row r="24" spans="1:12" ht="20.25" customHeight="1">
      <c r="B24" s="12"/>
      <c r="D24" s="23" t="s">
        <v>47</v>
      </c>
      <c r="E24" s="176" t="s">
        <v>59</v>
      </c>
      <c r="F24" s="176"/>
      <c r="G24" s="23" t="s">
        <v>49</v>
      </c>
      <c r="H24" s="176" t="s">
        <v>59</v>
      </c>
      <c r="I24" s="176"/>
      <c r="J24" s="23" t="s">
        <v>49</v>
      </c>
    </row>
    <row r="25" spans="1:12" ht="27" customHeight="1">
      <c r="B25" s="25" t="s">
        <v>57</v>
      </c>
      <c r="C25" s="26"/>
      <c r="D25" s="28" t="s">
        <v>122</v>
      </c>
      <c r="E25" s="27" t="s">
        <v>48</v>
      </c>
      <c r="F25" s="27" t="s">
        <v>60</v>
      </c>
      <c r="G25" s="28" t="s">
        <v>110</v>
      </c>
      <c r="H25" s="27" t="s">
        <v>48</v>
      </c>
      <c r="I25" s="27" t="s">
        <v>60</v>
      </c>
      <c r="J25" s="28" t="s">
        <v>111</v>
      </c>
    </row>
    <row r="26" spans="1:12">
      <c r="C26" s="30"/>
      <c r="D26" s="44"/>
      <c r="E26" s="44"/>
      <c r="F26" s="44"/>
      <c r="G26" s="44"/>
      <c r="H26" s="44"/>
      <c r="I26" s="44"/>
      <c r="J26" s="44"/>
    </row>
    <row r="27" spans="1:12">
      <c r="B27" s="34" t="s">
        <v>73</v>
      </c>
      <c r="C27" s="30"/>
      <c r="D27" s="45"/>
      <c r="E27" s="45"/>
      <c r="F27" s="45"/>
      <c r="G27" s="45"/>
      <c r="H27" s="45"/>
      <c r="I27" s="45"/>
      <c r="J27" s="45"/>
    </row>
    <row r="28" spans="1:12">
      <c r="B28" s="36" t="s">
        <v>101</v>
      </c>
      <c r="C28" s="30"/>
      <c r="D28" s="45"/>
      <c r="E28" s="45"/>
      <c r="F28" s="45"/>
      <c r="G28" s="45"/>
      <c r="H28" s="45"/>
      <c r="I28" s="45"/>
      <c r="J28" s="45"/>
    </row>
    <row r="29" spans="1:12">
      <c r="A29" s="46"/>
      <c r="B29" s="36" t="s">
        <v>53</v>
      </c>
      <c r="C29" s="30"/>
      <c r="D29" s="45"/>
      <c r="E29" s="35"/>
      <c r="F29" s="45"/>
      <c r="G29" s="45"/>
      <c r="H29" s="35"/>
      <c r="I29" s="45"/>
      <c r="J29" s="45"/>
    </row>
    <row r="30" spans="1:12" s="48" customFormat="1">
      <c r="A30" s="15"/>
      <c r="B30" s="36" t="s">
        <v>54</v>
      </c>
      <c r="C30" s="47"/>
      <c r="D30" s="45"/>
      <c r="E30" s="35"/>
      <c r="F30" s="45"/>
      <c r="G30" s="45"/>
      <c r="H30" s="35"/>
      <c r="I30" s="45"/>
      <c r="J30" s="45"/>
    </row>
    <row r="31" spans="1:12" collapsed="1">
      <c r="A31" s="46"/>
      <c r="B31" s="36" t="s">
        <v>55</v>
      </c>
      <c r="D31" s="45"/>
      <c r="E31" s="35"/>
      <c r="F31" s="45"/>
      <c r="G31" s="45"/>
      <c r="H31" s="35"/>
      <c r="I31" s="45"/>
      <c r="J31" s="45"/>
    </row>
    <row r="32" spans="1:12">
      <c r="A32" s="46"/>
      <c r="B32" s="12"/>
      <c r="D32" s="49"/>
      <c r="E32" s="49"/>
      <c r="F32" s="49"/>
      <c r="G32" s="49"/>
      <c r="H32" s="49"/>
      <c r="I32" s="49"/>
      <c r="J32" s="49"/>
    </row>
    <row r="33" spans="1:10" ht="22.5" customHeight="1">
      <c r="A33" s="46"/>
      <c r="B33" s="39" t="s">
        <v>56</v>
      </c>
      <c r="D33" s="41"/>
      <c r="E33" s="41"/>
      <c r="F33" s="41"/>
      <c r="G33" s="41"/>
      <c r="H33" s="41"/>
      <c r="I33" s="41"/>
      <c r="J33" s="41"/>
    </row>
    <row r="34" spans="1:10">
      <c r="A34" s="46"/>
      <c r="E34" s="42"/>
      <c r="H34" s="42"/>
    </row>
    <row r="35" spans="1:10">
      <c r="A35" s="12"/>
      <c r="B35" s="12"/>
      <c r="C35" s="12"/>
      <c r="D35" s="33"/>
      <c r="E35" s="50"/>
      <c r="F35" s="12"/>
      <c r="G35" s="33"/>
      <c r="H35" s="50"/>
      <c r="I35" s="12"/>
      <c r="J35" s="33"/>
    </row>
    <row r="36" spans="1:10">
      <c r="A36" s="12"/>
      <c r="B36" s="12"/>
      <c r="C36" s="12"/>
      <c r="D36" s="33"/>
      <c r="E36" s="50"/>
      <c r="F36" s="12"/>
      <c r="G36" s="33"/>
      <c r="H36" s="50"/>
      <c r="I36" s="12"/>
      <c r="J36" s="33"/>
    </row>
    <row r="37" spans="1:10">
      <c r="A37" s="12"/>
      <c r="B37" s="12"/>
      <c r="C37" s="12"/>
      <c r="D37" s="33"/>
      <c r="E37" s="50"/>
      <c r="F37" s="12"/>
      <c r="G37" s="33"/>
      <c r="H37" s="50"/>
      <c r="I37" s="12"/>
      <c r="J37" s="33"/>
    </row>
    <row r="38" spans="1:10" ht="9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8" spans="1:10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2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2"/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>
      <c r="A150" s="12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2"/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2"/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</sheetData>
  <mergeCells count="5">
    <mergeCell ref="H7:I7"/>
    <mergeCell ref="H24:I24"/>
    <mergeCell ref="E24:F24"/>
    <mergeCell ref="B3:C3"/>
    <mergeCell ref="E7:F7"/>
  </mergeCells>
  <hyperlinks>
    <hyperlink ref="A1" location="Índice!A1" display="Índice!A1"/>
  </hyperlink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&amp;LREN Trading, SA</oddHeader>
    <oddFooter>&amp;LTarifas 2015 - junho 2014&amp;R&amp;A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44C92031530B4397AA4FA5C03B9277" ma:contentTypeVersion="1" ma:contentTypeDescription="Criar um novo documento." ma:contentTypeScope="" ma:versionID="9887d0a6c3dfdb2518993c5f6dcb9bb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9de9efe013eff66163b65e642feaba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59C41-A042-487D-A96D-A52CA9BA00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18C260-75E1-4720-9D7D-8055B96C0D3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8EC4F-9217-4D1F-A542-95DA1D1AB5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Índice</vt:lpstr>
      <vt:lpstr>N1-01 - DR</vt:lpstr>
      <vt:lpstr>N1-02  - Vendas e Prest serv</vt:lpstr>
      <vt:lpstr>N1-03 - CMVC</vt:lpstr>
      <vt:lpstr>N1-04 - Orc_Mensal_Eur</vt:lpstr>
      <vt:lpstr>N1-05 - Orc_Mensal_GWh</vt:lpstr>
      <vt:lpstr>N1-06 - FSE</vt:lpstr>
      <vt:lpstr>N1-07 - Pessoal</vt:lpstr>
      <vt:lpstr>N1-08 - Ativos</vt:lpstr>
      <vt:lpstr>N1-09 - Incentivos</vt:lpstr>
      <vt:lpstr>'N1-01 - DR'!Área_de_Impressão</vt:lpstr>
      <vt:lpstr>'N1-02  - Vendas e Prest serv'!Área_de_Impressão</vt:lpstr>
      <vt:lpstr>'N1-03 - CMVC'!Área_de_Impressão</vt:lpstr>
      <vt:lpstr>'N1-04 - Orc_Mensal_Eur'!Área_de_Impressão</vt:lpstr>
      <vt:lpstr>'N1-05 - Orc_Mensal_GWh'!Área_de_Impressão</vt:lpstr>
      <vt:lpstr>'N1-06 - FSE'!Área_de_Impressão</vt:lpstr>
      <vt:lpstr>'N1-07 - Pessoal'!Área_de_Impressão</vt:lpstr>
      <vt:lpstr>'N1-08 - Ativos'!Área_de_Impressão</vt:lpstr>
      <vt:lpstr>'N1-09 - Incentivos'!Área_de_Impressão</vt:lpstr>
    </vt:vector>
  </TitlesOfParts>
  <Company>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Graça</dc:creator>
  <cp:lastModifiedBy>Paula Marçalo</cp:lastModifiedBy>
  <cp:lastPrinted>2015-10-30T11:18:26Z</cp:lastPrinted>
  <dcterms:created xsi:type="dcterms:W3CDTF">2011-05-12T13:03:18Z</dcterms:created>
  <dcterms:modified xsi:type="dcterms:W3CDTF">2019-09-11T16:43:39Z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0x010100C844C92031530B4397AA4FA5C03B9277</vt:lpwstr>
  </property>
</Properties>
</file>