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Entidade concessionária da RNT/"/>
    </mc:Choice>
  </mc:AlternateContent>
  <bookViews>
    <workbookView xWindow="12975" yWindow="795" windowWidth="7515" windowHeight="6450" tabRatio="827"/>
  </bookViews>
  <sheets>
    <sheet name="Índice" sheetId="1" r:id="rId1"/>
    <sheet name="N2-01-REN - Balanço EE" sheetId="4" r:id="rId2"/>
    <sheet name="N2-02-REN - Qtds Vendidas GGS" sheetId="5" r:id="rId3"/>
    <sheet name="N2-03-REN - Qtds Vendidas TEE" sheetId="6" r:id="rId4"/>
    <sheet name="N2-04-REN - Faturação" sheetId="7" r:id="rId5"/>
    <sheet name="N2-05-REN - DR" sheetId="9" r:id="rId6"/>
    <sheet name="N2-06-REN - Ativos GGS " sheetId="17" r:id="rId7"/>
    <sheet name="N2-07-REN - Ativos TEE " sheetId="18" r:id="rId8"/>
    <sheet name="N2-08-REN - Subs Investimento" sheetId="19" r:id="rId9"/>
    <sheet name="N2-09-REN - FSE GGS" sheetId="13" r:id="rId10"/>
    <sheet name="N2-10-REN - FSE  TEE" sheetId="20" r:id="rId11"/>
    <sheet name="N2-11-REN - Pessoal" sheetId="14" r:id="rId12"/>
    <sheet name="N2-12-REN -Outros gastos e rend" sheetId="16" r:id="rId13"/>
    <sheet name="N2-13-REN - Gastos ambientais" sheetId="15" r:id="rId14"/>
    <sheet name="N2-14-REN - IREI" sheetId="55" r:id="rId15"/>
    <sheet name="N2-15-REN - Obras a Concl t-1" sheetId="53" r:id="rId16"/>
    <sheet name="N2-16-REN - Obras a Concl t" sheetId="54" r:id="rId17"/>
  </sheets>
  <externalReferences>
    <externalReference r:id="rId18"/>
    <externalReference r:id="rId19"/>
    <externalReference r:id="rId20"/>
    <externalReference r:id="rId21"/>
  </externalReferences>
  <definedNames>
    <definedName name="___thinkcellIB6GOMZNHFHEHL4CETGX4LNA74" localSheetId="16" hidden="1">'[1]2012'!#REF!</definedName>
    <definedName name="___thinkcellIB6GOMZNHFHEHL4CETGX4LNA74" hidden="1">'[1]2012'!#REF!</definedName>
    <definedName name="___thinkcellw0UAAAEAAAAEAAAA_sjyNbs08kOQO_oL0iwqdg" localSheetId="16" hidden="1">#REF!</definedName>
    <definedName name="___thinkcellw0UAAAEAAAAEAAAA_sjyNbs08kOQO_oL0iwqdg" hidden="1">#REF!</definedName>
    <definedName name="___thinkcellw0UAAAEAAAAEAAAA5xyaWXkZgEyHwps0ajGVfA" localSheetId="16" hidden="1">#REF!</definedName>
    <definedName name="___thinkcellw0UAAAEAAAAEAAAA5xyaWXkZgEyHwps0ajGVfA" hidden="1">#REF!</definedName>
    <definedName name="___thinkcellw0UAAAEAAAAEAAAA8VJPHyZcuUK2jZCH3nnmCQ" localSheetId="16" hidden="1">#REF!</definedName>
    <definedName name="___thinkcellw0UAAAEAAAAEAAAA8VJPHyZcuUK2jZCH3nnmCQ" hidden="1">#REF!</definedName>
    <definedName name="___thinkcellw0UAAAEAAAAEAAAAEWMTeFdjUUCbyXa0OTH96Q" localSheetId="16" hidden="1">#REF!</definedName>
    <definedName name="___thinkcellw0UAAAEAAAAEAAAAEWMTeFdjUUCbyXa0OTH96Q" hidden="1">#REF!</definedName>
    <definedName name="___thinkcellw0UAAAEAAAAEAAAAgoRZYiA3XEmtxSPoa.AXSA" localSheetId="16" hidden="1">#REF!</definedName>
    <definedName name="___thinkcellw0UAAAEAAAAEAAAAgoRZYiA3XEmtxSPoa.AXSA" hidden="1">#REF!</definedName>
    <definedName name="___thinkcellw0UAAAEAAAAEAAAAI4PkO41VgEiMh1kA9fFTKw" localSheetId="16" hidden="1">#REF!</definedName>
    <definedName name="___thinkcellw0UAAAEAAAAEAAAAI4PkO41VgEiMh1kA9fFTKw" hidden="1">#REF!</definedName>
    <definedName name="___thinkcellw0UAAAEAAAAEAAAAIPauIYyKgEGXT1RFw0TmPQ" localSheetId="16" hidden="1">#REF!</definedName>
    <definedName name="___thinkcellw0UAAAEAAAAEAAAAIPauIYyKgEGXT1RFw0TmPQ" hidden="1">#REF!</definedName>
    <definedName name="___thinkcellw0UAAAEAAAAEAAAAJEC2akB.iU2cB_BHnEHNzg" localSheetId="16" hidden="1">#REF!</definedName>
    <definedName name="___thinkcellw0UAAAEAAAAEAAAAJEC2akB.iU2cB_BHnEHNzg" hidden="1">#REF!</definedName>
    <definedName name="___thinkcellw0UAAAEAAAAEAAAAJF.CU2OIZ0Ot3Qn1gJhKjQ" localSheetId="16" hidden="1">#REF!</definedName>
    <definedName name="___thinkcellw0UAAAEAAAAEAAAAJF.CU2OIZ0Ot3Qn1gJhKjQ" hidden="1">#REF!</definedName>
    <definedName name="___thinkcellw0UAAAEAAAAEAAAAmGDfrtc_fk63D9uVS2Fgkw" localSheetId="16" hidden="1">#REF!</definedName>
    <definedName name="___thinkcellw0UAAAEAAAAEAAAAmGDfrtc_fk63D9uVS2Fgkw" hidden="1">#REF!</definedName>
    <definedName name="___thinkcellw0UAAAEAAAAEAAAASu9GIqf4hUa3xuNQSxfZrA" localSheetId="16" hidden="1">#REF!</definedName>
    <definedName name="___thinkcellw0UAAAEAAAAEAAAASu9GIqf4hUa3xuNQSxfZrA" hidden="1">#REF!</definedName>
    <definedName name="___thinkcellw0UAAAEAAAAEAAAAusL3hwx67EqHEzibzARwfQ" localSheetId="16" hidden="1">#REF!</definedName>
    <definedName name="___thinkcellw0UAAAEAAAAEAAAAusL3hwx67EqHEzibzARwfQ" hidden="1">#REF!</definedName>
    <definedName name="___thinkcellw0UAAAEAAAAEAAAAvGtKoIremkas90vXkGsHKQ" localSheetId="16" hidden="1">#REF!</definedName>
    <definedName name="___thinkcellw0UAAAEAAAAEAAAAvGtKoIremkas90vXkGsHKQ" hidden="1">#REF!</definedName>
    <definedName name="___thinkcellw0UAAAEAAAAEAAAAwztuAXK4xkyEAhiw4AECpA" localSheetId="16" hidden="1">#REF!</definedName>
    <definedName name="___thinkcellw0UAAAEAAAAEAAAAwztuAXK4xkyEAhiw4AECpA" hidden="1">#REF!</definedName>
    <definedName name="___thinkcellw0UAAAEAAAAEAAAAYTOYqKMxIk667t.Mr7V2Ag" localSheetId="16" hidden="1">#REF!</definedName>
    <definedName name="___thinkcellw0UAAAEAAAAEAAAAYTOYqKMxIk667t.Mr7V2Ag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 localSheetId="14">'[2]Remuneração Mensal_CogP57-2002'!$C$43</definedName>
    <definedName name="_Fill" localSheetId="8" hidden="1">#REF!</definedName>
    <definedName name="_Fill" localSheetId="10" hidden="1">#REF!</definedName>
    <definedName name="_Fill" localSheetId="16" hidden="1">#REF!</definedName>
    <definedName name="_Fill" hidden="1">#REF!</definedName>
    <definedName name="_Key1" localSheetId="8" hidden="1">#REF!</definedName>
    <definedName name="_Key1" localSheetId="10" hidden="1">#REF!</definedName>
    <definedName name="_Key1" localSheetId="14" hidden="1">#REF!</definedName>
    <definedName name="_Key1" localSheetId="16" hidden="1">#REF!</definedName>
    <definedName name="_Key1" hidden="1">#REF!</definedName>
    <definedName name="_Key10" localSheetId="16" hidden="1">#REF!</definedName>
    <definedName name="_Key10" hidden="1">#REF!</definedName>
    <definedName name="_Key12" localSheetId="16" hidden="1">#REF!</definedName>
    <definedName name="_Key12" hidden="1">#REF!</definedName>
    <definedName name="_Key2" localSheetId="8" hidden="1">#REF!</definedName>
    <definedName name="_Key2" localSheetId="10" hidden="1">#REF!</definedName>
    <definedName name="_Key2" localSheetId="16" hidden="1">#REF!</definedName>
    <definedName name="_Key2" hidden="1">#REF!</definedName>
    <definedName name="_Order1" hidden="1">255</definedName>
    <definedName name="_Order2" hidden="1">255</definedName>
    <definedName name="_Sort" localSheetId="10" hidden="1">#REF!</definedName>
    <definedName name="_Sort" localSheetId="14" hidden="1">#REF!</definedName>
    <definedName name="_Sort" localSheetId="16" hidden="1">#REF!</definedName>
    <definedName name="_Sort" hidden="1">#REF!</definedName>
    <definedName name="anscount" hidden="1">21</definedName>
    <definedName name="_xlnm.Print_Area" localSheetId="0">Índice!$B$2:$E$20</definedName>
    <definedName name="_xlnm.Print_Area" localSheetId="1">'N2-01-REN - Balanço EE'!$C$2:$H$42</definedName>
    <definedName name="_xlnm.Print_Area" localSheetId="2">'N2-02-REN - Qtds Vendidas GGS'!$C$2:$P$20</definedName>
    <definedName name="_xlnm.Print_Area" localSheetId="3">'N2-03-REN - Qtds Vendidas TEE'!$C$3:$P$38,'N2-03-REN - Qtds Vendidas TEE'!$C$40:$P$73</definedName>
    <definedName name="_xlnm.Print_Area" localSheetId="4">'N2-04-REN - Faturação'!$C$3:$P$34</definedName>
    <definedName name="_xlnm.Print_Area" localSheetId="5">'N2-05-REN - DR'!$B$2:$K$56</definedName>
    <definedName name="_xlnm.Print_Area" localSheetId="6">'N2-06-REN - Ativos GGS '!$C$2:$O$43,'N2-06-REN - Ativos GGS '!$C$48:$K$74</definedName>
    <definedName name="_xlnm.Print_Area" localSheetId="7">'N2-07-REN - Ativos TEE '!$C$3:$O$37,'N2-07-REN - Ativos TEE '!$C$43:$K$64</definedName>
    <definedName name="_xlnm.Print_Area" localSheetId="8">'N2-08-REN - Subs Investimento'!$C$2:$T$39</definedName>
    <definedName name="_xlnm.Print_Area" localSheetId="9">'N2-09-REN - FSE GGS'!$C$3:$I$30</definedName>
    <definedName name="_xlnm.Print_Area" localSheetId="10">'N2-10-REN - FSE  TEE'!$C$3:$I$31</definedName>
    <definedName name="_xlnm.Print_Area" localSheetId="11">'N2-11-REN - Pessoal'!$C$2:$I$47</definedName>
    <definedName name="_xlnm.Print_Area" localSheetId="12">'N2-12-REN -Outros gastos e rend'!$C$2:$K$39</definedName>
    <definedName name="_xlnm.Print_Area" localSheetId="13">'N2-13-REN - Gastos ambientais'!$C$2:$G$23</definedName>
    <definedName name="AS2DocOpenMode" hidden="1">"AS2DocumentEdit"</definedName>
    <definedName name="bee">'N2-01-REN - Balanço EE'!$A$1</definedName>
    <definedName name="CCRef" localSheetId="14">'[2]Remuneração Mensal_Solar150MVA'!$O$9</definedName>
    <definedName name="dr">'N2-05-REN - DR'!$A$1</definedName>
    <definedName name="ECEref" localSheetId="14">'[2]Remuneração Mensal_Solar150MVA'!$O$8</definedName>
    <definedName name="ECR" localSheetId="14">'[2]Remuneração Mensal_Solar150MVA'!$H$18</definedName>
    <definedName name="EV__LASTREFTIME__" hidden="1">40567.7804166667</definedName>
    <definedName name="f" localSheetId="16" hidden="1">#REF!</definedName>
    <definedName name="f" hidden="1">#REF!</definedName>
    <definedName name="fact">'N2-04-REN - Faturação'!$A$1</definedName>
    <definedName name="fseggs">'N2-09-REN - FSE GGS'!$A$1</definedName>
    <definedName name="fsetee">'N2-10-REN - FSE  TEE'!$A$1</definedName>
    <definedName name="g" localSheetId="16" hidden="1">#REF!</definedName>
    <definedName name="g" hidden="1">#REF!</definedName>
    <definedName name="gamb">'N2-13-REN - Gastos ambientais'!$A$1</definedName>
    <definedName name="ggsact">'N2-06-REN - Ativos GGS '!$A$1</definedName>
    <definedName name="HTML_CodePage" hidden="1">1252</definedName>
    <definedName name="HTML_Control" localSheetId="2" hidden="1">{"'Parte I (BPA)'!$A$1:$A$3"}</definedName>
    <definedName name="HTML_Control" localSheetId="3" hidden="1">{"'Parte I (BPA)'!$A$1:$A$3"}</definedName>
    <definedName name="HTML_Control" localSheetId="4" hidden="1">{"'Parte I (BPA)'!$A$1:$A$3"}</definedName>
    <definedName name="HTML_Control" localSheetId="8" hidden="1">{"'Parte I (BPA)'!$A$1:$A$3"}</definedName>
    <definedName name="HTML_Control" localSheetId="14" hidden="1">{"'Front_Page'!$F$190"}</definedName>
    <definedName name="HTML_Control" hidden="1">{"'Parte I (BPA)'!$A$1:$A$3"}</definedName>
    <definedName name="HTML_Description" hidden="1">""</definedName>
    <definedName name="HTML_Email" hidden="1">""</definedName>
    <definedName name="HTML_Header" localSheetId="14" hidden="1">"Sheet1"</definedName>
    <definedName name="HTML_Header" hidden="1">"Parte I (BPA)"</definedName>
    <definedName name="HTML_LastUpdate" localSheetId="14" hidden="1">"9/27/02"</definedName>
    <definedName name="HTML_LastUpdate" hidden="1">"04.08.2000"</definedName>
    <definedName name="HTML_LineAfter" hidden="1">FALSE</definedName>
    <definedName name="HTML_LineBefore" hidden="1">FALSE</definedName>
    <definedName name="HTML_Name" localSheetId="14" hidden="1">""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localSheetId="14" hidden="1">"E:\Plest\Inf_Gestão_2002\Investimento\Agosto\Grafico_AGO_02.htm"</definedName>
    <definedName name="HTML_PathFile" hidden="1">"I:\Data\Mapas de Provisões\2000\MyHTML.htm"</definedName>
    <definedName name="HTML_Title" localSheetId="14" hidden="1">""</definedName>
    <definedName name="HTML_Title" hidden="1">"BCP Act Global - 2"</definedName>
    <definedName name="Iaco_0">[3]ParamtClassifIndices!$E$39</definedName>
    <definedName name="Ialum_0">[3]ParamtClassifIndices!$F$39</definedName>
    <definedName name="Ichapmag_0">[3]ParamtClassifIndices!$G$39</definedName>
    <definedName name="Icobre_0">[3]ParamtClassifIndices!$H$39</definedName>
    <definedName name="Ioil_0">[3]ParamtClassifIndices!$I$39</definedName>
    <definedName name="IPC_0">[3]ParamtClassifIndices!$C$39</definedName>
    <definedName name="IPCm_1" localSheetId="14">'[2]Remuneração Mensal_Solar150MVA'!$L$8</definedName>
    <definedName name="IPCref" localSheetId="14">'[2]Remuneração Mensal_Solar150MVA'!$L$7</definedName>
    <definedName name="IPRI_0">[3]ParamtClassifIndices!$D$39</definedName>
    <definedName name="joana" localSheetId="14" hidden="1">#REF!</definedName>
    <definedName name="joana" hidden="1">#REF!</definedName>
    <definedName name="joana1" localSheetId="14" hidden="1">#REF!</definedName>
    <definedName name="joana1" hidden="1">#REF!</definedName>
    <definedName name="KMHO" localSheetId="14">'[2]Remuneração Mensal_Solar150MVA'!$H$22</definedName>
    <definedName name="LEV" localSheetId="14">'[2]Remuneração Mensal_Solar150MVA'!$O$18</definedName>
    <definedName name="limcount" hidden="1">21</definedName>
    <definedName name="NDM" localSheetId="14">'[2]Remuneração Mensal_Solar150MVA'!$O$16</definedName>
    <definedName name="NHOref" localSheetId="14">'[2]Remuneração Mensal_Solar150MVA'!$O$15</definedName>
    <definedName name="NHPref" localSheetId="14">'[2]Remuneração Mensal_Solar150MVA'!$O$14</definedName>
    <definedName name="ogrend">'N2-12-REN -Outros gastos e rend'!$A$1</definedName>
    <definedName name="PA_VRD" localSheetId="14">'[2]Remuneração Mensal_Solar150MVA'!$C$30</definedName>
    <definedName name="Pal_Workbook_GUID" hidden="1">"72R1A7TSHV953ZFTRISYMIWZ"</definedName>
    <definedName name="Pdec" localSheetId="14">'[2]Remuneração Mensal_Solar150MVA'!$H$8</definedName>
    <definedName name="pess">'N2-11-REN - Pessoal'!$A$1</definedName>
    <definedName name="PF_U_ref" localSheetId="14">'[2]Remuneração Mensal_Solar150MVA'!$O$11</definedName>
    <definedName name="PF_VRD" localSheetId="14">'[2]Remuneração Mensal_Solar150MVA'!$C$12</definedName>
    <definedName name="PGA" localSheetId="14">'[2]Remuneração Mensal_CogP57-2002'!$H$8</definedName>
    <definedName name="PV_U_ref" localSheetId="14">'[2]Remuneração Mensal_Solar150MVA'!$O$12</definedName>
    <definedName name="PV_VRD" localSheetId="14">'[2]Remuneração Mensal_Solar150MVA'!$C$22</definedName>
    <definedName name="qggs">'N2-02-REN - Qtds Vendidas GGS'!$A$1</definedName>
    <definedName name="qtee">'N2-03-REN - Qtds Vendidas TEE'!$A$1</definedName>
    <definedName name="rCA">[3]ParamtClassifIndices!$C$20</definedName>
    <definedName name="rCref">[3]ParamtClassifIndices!$C$19</definedName>
    <definedName name="RiskAfterRecalcMacro" hidden="1">""</definedName>
    <definedName name="RiskAfterSimMacro" hidden="1">""</definedName>
    <definedName name="riskATSSincludeSimtables">TRUE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16" hidden="1">'[4]Off-Shore'!#REF!</definedName>
    <definedName name="sada" hidden="1">'[4]Off-Shore'!#REF!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sinv">'N2-08-REN - Subs Investimento'!$A$1</definedName>
    <definedName name="teeact">'N2-07-REN - Ativos TEE '!$A$1</definedName>
    <definedName name="TextRefCopyRangeCount" hidden="1">11</definedName>
    <definedName name="_xlnm.Print_Titles" localSheetId="5">'N2-05-REN - DR'!$C:$D</definedName>
    <definedName name="_xlnm.Print_Titles" localSheetId="6">'N2-06-REN - Ativos GGS '!$C:$C</definedName>
    <definedName name="_xlnm.Print_Titles" localSheetId="7">'N2-07-REN - Ativos TEE '!$C:$C</definedName>
    <definedName name="_xlnm.Print_Titles" localSheetId="8">'N2-08-REN - Subs Investimento'!$C:$C</definedName>
    <definedName name="wrn.Fuel._.3.5." localSheetId="14" hidden="1">{#N/A,#N/A,FALSE,"Fuel 3.5%"}</definedName>
    <definedName name="wrn.Fuel._.3.5." hidden="1">{#N/A,#N/A,FALSE,"Fuel 3.5%"}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Y" localSheetId="4" hidden="1">'[4]Off-Shore'!#REF!</definedName>
    <definedName name="Y" localSheetId="8" hidden="1">'[4]Off-Shore'!#REF!</definedName>
    <definedName name="Y" localSheetId="10" hidden="1">'[4]Off-Shore'!#REF!</definedName>
    <definedName name="Y" localSheetId="16" hidden="1">'[4]Off-Shore'!#REF!</definedName>
    <definedName name="Y" hidden="1">'[4]Off-Shore'!#REF!</definedName>
    <definedName name="Z" localSheetId="14">'[2]Remuneração Mensal_Solar150MVA'!$O$7</definedName>
  </definedNames>
  <calcPr calcId="162913"/>
</workbook>
</file>

<file path=xl/calcChain.xml><?xml version="1.0" encoding="utf-8"?>
<calcChain xmlns="http://schemas.openxmlformats.org/spreadsheetml/2006/main">
  <c r="C2" i="55" l="1"/>
  <c r="G53" i="55" l="1"/>
  <c r="F53" i="55"/>
  <c r="G46" i="55"/>
  <c r="F46" i="55"/>
  <c r="G42" i="55"/>
  <c r="F42" i="55"/>
  <c r="G39" i="55"/>
  <c r="F39" i="55"/>
  <c r="G25" i="55"/>
  <c r="G26" i="55" s="1"/>
  <c r="F25" i="55"/>
  <c r="F26" i="55" s="1"/>
  <c r="G18" i="55"/>
  <c r="G19" i="55" s="1"/>
  <c r="F18" i="55"/>
  <c r="F19" i="55" s="1"/>
  <c r="G11" i="55"/>
  <c r="G12" i="55" s="1"/>
  <c r="F11" i="55"/>
  <c r="F12" i="55" s="1"/>
  <c r="F48" i="55" l="1"/>
  <c r="F56" i="55" s="1"/>
  <c r="G48" i="55"/>
  <c r="G56" i="55"/>
  <c r="G60" i="55" s="1"/>
  <c r="G54" i="55"/>
  <c r="G55" i="55"/>
  <c r="F55" i="55" l="1"/>
  <c r="F60" i="55" s="1"/>
  <c r="F54" i="55"/>
  <c r="O167" i="18" l="1"/>
  <c r="O102" i="18"/>
  <c r="D23" i="1" l="1"/>
  <c r="D22" i="1"/>
  <c r="C2" i="15" l="1"/>
  <c r="C2" i="16"/>
  <c r="C28" i="14"/>
  <c r="C2" i="14"/>
  <c r="C3" i="20"/>
  <c r="C3" i="13"/>
  <c r="C2" i="19"/>
  <c r="C3" i="18"/>
  <c r="C2" i="17"/>
  <c r="C2" i="9"/>
  <c r="C3" i="7"/>
  <c r="C3" i="6"/>
  <c r="C2" i="5"/>
  <c r="C2" i="4"/>
  <c r="C7" i="4" l="1"/>
  <c r="C5" i="6"/>
  <c r="C40" i="6"/>
  <c r="A1" i="5"/>
  <c r="A1" i="6" s="1"/>
  <c r="I9" i="16"/>
  <c r="E30" i="16"/>
  <c r="I30" i="16" s="1"/>
  <c r="D11" i="14"/>
  <c r="C8" i="4" l="1"/>
  <c r="C9" i="4" s="1"/>
  <c r="C10" i="4" s="1"/>
  <c r="C11" i="4" s="1"/>
  <c r="C12" i="4" s="1"/>
  <c r="C13" i="4" s="1"/>
  <c r="C14" i="4" s="1"/>
  <c r="C15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1" i="4" s="1"/>
  <c r="A1" i="7"/>
  <c r="A1" i="9" s="1"/>
  <c r="C32" i="4" l="1"/>
  <c r="C33" i="4" s="1"/>
  <c r="C34" i="4" s="1"/>
  <c r="C35" i="4" s="1"/>
  <c r="C36" i="4" s="1"/>
  <c r="A1" i="17"/>
  <c r="C37" i="4" l="1"/>
  <c r="C38" i="4" s="1"/>
  <c r="C39" i="4" s="1"/>
  <c r="C40" i="4" s="1"/>
  <c r="C41" i="4" s="1"/>
  <c r="C42" i="4" s="1"/>
  <c r="A1" i="18"/>
  <c r="O37" i="18"/>
  <c r="A1" i="19" l="1"/>
  <c r="A1" i="13" l="1"/>
  <c r="A1" i="20" l="1"/>
  <c r="A1" i="14" l="1"/>
  <c r="A1" i="16" l="1"/>
  <c r="A1" i="15" l="1"/>
</calcChain>
</file>

<file path=xl/sharedStrings.xml><?xml version="1.0" encoding="utf-8"?>
<sst xmlns="http://schemas.openxmlformats.org/spreadsheetml/2006/main" count="1288" uniqueCount="410">
  <si>
    <t>Unid.kWh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</si>
  <si>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</si>
  <si>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</si>
  <si>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</si>
  <si>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</si>
  <si>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</si>
  <si>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</si>
  <si>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</si>
  <si>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</si>
  <si>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</si>
  <si>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</si>
  <si>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</si>
  <si>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</si>
  <si>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Distribuidores Vinculados</t>
  </si>
  <si>
    <t>MAT</t>
  </si>
  <si>
    <t>Potência contratada (kW)</t>
  </si>
  <si>
    <t>Potência tomada (kW)</t>
  </si>
  <si>
    <t>AT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</si>
  <si>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</si>
  <si>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</si>
  <si>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</si>
  <si>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</si>
  <si>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</si>
  <si>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</si>
  <si>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</si>
  <si>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</si>
  <si>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</si>
  <si>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</si>
  <si>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</si>
  <si>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</si>
  <si>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TEE - MAT</t>
  </si>
  <si>
    <t>Potência contratada</t>
  </si>
  <si>
    <t>Potência tomada</t>
  </si>
  <si>
    <t>TEE - AT</t>
  </si>
  <si>
    <t>Gastos / reversões de amortização</t>
  </si>
  <si>
    <t>Resultado antes de depreciações, gastos de financiamento e impostos</t>
  </si>
  <si>
    <t>Outros gastos e perdas</t>
  </si>
  <si>
    <t>Outros rendimentos e ganhos</t>
  </si>
  <si>
    <t>Provisões (aumentos / reduções)</t>
  </si>
  <si>
    <t>Imparidade de dívidas a receber (perdas / reversões)</t>
  </si>
  <si>
    <t>Gastos com o pessoal</t>
  </si>
  <si>
    <t>Fornecimentos e serviços externos</t>
  </si>
  <si>
    <t>Encargos de gestão e de estrutura</t>
  </si>
  <si>
    <t>Consumo de inventários</t>
  </si>
  <si>
    <t>Trabalhos para a própria empresa</t>
  </si>
  <si>
    <t>Custos com redespacho (v. líquido)</t>
  </si>
  <si>
    <t>Serviços de sistema</t>
  </si>
  <si>
    <t>ITC</t>
  </si>
  <si>
    <t>Consumos de materiais</t>
  </si>
  <si>
    <t>Interruptibilidade</t>
  </si>
  <si>
    <t>Sobrecusto da CVEEAC</t>
  </si>
  <si>
    <t>Custo das mercadorias vendidas e das matérias consumidas</t>
  </si>
  <si>
    <t>Outras prestações de serviços</t>
  </si>
  <si>
    <t>Desvio de linhas a pedido de terceiros</t>
  </si>
  <si>
    <t>Prestação de serviços secundários</t>
  </si>
  <si>
    <t>Desvio do ano</t>
  </si>
  <si>
    <t>Rendas de congestionamento</t>
  </si>
  <si>
    <t>Gestão do PPDA</t>
  </si>
  <si>
    <t>Plano Promoção Eficiência no Consumo</t>
  </si>
  <si>
    <t>Vendas e prestações de serviços</t>
  </si>
  <si>
    <t>DEMONSTRAÇÃO DE RESULTADOS</t>
  </si>
  <si>
    <t>Total geral (0) + (1)</t>
  </si>
  <si>
    <t>Total (1)</t>
  </si>
  <si>
    <t xml:space="preserve">Outros </t>
  </si>
  <si>
    <t>Equipamento administrativo</t>
  </si>
  <si>
    <t>Ferramentas e utensílios</t>
  </si>
  <si>
    <t>Equipamento de transporte</t>
  </si>
  <si>
    <t>Outro equipamento básico</t>
  </si>
  <si>
    <t>Telecomunicações de segurança</t>
  </si>
  <si>
    <t>Equipamento de contagem e medida</t>
  </si>
  <si>
    <t>Gestor do sistema</t>
  </si>
  <si>
    <t>Terrenos de centrais térmicas</t>
  </si>
  <si>
    <t>Terrenos de aproveitamentos hídricos - Domínio público</t>
  </si>
  <si>
    <t>Equipamento básico</t>
  </si>
  <si>
    <t>Edifícios e outras construções</t>
  </si>
  <si>
    <t>Total (0)</t>
  </si>
  <si>
    <t>Propriedade industrial</t>
  </si>
  <si>
    <t>Regularizações</t>
  </si>
  <si>
    <t>Amt. Exercício</t>
  </si>
  <si>
    <t>Total geral (0) + (1) + (2)</t>
  </si>
  <si>
    <t>Total (2)</t>
  </si>
  <si>
    <t>Telecomunicações</t>
  </si>
  <si>
    <t>Gestor ofertas</t>
  </si>
  <si>
    <t>Terrenos e recursos naturais</t>
  </si>
  <si>
    <t>exploração</t>
  </si>
  <si>
    <t>Enc. Financeiros</t>
  </si>
  <si>
    <t>C. Técnicos</t>
  </si>
  <si>
    <t>Transferências</t>
  </si>
  <si>
    <t>Aumentos</t>
  </si>
  <si>
    <t>Linhas</t>
  </si>
  <si>
    <t>Subestações</t>
  </si>
  <si>
    <t>Total</t>
  </si>
  <si>
    <t>Telecontrolo e comando local</t>
  </si>
  <si>
    <t>Saldo inicial</t>
  </si>
  <si>
    <t>Exercício</t>
  </si>
  <si>
    <t>Financeiras</t>
  </si>
  <si>
    <t>Espécie</t>
  </si>
  <si>
    <t>Amortização</t>
  </si>
  <si>
    <t>Comparticipações</t>
  </si>
  <si>
    <t>Gestão Global do Sistema</t>
  </si>
  <si>
    <t>Custos aceites:</t>
  </si>
  <si>
    <t>Subcontratos</t>
  </si>
  <si>
    <t>Trabalhos especializados</t>
  </si>
  <si>
    <t xml:space="preserve">   Trab. Espec. - Licenças de software</t>
  </si>
  <si>
    <t xml:space="preserve">   Trab. Espec. - Outros serviços especializados</t>
  </si>
  <si>
    <t>Conservação e reparação</t>
  </si>
  <si>
    <t xml:space="preserve">    Cons. Rep. - Equipamento de transporte</t>
  </si>
  <si>
    <t>Outros Serviços - Empresas do Grupo</t>
  </si>
  <si>
    <t xml:space="preserve">    REN SGPS</t>
  </si>
  <si>
    <t xml:space="preserve">    REN Serviços</t>
  </si>
  <si>
    <t xml:space="preserve">    RENTELECOM </t>
  </si>
  <si>
    <t>Custos de serviços de sistema</t>
  </si>
  <si>
    <t>Outros fornecimentos e serviços de terceiros</t>
  </si>
  <si>
    <t>Total de custos aceites</t>
  </si>
  <si>
    <t>Custos não aceites ( empresas do Grupo)</t>
  </si>
  <si>
    <t>Total de FSE para efeitos de contas reguladas</t>
  </si>
  <si>
    <t>FSE na contas estatutárias</t>
  </si>
  <si>
    <t>Remunerações</t>
  </si>
  <si>
    <t>Plano de Pensões</t>
  </si>
  <si>
    <t>Encargos sobre remunerações</t>
  </si>
  <si>
    <t>Outros</t>
  </si>
  <si>
    <t>RUBRICAS</t>
  </si>
  <si>
    <t>Número médio</t>
  </si>
  <si>
    <t>Percentagem</t>
  </si>
  <si>
    <t>Desvio de linhas</t>
  </si>
  <si>
    <t>Ganhos com desvio de linhas</t>
  </si>
  <si>
    <t>Gastos com desvio de linhas</t>
  </si>
  <si>
    <t>Total desvio de linhas por obrigação legal (1)</t>
  </si>
  <si>
    <t>Limpeza de florestas</t>
  </si>
  <si>
    <t>Total limpeza de florestas (2)</t>
  </si>
  <si>
    <t>OUTRAS GASTOS E PERDAS E OUTROS RENDIMENTOS E GANHOS</t>
  </si>
  <si>
    <t>Impostos</t>
  </si>
  <si>
    <t>Custos de funcionamento da ERSE</t>
  </si>
  <si>
    <t>Custos de funcionamento do OMIP e OMIClear</t>
  </si>
  <si>
    <t>Região Autónoma da Madeira</t>
  </si>
  <si>
    <t>Região Autónoma dos Açores</t>
  </si>
  <si>
    <t>Desmontagem de linhas</t>
  </si>
  <si>
    <t>Outros gastos e perdas (não regulados)</t>
  </si>
  <si>
    <t>Total de outros gastos e perdas</t>
  </si>
  <si>
    <t xml:space="preserve">Eliminação dos efeitos de pass through na demonstração dos resultados estatutária </t>
  </si>
  <si>
    <t>Total de Outros gastos e perdas na demonstração estatutária</t>
  </si>
  <si>
    <t>Amortizações de subsídios ao investimento</t>
  </si>
  <si>
    <t>Rendas de terrenos - ZPH (não regulado)</t>
  </si>
  <si>
    <t>Outros rendimentos e ganhos (não regulados)</t>
  </si>
  <si>
    <t>Total de outros rendimentos e ganhos</t>
  </si>
  <si>
    <t>Resultado antes de gastos de financiamento e impostos</t>
  </si>
  <si>
    <t>Gestão Global do Sistema Sistema</t>
  </si>
  <si>
    <t>Saldo final</t>
  </si>
  <si>
    <t>V. Bruto</t>
  </si>
  <si>
    <t>Garantia de potência</t>
  </si>
  <si>
    <t>(Montantes expressos em milhares de euros)</t>
  </si>
  <si>
    <t>GWh</t>
  </si>
  <si>
    <t>Garantia de Potência</t>
  </si>
  <si>
    <t>Desvios de anos anteriores (exclui juros)</t>
  </si>
  <si>
    <t>RCI - Compensação de serviços de sistema</t>
  </si>
  <si>
    <t>RCI - Recebidas</t>
  </si>
  <si>
    <t>RCI - Compensação</t>
  </si>
  <si>
    <t xml:space="preserve">   Desvios de linhas a pedido de terceiros</t>
  </si>
  <si>
    <t>Rendas Prédios Urbanos e Outras</t>
  </si>
  <si>
    <t>Zona Piloto</t>
  </si>
  <si>
    <t>Gestor de Ofertas</t>
  </si>
  <si>
    <t>Reat.Forn. MAT FV (&gt;0.3 e &lt;0.4) </t>
  </si>
  <si>
    <t>Reat.Forn. MAT FV (&gt;=0.4 e &lt;0.5) </t>
  </si>
  <si>
    <t>Reat.Forn. MAT FV (&gt;=0.5) </t>
  </si>
  <si>
    <t>Fora de Vazio (MWh)</t>
  </si>
  <si>
    <t>Vazio (MWh)</t>
  </si>
  <si>
    <t>TEE - Produção</t>
  </si>
  <si>
    <t>Produção</t>
  </si>
  <si>
    <t>SUBSÍDIOS AO INVESTIMENTO</t>
  </si>
  <si>
    <t>Reat.Forn. AT FV (&gt;0.3 e &lt;0.4) </t>
  </si>
  <si>
    <t>Reat.Forn. AT FV (&gt;=0.4 e &lt;0.5) </t>
  </si>
  <si>
    <t>Reat.Forn. AT FV (&gt;=0.5) </t>
  </si>
  <si>
    <t>Custos com o mecanismo ITC</t>
  </si>
  <si>
    <t>Energia ativa Ponta (kWh)</t>
  </si>
  <si>
    <t>Energia ativa Cheia (kWh)</t>
  </si>
  <si>
    <t>Energia ativa Vazio (kWh)</t>
  </si>
  <si>
    <t>Energia ativa Super Vazio (kWh)</t>
  </si>
  <si>
    <t>Compensações sociais e ambientais</t>
  </si>
  <si>
    <t xml:space="preserve">    Cons. Rep. - Limpeza de florestas</t>
  </si>
  <si>
    <t>Energia Reativa (kVArh)</t>
  </si>
  <si>
    <t>Energia Reativa Recebida MAT </t>
  </si>
  <si>
    <t>Energia Reativa Recebida AT </t>
  </si>
  <si>
    <t>Atividade GGS</t>
  </si>
  <si>
    <t>Energia ativa</t>
  </si>
  <si>
    <t>Energia reativa</t>
  </si>
  <si>
    <t>Atividade TEE</t>
  </si>
  <si>
    <t>unid: EUR</t>
  </si>
  <si>
    <t>Sistemas de faturação da produção</t>
  </si>
  <si>
    <t>Proteções</t>
  </si>
  <si>
    <t>Centro de Investigação em Energia REN-State Grid</t>
  </si>
  <si>
    <t xml:space="preserve">    Cons. Rep. - Outros</t>
  </si>
  <si>
    <t>Correções nas contas reguladas</t>
  </si>
  <si>
    <t>Total de gastos de gastos com compensações (3)</t>
  </si>
  <si>
    <t>Total de gastos ambientais (1) + (2) + (3)</t>
  </si>
  <si>
    <t>NÚMERO DE EFETIVOS</t>
  </si>
  <si>
    <t>Transporte de Energia Elétrica</t>
  </si>
  <si>
    <t>Saldo das ações coordenadas de balanço</t>
  </si>
  <si>
    <t>Terrenos de aproveitamentos hídricos - Zona de proteção</t>
  </si>
  <si>
    <t>Future Transaction Rights (FTR)</t>
  </si>
  <si>
    <t>RCI - Compensação FTR</t>
  </si>
  <si>
    <t>Tarifas de venda de energia elétrica</t>
  </si>
  <si>
    <t>Correção desvios anos anteriores</t>
  </si>
  <si>
    <t>Produtores em regime especial (desvios de reativa)</t>
  </si>
  <si>
    <t>Gastos de construção em ativos concessionados</t>
  </si>
  <si>
    <t>Custos não aceites (empresas do Grupo)</t>
  </si>
  <si>
    <t>Regularizações /transfª entre atividades</t>
  </si>
  <si>
    <t>,</t>
  </si>
  <si>
    <t>Portaria n.º 592/2010</t>
  </si>
  <si>
    <t>Portaria n.º 215-A/2013</t>
  </si>
  <si>
    <t>6+7</t>
  </si>
  <si>
    <t>Pos.</t>
  </si>
  <si>
    <t>Rubrica</t>
  </si>
  <si>
    <t>Composição</t>
  </si>
  <si>
    <t>ENERGIA ENTRADA NA REN</t>
  </si>
  <si>
    <t xml:space="preserve">   Importação (RNT)</t>
  </si>
  <si>
    <t xml:space="preserve">            Programada</t>
  </si>
  <si>
    <t xml:space="preserve">            Circulação e trocas fisícas</t>
  </si>
  <si>
    <t>Total Energia Entrada</t>
  </si>
  <si>
    <t xml:space="preserve"> ENERGIA SAÍDA DA REN</t>
  </si>
  <si>
    <t xml:space="preserve">   EDP Distribuição (Subestação+Pontos virtuais)</t>
  </si>
  <si>
    <t xml:space="preserve">            MAT (pontos virtuais clientes)</t>
  </si>
  <si>
    <t xml:space="preserve">            AT (subestações+pontos virtuais centrais PRO+PRE+lig transf)</t>
  </si>
  <si>
    <t xml:space="preserve">   Exportação </t>
  </si>
  <si>
    <t xml:space="preserve">   Compensação Síncrona PRO - MAT</t>
  </si>
  <si>
    <t xml:space="preserve">   Consumos próprios da REN</t>
  </si>
  <si>
    <t>Total Energia Saída</t>
  </si>
  <si>
    <t>Perdas na RNT</t>
  </si>
  <si>
    <t>OUTROS MOVIMENTOS NO SEN</t>
  </si>
  <si>
    <t>CONSUMO SEN REFERIDO À EMISSÃO</t>
  </si>
  <si>
    <t>Emissão centrais URT Produção  diferença entre valor faturado e físico</t>
  </si>
  <si>
    <t>Emissão centrais UGS Produção  diferença entre valor faturado e físico</t>
  </si>
  <si>
    <t>AFETAÇÃO A TARIFAS REN</t>
  </si>
  <si>
    <t xml:space="preserve">   Energia afeta à TUGS e TURT</t>
  </si>
  <si>
    <t xml:space="preserve">   Energia afeta à TURT Produção</t>
  </si>
  <si>
    <t>Índice</t>
  </si>
  <si>
    <t>Quadro</t>
  </si>
  <si>
    <t>Descrição</t>
  </si>
  <si>
    <t>t-1</t>
  </si>
  <si>
    <t>t</t>
  </si>
  <si>
    <t>t-2</t>
  </si>
  <si>
    <t>31-12-t</t>
  </si>
  <si>
    <t>Saldo final t</t>
  </si>
  <si>
    <t>01-01-t-1</t>
  </si>
  <si>
    <t>31-12-t-1</t>
  </si>
  <si>
    <t>Saldo final t-1</t>
  </si>
  <si>
    <t>Saldo final t-2</t>
  </si>
  <si>
    <t>11 b</t>
  </si>
  <si>
    <t>11 a</t>
  </si>
  <si>
    <t>Atividade</t>
  </si>
  <si>
    <t>GGS</t>
  </si>
  <si>
    <t>TEE</t>
  </si>
  <si>
    <t>TEE/GGS</t>
  </si>
  <si>
    <t>Unidade: milhares EUR</t>
  </si>
  <si>
    <t>31 - 12 - t-1</t>
  </si>
  <si>
    <t>01 - 01 - t-1</t>
  </si>
  <si>
    <t>Unid: milhares EUR</t>
  </si>
  <si>
    <t>Unid: milhares de EUR</t>
  </si>
  <si>
    <t>Am. Acumulada</t>
  </si>
  <si>
    <t>Norma  2 -  Informação previsional REN, SA (Atividade TEE e GGS)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</si>
  <si>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 xml:space="preserve"> t-1/t-2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</si>
  <si>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 xml:space="preserve"> t/t-1</t>
    </r>
  </si>
  <si>
    <t>Quadro N2-01-REN - Balanço de energia elétrica</t>
  </si>
  <si>
    <t>Quadro N2-02-REN - Quantidades_GGS</t>
  </si>
  <si>
    <t>Quadro N2-04-REN - Faturação</t>
  </si>
  <si>
    <t>Quadro N2-03-REN - Quantidades_TEE</t>
  </si>
  <si>
    <t>Quadro N2-06-REN - Ativos intangíveis_GGS</t>
  </si>
  <si>
    <t>Quadro N2-05-REN - Demonstração dos resultados regulados</t>
  </si>
  <si>
    <t>Quadro N2-07-REN -  Ativos intangíveis_TEE</t>
  </si>
  <si>
    <t>Quadro N2-08-REN - Subsídios ao investimento</t>
  </si>
  <si>
    <t>Quadro N2-09-REN - Fornecimentos e Serviços Externos_GGS</t>
  </si>
  <si>
    <t>Quadro N2-10-REN - Fornecimentos e Serviços Externos_TEE</t>
  </si>
  <si>
    <t>Quadro N2-11a-REN - Gastos com pessoal e nº de efetivos_GGS</t>
  </si>
  <si>
    <t>Quadro N2-11b-REN - Gastos com pessoal e nº de efetivos_TEE</t>
  </si>
  <si>
    <t>Quadro N2-12-REN - Outros gastos e rendimentos</t>
  </si>
  <si>
    <t>Quadro N2-13-REN - Gastos ambientais</t>
  </si>
  <si>
    <t>Notas: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</si>
  <si>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</t>
    </r>
  </si>
  <si>
    <t>Obras concluídas</t>
  </si>
  <si>
    <t>Aquisições directas</t>
  </si>
  <si>
    <t>Custo total (antes de subsídios/ comparticipações)</t>
  </si>
  <si>
    <t>Subsídios/ Comparticipações</t>
  </si>
  <si>
    <t>Custo total a remunerar (deduzido de subsídios/ comparticipações)</t>
  </si>
  <si>
    <t>Encargos gestão e de estrutura</t>
  </si>
  <si>
    <t>Valores relativos à comparticipação nas redes</t>
  </si>
  <si>
    <t>Valores relativos a elementos de ligação para uso partilhado</t>
  </si>
  <si>
    <t>INVESTIMENTO ESPECÍFICO</t>
  </si>
  <si>
    <r>
      <t>Ligação a grandes centros produtores</t>
    </r>
    <r>
      <rPr>
        <vertAlign val="superscript"/>
        <sz val="10"/>
        <color indexed="8"/>
        <rFont val="Arial"/>
        <family val="2"/>
      </rPr>
      <t xml:space="preserve"> [b]</t>
    </r>
  </si>
  <si>
    <r>
      <t>Ligação a produtores em regime especial</t>
    </r>
    <r>
      <rPr>
        <vertAlign val="superscript"/>
        <sz val="10"/>
        <color indexed="8"/>
        <rFont val="Arial"/>
        <family val="2"/>
      </rPr>
      <t xml:space="preserve"> [b]</t>
    </r>
  </si>
  <si>
    <r>
      <t>Reforço da capacidade de interligação</t>
    </r>
    <r>
      <rPr>
        <vertAlign val="superscript"/>
        <sz val="10"/>
        <color indexed="8"/>
        <rFont val="Arial"/>
        <family val="2"/>
      </rPr>
      <t xml:space="preserve"> [b]</t>
    </r>
  </si>
  <si>
    <r>
      <t>Ligação à distribuição vinculada</t>
    </r>
    <r>
      <rPr>
        <vertAlign val="superscript"/>
        <sz val="10"/>
        <color indexed="8"/>
        <rFont val="Arial"/>
        <family val="2"/>
      </rPr>
      <t xml:space="preserve"> [b]</t>
    </r>
  </si>
  <si>
    <r>
      <t>Clientes e modificações para terceiros</t>
    </r>
    <r>
      <rPr>
        <vertAlign val="superscript"/>
        <sz val="10"/>
        <color indexed="8"/>
        <rFont val="Arial"/>
        <family val="2"/>
      </rPr>
      <t xml:space="preserve"> [b]</t>
    </r>
  </si>
  <si>
    <r>
      <t>Reforço interno da RNT</t>
    </r>
    <r>
      <rPr>
        <vertAlign val="superscript"/>
        <sz val="10"/>
        <color indexed="8"/>
        <rFont val="Arial"/>
        <family val="2"/>
      </rPr>
      <t xml:space="preserve"> [b]</t>
    </r>
  </si>
  <si>
    <r>
      <t>"Uprating" de linhas</t>
    </r>
    <r>
      <rPr>
        <vertAlign val="superscript"/>
        <sz val="10"/>
        <color indexed="8"/>
        <rFont val="Arial"/>
        <family val="2"/>
      </rPr>
      <t xml:space="preserve"> [b]</t>
    </r>
  </si>
  <si>
    <r>
      <t>Compensação de energia reactiva</t>
    </r>
    <r>
      <rPr>
        <vertAlign val="superscript"/>
        <sz val="10"/>
        <color indexed="8"/>
        <rFont val="Arial"/>
        <family val="2"/>
      </rPr>
      <t xml:space="preserve"> [b]</t>
    </r>
  </si>
  <si>
    <r>
      <t>Remodelação de protecções automatismos e controlo</t>
    </r>
    <r>
      <rPr>
        <vertAlign val="superscript"/>
        <sz val="10"/>
        <color indexed="8"/>
        <rFont val="Arial"/>
        <family val="2"/>
      </rPr>
      <t xml:space="preserve"> [b]</t>
    </r>
  </si>
  <si>
    <r>
      <t xml:space="preserve">Remodelação e substituição de equipamentos MAT e AT </t>
    </r>
    <r>
      <rPr>
        <vertAlign val="superscript"/>
        <sz val="10"/>
        <color indexed="8"/>
        <rFont val="Arial"/>
        <family val="2"/>
      </rPr>
      <t>[b]</t>
    </r>
  </si>
  <si>
    <r>
      <t xml:space="preserve">Substituição e remodelação de equipamentos em subestações </t>
    </r>
    <r>
      <rPr>
        <vertAlign val="superscript"/>
        <sz val="8"/>
        <color indexed="8"/>
        <rFont val="Arial"/>
        <family val="2"/>
      </rPr>
      <t>[b]</t>
    </r>
  </si>
  <si>
    <r>
      <t xml:space="preserve"> Remodelação de linhas </t>
    </r>
    <r>
      <rPr>
        <vertAlign val="superscript"/>
        <sz val="8"/>
        <color indexed="8"/>
        <rFont val="Arial"/>
        <family val="2"/>
      </rPr>
      <t>[b]</t>
    </r>
  </si>
  <si>
    <r>
      <t>Telecomunicações de segurança</t>
    </r>
    <r>
      <rPr>
        <vertAlign val="superscript"/>
        <sz val="10"/>
        <color indexed="8"/>
        <rFont val="Arial"/>
        <family val="2"/>
      </rPr>
      <t xml:space="preserve"> [b]</t>
    </r>
  </si>
  <si>
    <t>….[c]</t>
  </si>
  <si>
    <t>INVESTIMENTO NÃO ESPECÍFICO</t>
  </si>
  <si>
    <r>
      <t xml:space="preserve">Edifícios </t>
    </r>
    <r>
      <rPr>
        <vertAlign val="superscript"/>
        <sz val="10"/>
        <color indexed="8"/>
        <rFont val="Arial"/>
        <family val="2"/>
      </rPr>
      <t>[b]</t>
    </r>
  </si>
  <si>
    <r>
      <t xml:space="preserve">Equipamento de transporte </t>
    </r>
    <r>
      <rPr>
        <vertAlign val="superscript"/>
        <sz val="10"/>
        <color indexed="8"/>
        <rFont val="Arial"/>
        <family val="2"/>
      </rPr>
      <t>[b]</t>
    </r>
  </si>
  <si>
    <r>
      <t>Ferramentas e utensílios</t>
    </r>
    <r>
      <rPr>
        <vertAlign val="superscript"/>
        <sz val="10"/>
        <color indexed="8"/>
        <rFont val="Arial"/>
        <family val="2"/>
      </rPr>
      <t xml:space="preserve"> [b]</t>
    </r>
  </si>
  <si>
    <r>
      <t>Equipamento administrativo</t>
    </r>
    <r>
      <rPr>
        <vertAlign val="superscript"/>
        <sz val="10"/>
        <color indexed="8"/>
        <rFont val="Arial"/>
        <family val="2"/>
      </rPr>
      <t xml:space="preserve"> [b]</t>
    </r>
  </si>
  <si>
    <r>
      <t xml:space="preserve">Outro imobilizado corpóreo </t>
    </r>
    <r>
      <rPr>
        <vertAlign val="superscript"/>
        <sz val="10"/>
        <color indexed="8"/>
        <rFont val="Arial"/>
        <family val="2"/>
      </rPr>
      <t>[b]</t>
    </r>
  </si>
  <si>
    <t>TOTAL DA ACTIVIDADE</t>
  </si>
  <si>
    <t xml:space="preserve"> [a] Substituir pelo ano respetivo, considerando que t-1 corresponde ao ano em curso.</t>
  </si>
  <si>
    <t xml:space="preserve"> [b] Desagregar por projeto.</t>
  </si>
  <si>
    <t xml:space="preserve"> [c] A desagregar, se necessário.</t>
  </si>
  <si>
    <t>Custo total (antes de subsídios / comparticipações)</t>
  </si>
  <si>
    <t>Subsídios / Comparticipações</t>
  </si>
  <si>
    <t>Custo total a remunerar (deduzido de subsídios / comparticipações)</t>
  </si>
  <si>
    <t>VALOR BRUTO (ACEITE + NÃO ACEITE)</t>
  </si>
  <si>
    <t>PROPRIEDADE INDUSTRIAL (ACEITE + NÃO ACEITE)</t>
  </si>
  <si>
    <t>AMORTIZAÇÕES ACUMULADAS (ACEITE + NÃO ACEITE)</t>
  </si>
  <si>
    <t>VALOR BRUTO (NÃO ACEITE)</t>
  </si>
  <si>
    <t>PROPRIEDADE INDUSTRIAL (NÃO ACEITE)</t>
  </si>
  <si>
    <t>AMORTIZAÇÕES ACUMULADAS (NÃO ACEITE)</t>
  </si>
  <si>
    <t>VALOR BRUTO (ACEITE)</t>
  </si>
  <si>
    <t>PROPRIEDADE INDUSTRIAL (ACEITE)</t>
  </si>
  <si>
    <t>AMORTIZAÇÕES ACUMULADAS (ACEITE)</t>
  </si>
  <si>
    <t>DA ATIVIDADE GESTÃO GLOBAL DO SISTEMA (ACEITE + NÃO ACEITE)</t>
  </si>
  <si>
    <t>DA ATIVIDADE TRANSPORTE DE ENERGIA ELÉTRICA (ACEITE + NÃO ACEITE)</t>
  </si>
  <si>
    <t>Investimentos em Exploração (ACEITE + NÃO ACEITE)</t>
  </si>
  <si>
    <t>Investimentos em curso (ACEITE + NÃO ACEITE)</t>
  </si>
  <si>
    <t>Total (ACEITE + NÃO ACEITE)</t>
  </si>
  <si>
    <t>INVESTIMENTO EM CURSO (ACEITE + NÃO ACEITE)</t>
  </si>
  <si>
    <t>INVESTIMENTO EM CURSO (ACEITE)</t>
  </si>
  <si>
    <t>INVESTIMENTO EM CURSO (NÃO ACEITE)</t>
  </si>
  <si>
    <t>DA ATIVIDADE GESTÃO GLOBAL DO SISTEMA (NÃO ACEITE)</t>
  </si>
  <si>
    <t>Investimentos em Exploração (NÃO ACEITE)</t>
  </si>
  <si>
    <t>Total (NÃO ACEITE)</t>
  </si>
  <si>
    <t>DA ATIVIDADE TRANSPORTE DE ENERGIA ELÉTRICA (NÃO ACEITE)</t>
  </si>
  <si>
    <t>Investimentos em curso (NÃO ACEITE)</t>
  </si>
  <si>
    <t>DA ATIVIDADE GESTÃO GLOBAL DO SISTEMA (ACEITE)</t>
  </si>
  <si>
    <t>Investimentos em Exploração (ACEITE)</t>
  </si>
  <si>
    <t>Total (ACEITE)</t>
  </si>
  <si>
    <t>DA ATIVIDADE TRANSPORTE DE ENERGIA ELÉTRICA (ACEITE)</t>
  </si>
  <si>
    <t>Investimentos em curso (ACEITE)</t>
  </si>
  <si>
    <t xml:space="preserve">   Ligações Transfronteiriças virtual</t>
  </si>
  <si>
    <t>2+3+4+5+8+9</t>
  </si>
  <si>
    <t>% Perdas na RNT (% da energia total entrada s/entradas ligadas à EDIS)</t>
  </si>
  <si>
    <t xml:space="preserve">   Bombagem hidroelétrica PRO - MAT</t>
  </si>
  <si>
    <t>13+14</t>
  </si>
  <si>
    <t>16+17</t>
  </si>
  <si>
    <t>12+15+18+19+20</t>
  </si>
  <si>
    <t>10-21</t>
  </si>
  <si>
    <t>22/(10-3-9)</t>
  </si>
  <si>
    <t xml:space="preserve">   Bombagem hidroelétrica - AT</t>
  </si>
  <si>
    <t xml:space="preserve">   Ligações Transfronteiriças (Diferença entre valor comercial e físico)</t>
  </si>
  <si>
    <t>10-15-18-25-26-27+28-29</t>
  </si>
  <si>
    <t>RCI - Compensação custos com reddespacho</t>
  </si>
  <si>
    <r>
      <t xml:space="preserve">Custos com serviços de sistema </t>
    </r>
    <r>
      <rPr>
        <strike/>
        <sz val="10"/>
        <color theme="1" tint="0.499984740745262"/>
        <rFont val="Calibri"/>
        <family val="2"/>
      </rPr>
      <t xml:space="preserve">Tunes </t>
    </r>
    <r>
      <rPr>
        <sz val="10"/>
        <color theme="1" tint="0.499984740745262"/>
        <rFont val="Calibri"/>
        <family val="2"/>
        <scheme val="minor"/>
      </rPr>
      <t>(v. líquido)</t>
    </r>
  </si>
  <si>
    <t>Convergência tarifária das RAs</t>
  </si>
  <si>
    <r>
      <t>Quadro N2-15 - TEE - Obras a concluir em t-1</t>
    </r>
    <r>
      <rPr>
        <b/>
        <vertAlign val="superscript"/>
        <sz val="10"/>
        <rFont val="Arial"/>
        <family val="2"/>
      </rPr>
      <t>[a]</t>
    </r>
    <r>
      <rPr>
        <b/>
        <sz val="10"/>
        <rFont val="Arial"/>
        <family val="2"/>
      </rPr>
      <t xml:space="preserve"> na atividade de Transporte de Energia Elétrica</t>
    </r>
  </si>
  <si>
    <r>
      <t>Quadro N2-16 - TEE - Obras a concluir em t</t>
    </r>
    <r>
      <rPr>
        <b/>
        <vertAlign val="superscript"/>
        <sz val="10"/>
        <rFont val="Arial"/>
        <family val="2"/>
      </rPr>
      <t>[a]</t>
    </r>
    <r>
      <rPr>
        <b/>
        <sz val="10"/>
        <rFont val="Arial"/>
        <family val="2"/>
      </rPr>
      <t xml:space="preserve"> na atividade de Transporte de Energia Elétrica</t>
    </r>
  </si>
  <si>
    <t>Quadro N2-19-REN - Incetivo Rracionalização económica dos investimentos (IREI)</t>
  </si>
  <si>
    <t>Parâmetros</t>
  </si>
  <si>
    <r>
      <t xml:space="preserve">Rdf=1 </t>
    </r>
    <r>
      <rPr>
        <b/>
        <sz val="8"/>
        <rFont val="Arial"/>
        <family val="2"/>
      </rPr>
      <t>(Desempenho SUPERIOR)</t>
    </r>
  </si>
  <si>
    <t>IREI_max,1</t>
  </si>
  <si>
    <t>IREI_min</t>
  </si>
  <si>
    <t>Pact_min,1</t>
  </si>
  <si>
    <t>Pact_max</t>
  </si>
  <si>
    <t>Declive Rdf=1</t>
  </si>
  <si>
    <t>Ord. Origem Rdf=1</t>
  </si>
  <si>
    <r>
      <t>Rdf=2</t>
    </r>
    <r>
      <rPr>
        <b/>
        <sz val="8"/>
        <rFont val="Arial"/>
        <family val="2"/>
      </rPr>
      <t xml:space="preserve"> (Desempenho INTERMÉDIO)</t>
    </r>
  </si>
  <si>
    <t>IREI_max,2</t>
  </si>
  <si>
    <t>Pact_min,2</t>
  </si>
  <si>
    <t>Declive Rdf=2</t>
  </si>
  <si>
    <t>Ord. Origem Rdf=2</t>
  </si>
  <si>
    <r>
      <t xml:space="preserve">Rdf=3 </t>
    </r>
    <r>
      <rPr>
        <b/>
        <sz val="8"/>
        <rFont val="Arial"/>
        <family val="2"/>
      </rPr>
      <t>(Desempenho INFERIOR)</t>
    </r>
  </si>
  <si>
    <t>IREI_max,3</t>
  </si>
  <si>
    <t>Pact_min,3</t>
  </si>
  <si>
    <t>Declive Rdf=3</t>
  </si>
  <si>
    <t>Ord. Origem Rdf=3</t>
  </si>
  <si>
    <r>
      <t>E</t>
    </r>
    <r>
      <rPr>
        <b/>
        <vertAlign val="subscript"/>
        <sz val="8.5"/>
        <rFont val="Arial"/>
        <family val="2"/>
      </rPr>
      <t>Disponibilidade</t>
    </r>
  </si>
  <si>
    <t>alfa</t>
  </si>
  <si>
    <r>
      <t>I</t>
    </r>
    <r>
      <rPr>
        <b/>
        <vertAlign val="subscript"/>
        <sz val="8.5"/>
        <rFont val="Arial"/>
        <family val="2"/>
      </rPr>
      <t>Disponibilidade ref</t>
    </r>
  </si>
  <si>
    <r>
      <t>E</t>
    </r>
    <r>
      <rPr>
        <b/>
        <vertAlign val="subscript"/>
        <sz val="8.5"/>
        <rFont val="Arial"/>
        <family val="2"/>
      </rPr>
      <t>QS</t>
    </r>
  </si>
  <si>
    <r>
      <t>I</t>
    </r>
    <r>
      <rPr>
        <b/>
        <vertAlign val="subscript"/>
        <sz val="8.5"/>
        <rFont val="Arial"/>
        <family val="2"/>
      </rPr>
      <t>QS ref</t>
    </r>
  </si>
  <si>
    <r>
      <t>E</t>
    </r>
    <r>
      <rPr>
        <b/>
        <vertAlign val="subscript"/>
        <sz val="8.5"/>
        <rFont val="Arial"/>
        <family val="2"/>
      </rPr>
      <t>Interligações</t>
    </r>
  </si>
  <si>
    <r>
      <t>I</t>
    </r>
    <r>
      <rPr>
        <b/>
        <vertAlign val="subscript"/>
        <sz val="8.5"/>
        <rFont val="Arial"/>
        <family val="2"/>
      </rPr>
      <t>Interligações ref1</t>
    </r>
  </si>
  <si>
    <r>
      <t>I</t>
    </r>
    <r>
      <rPr>
        <b/>
        <vertAlign val="subscript"/>
        <sz val="8.5"/>
        <rFont val="Arial"/>
        <family val="2"/>
      </rPr>
      <t>Interligações ref2</t>
    </r>
  </si>
  <si>
    <t>Valores do Ativo em Exploração</t>
  </si>
  <si>
    <t>Ativo Bruto</t>
  </si>
  <si>
    <t>Inicio do ano</t>
  </si>
  <si>
    <t>Final do ano</t>
  </si>
  <si>
    <r>
      <t>ActBruto</t>
    </r>
    <r>
      <rPr>
        <b/>
        <vertAlign val="subscript"/>
        <sz val="10"/>
        <rFont val="Arial"/>
        <family val="2"/>
      </rPr>
      <t>URT</t>
    </r>
    <r>
      <rPr>
        <b/>
        <sz val="10"/>
        <rFont val="Arial"/>
        <family val="2"/>
      </rPr>
      <t xml:space="preserve"> (valor médio)</t>
    </r>
  </si>
  <si>
    <t>Ativo Líquido</t>
  </si>
  <si>
    <r>
      <t>Act</t>
    </r>
    <r>
      <rPr>
        <b/>
        <vertAlign val="subscript"/>
        <sz val="10"/>
        <rFont val="Arial"/>
        <family val="2"/>
      </rPr>
      <t>URT</t>
    </r>
    <r>
      <rPr>
        <b/>
        <sz val="10"/>
        <rFont val="Arial"/>
        <family val="2"/>
      </rPr>
      <t xml:space="preserve"> (valor médio)</t>
    </r>
  </si>
  <si>
    <r>
      <t>Pact = Act</t>
    </r>
    <r>
      <rPr>
        <b/>
        <vertAlign val="subscript"/>
        <sz val="10"/>
        <rFont val="Arial"/>
        <family val="2"/>
      </rPr>
      <t xml:space="preserve">URT </t>
    </r>
    <r>
      <rPr>
        <b/>
        <sz val="10"/>
        <rFont val="Arial"/>
        <family val="2"/>
      </rPr>
      <t>/ ActBruto</t>
    </r>
    <r>
      <rPr>
        <b/>
        <vertAlign val="subscript"/>
        <sz val="8.5"/>
        <rFont val="Arial"/>
        <family val="2"/>
      </rPr>
      <t>URT</t>
    </r>
  </si>
  <si>
    <t>Valor previsional do Incentivo REI da RNT</t>
  </si>
  <si>
    <t>IREI_Rdf=1</t>
  </si>
  <si>
    <t>IREI_Rdf=2</t>
  </si>
  <si>
    <t>IREI_Rdf=3</t>
  </si>
  <si>
    <t>Rdf</t>
  </si>
  <si>
    <r>
      <t>Incentivo I</t>
    </r>
    <r>
      <rPr>
        <b/>
        <vertAlign val="subscript"/>
        <sz val="10"/>
        <rFont val="Arial"/>
        <family val="2"/>
      </rPr>
      <t>REI</t>
    </r>
  </si>
  <si>
    <r>
      <t xml:space="preserve">   Produtores Regime </t>
    </r>
    <r>
      <rPr>
        <b/>
        <strike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>de Mercado (lig. RNT)</t>
    </r>
  </si>
  <si>
    <r>
      <t xml:space="preserve">   Produtores Regime </t>
    </r>
    <r>
      <rPr>
        <b/>
        <sz val="10"/>
        <rFont val="Calibri"/>
        <family val="2"/>
        <scheme val="minor"/>
      </rPr>
      <t>de Mercado (lig. EDIS) virtual</t>
    </r>
  </si>
  <si>
    <r>
      <t xml:space="preserve">   Produtores </t>
    </r>
    <r>
      <rPr>
        <b/>
        <sz val="10"/>
        <rFont val="Calibri"/>
        <family val="2"/>
        <scheme val="minor"/>
      </rPr>
      <t xml:space="preserve">com Tarifa Garantida (lig. RNT) </t>
    </r>
  </si>
  <si>
    <r>
      <t xml:space="preserve">   Produtores </t>
    </r>
    <r>
      <rPr>
        <b/>
        <sz val="10"/>
        <rFont val="Calibri"/>
        <family val="2"/>
        <scheme val="minor"/>
      </rPr>
      <t>com Tarifa Garantida (lig. EDIS) virtual</t>
    </r>
  </si>
  <si>
    <r>
      <t xml:space="preserve">   Receção (Saldo) de </t>
    </r>
    <r>
      <rPr>
        <sz val="10"/>
        <rFont val="Calibri"/>
        <family val="2"/>
        <scheme val="minor"/>
      </rPr>
      <t>Produtores em Mercado provenientes da EDIS e linhas EDP para auxiliares</t>
    </r>
  </si>
  <si>
    <r>
      <t xml:space="preserve">   Receção de </t>
    </r>
    <r>
      <rPr>
        <sz val="10"/>
        <rFont val="Calibri"/>
        <family val="2"/>
        <scheme val="minor"/>
      </rPr>
      <t>Produtores em Mercado provenientes da RNT para Auxiliares</t>
    </r>
  </si>
  <si>
    <r>
      <t xml:space="preserve">   Estimativa de </t>
    </r>
    <r>
      <rPr>
        <sz val="10"/>
        <rFont val="Calibri"/>
        <family val="2"/>
        <scheme val="minor"/>
      </rPr>
      <t>Prod. c/ Tarifa Garantida não incluída nas tarifas mas incluída no Consumo</t>
    </r>
  </si>
  <si>
    <r>
      <t xml:space="preserve">ATIVOS INTANGÍVEIS </t>
    </r>
    <r>
      <rPr>
        <b/>
        <sz val="10"/>
        <rFont val="Calibri"/>
        <family val="2"/>
        <scheme val="minor"/>
      </rPr>
      <t>(ACEITE + NÃO ACEITE)</t>
    </r>
  </si>
  <si>
    <t>ATIVOS INTANGÍVEIS (ACEITE + NÃO ACEITE)</t>
  </si>
  <si>
    <t>ATIVOS INTANGÍVEIS (ACEITE)</t>
  </si>
  <si>
    <t>ATIVOS INTANGÍVEIS (NÃO ACEITE)</t>
  </si>
  <si>
    <r>
      <t xml:space="preserve">Encargos </t>
    </r>
    <r>
      <rPr>
        <sz val="10"/>
        <rFont val="Arial"/>
        <family val="2"/>
      </rPr>
      <t>financeiros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</si>
</sst>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#,##0.0_);\(#,##0.0\)"/>
    <numFmt numFmtId="168" formatCode="#,##0.0"/>
    <numFmt numFmtId="169" formatCode="0.0%"/>
    <numFmt numFmtId="170" formatCode="_(* #,##0.00_);_(* \(#,##0.00\);_(* &quot;-&quot;??_);_(@_)"/>
    <numFmt numFmtId="171" formatCode="_ * #,##0_ ;_ * \-#,##0_ ;_ * &quot;-&quot;??_ ;_ @_ "/>
    <numFmt numFmtId="172" formatCode="_-* #,##0\ _D_M_-;\-* #,##0\ _D_M_-;_-* &quot;-&quot;\ _D_M_-;_-@_-"/>
    <numFmt numFmtId="173" formatCode="_-* #,##0.00\ _D_M_-;\-* #,##0.00\ _D_M_-;_-* &quot;-&quot;??\ _D_M_-;_-@_-"/>
    <numFmt numFmtId="174" formatCode="_-* #,##0.00\ [$€-1]_-;\-* #,##0.00\ [$€-1]_-;_-* &quot;-&quot;??\ [$€-1]_-"/>
    <numFmt numFmtId="175" formatCode="#,#00"/>
    <numFmt numFmtId="176" formatCode="_-* #,##0\ _E_s_c_._-;\-* #,##0\ _E_s_c_._-;_-* &quot;-&quot;\ _E_s_c_._-;_-@_-"/>
    <numFmt numFmtId="177" formatCode="_-* #,##0.00\ _E_s_c_._-;\-* #,##0.00\ _E_s_c_._-;_-* &quot;-&quot;??\ _E_s_c_._-;_-@_-"/>
    <numFmt numFmtId="178" formatCode="&quot;$&quot;#,##0.00;[Red]&quot;-&quot;&quot;$&quot;#,##0.00"/>
    <numFmt numFmtId="179" formatCode="_-* #,##0\ &quot;Esc.&quot;_-;\-* #,##0\ &quot;Esc.&quot;_-;_-* &quot;-&quot;\ &quot;Esc.&quot;_-;_-@_-"/>
    <numFmt numFmtId="180" formatCode="_-* #,##0.00\ &quot;Esc.&quot;_-;\-* #,##0.00\ &quot;Esc.&quot;_-;_-* &quot;-&quot;??\ &quot;Esc.&quot;_-;_-@_-"/>
    <numFmt numFmtId="181" formatCode="#,##0;[Red]#,##0"/>
    <numFmt numFmtId="182" formatCode="[$-816]dd/mmm/yy;@"/>
    <numFmt numFmtId="183" formatCode="0%_);\(0%\)"/>
    <numFmt numFmtId="184" formatCode="#,##0__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);\(#.##0\);\-_)"/>
    <numFmt numFmtId="188" formatCode="#,##0_);\(#,##0\);\-_)"/>
    <numFmt numFmtId="189" formatCode="_(* #,##0_);_(* \(#,##0\);_(* &quot;-&quot;_)"/>
    <numFmt numFmtId="190" formatCode="_(* #,##0.00_);_(* \(#,##0.00\);_(* &quot;-&quot;_)"/>
    <numFmt numFmtId="191" formatCode="[$-816]d\ &quot;de&quot;\ mmmm\ &quot;de&quot;\ yyyy;@"/>
    <numFmt numFmtId="192" formatCode="_(* #,##0,_);_(* \(#,##0,\);_(* &quot;-&quot;_)"/>
    <numFmt numFmtId="193" formatCode="0.000%"/>
    <numFmt numFmtId="194" formatCode="_(* #,##0\ &quot;$&quot;_);_(* \(#,##0\ &quot;$&quot;\);_(* &quot;-&quot;??\ &quot;$&quot;_);_(@_)"/>
    <numFmt numFmtId="195" formatCode="0.000000"/>
    <numFmt numFmtId="196" formatCode="#,##0;\(#,##0\);&quot;–&quot;"/>
    <numFmt numFmtId="197" formatCode="_-* #,##0\ [$€]_-;\-* #,##0\ [$€]_-;_-* &quot;-&quot;??\ [$€]_-;_-@_-"/>
    <numFmt numFmtId="198" formatCode="_([$€]* #,##0.00_);_([$€]* \(#,##0.00\);_([$€]* &quot;-&quot;??_);_(@_)"/>
    <numFmt numFmtId="199" formatCode="[$-409]d/m/yy\ h:mm\ AM/PM;@"/>
    <numFmt numFmtId="200" formatCode="_(* #,##0_);_(* \(#,##0\);_(* &quot;–&quot;_);_(@_)"/>
    <numFmt numFmtId="201" formatCode="#,##0\ ;[Red]\-#,##0;&quot;&quot;"/>
    <numFmt numFmtId="202" formatCode="0.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name val="Bookman"/>
      <family val="1"/>
    </font>
    <font>
      <sz val="10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i/>
      <sz val="9.5"/>
      <name val="Helv"/>
    </font>
    <font>
      <b/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indexed="23"/>
      <name val="Arial"/>
      <family val="2"/>
    </font>
    <font>
      <sz val="10"/>
      <color theme="1"/>
      <name val="Trebuchet MS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3" tint="0.3999755851924192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9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name val="Symbol"/>
      <family val="1"/>
      <charset val="2"/>
    </font>
    <font>
      <sz val="10"/>
      <color indexed="12"/>
      <name val="Times New Roman"/>
      <family val="1"/>
    </font>
    <font>
      <b/>
      <sz val="9"/>
      <name val="Helv"/>
    </font>
    <font>
      <sz val="10"/>
      <color indexed="8"/>
      <name val="Frutiger 45 Light"/>
      <family val="2"/>
    </font>
    <font>
      <sz val="12"/>
      <name val="Times New Roman"/>
      <family val="1"/>
    </font>
    <font>
      <u/>
      <sz val="10"/>
      <color indexed="36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u/>
      <sz val="11"/>
      <color theme="10"/>
      <name val="Calibri"/>
      <family val="2"/>
    </font>
    <font>
      <u/>
      <sz val="10"/>
      <color indexed="12"/>
      <name val="Geneva"/>
    </font>
    <font>
      <sz val="10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23"/>
      <name val="Arial Narrow"/>
      <family val="2"/>
    </font>
    <font>
      <sz val="9"/>
      <color indexed="8"/>
      <name val="Arial"/>
      <family val="2"/>
    </font>
    <font>
      <sz val="9"/>
      <color theme="1"/>
      <name val="Gill Sans MT"/>
      <family val="2"/>
    </font>
    <font>
      <sz val="11"/>
      <color indexed="8"/>
      <name val="Times New Roman"/>
      <family val="2"/>
    </font>
    <font>
      <sz val="10"/>
      <name val="Frutiger 45 Light"/>
      <family val="2"/>
    </font>
    <font>
      <sz val="10"/>
      <name val="Geneva"/>
    </font>
    <font>
      <b/>
      <sz val="10"/>
      <name val="Frutiger 45 Light"/>
      <family val="2"/>
    </font>
    <font>
      <b/>
      <sz val="14"/>
      <color indexed="18"/>
      <name val="Times New Roman"/>
      <family val="1"/>
    </font>
    <font>
      <sz val="12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sz val="6"/>
      <name val="MS Serif"/>
      <family val="1"/>
    </font>
    <font>
      <sz val="9"/>
      <name val="Geneva"/>
    </font>
    <font>
      <b/>
      <vertAlign val="superscript"/>
      <sz val="10"/>
      <name val="Arial"/>
      <family val="2"/>
    </font>
    <font>
      <sz val="8"/>
      <name val="Courier"/>
      <family val="3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u/>
      <sz val="9"/>
      <color indexed="8"/>
      <name val="Arial"/>
      <family val="2"/>
    </font>
    <font>
      <sz val="10"/>
      <color theme="3" tint="0.3999755851924192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  <font>
      <i/>
      <sz val="9"/>
      <color indexed="8"/>
      <name val="Arial"/>
      <family val="2"/>
    </font>
    <font>
      <b/>
      <strike/>
      <sz val="10"/>
      <name val="Calibri"/>
      <family val="2"/>
    </font>
    <font>
      <strike/>
      <sz val="10"/>
      <color theme="1" tint="0.499984740745262"/>
      <name val="Calibri"/>
      <family val="2"/>
    </font>
    <font>
      <b/>
      <sz val="12"/>
      <color theme="1"/>
      <name val="Calibri"/>
      <family val="2"/>
      <scheme val="minor"/>
    </font>
    <font>
      <b/>
      <vertAlign val="subscript"/>
      <sz val="8.5"/>
      <name val="Arial"/>
      <family val="2"/>
    </font>
    <font>
      <b/>
      <vertAlign val="subscript"/>
      <sz val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fgColor indexed="12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8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9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6" applyNumberFormat="0" applyAlignment="0" applyProtection="0"/>
    <xf numFmtId="0" fontId="14" fillId="2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7" fillId="0" borderId="9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7" fillId="0" borderId="9"/>
    <xf numFmtId="0" fontId="18" fillId="0" borderId="0"/>
    <xf numFmtId="0" fontId="18" fillId="0" borderId="0"/>
    <xf numFmtId="0" fontId="21" fillId="0" borderId="0">
      <protection locked="0"/>
    </xf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23" fillId="0" borderId="0" applyNumberFormat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5" fontId="21" fillId="0" borderId="0">
      <protection locked="0"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0" applyNumberFormat="0" applyAlignment="0" applyProtection="0">
      <alignment horizontal="left" vertical="center"/>
    </xf>
    <xf numFmtId="0" fontId="4" fillId="0" borderId="11">
      <alignment horizontal="left" vertical="center"/>
    </xf>
    <xf numFmtId="14" fontId="26" fillId="25" borderId="1">
      <alignment horizontal="center" vertical="center" wrapText="1"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37" fontId="34" fillId="0" borderId="0"/>
    <xf numFmtId="181" fontId="35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6" fillId="6" borderId="14" applyNumberFormat="0" applyFont="0" applyAlignment="0" applyProtection="0"/>
    <xf numFmtId="0" fontId="39" fillId="2" borderId="15" applyNumberFormat="0" applyAlignment="0" applyProtection="0"/>
    <xf numFmtId="0" fontId="39" fillId="2" borderId="15" applyNumberFormat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10" borderId="15" applyNumberFormat="0" applyAlignment="0" applyProtection="0"/>
    <xf numFmtId="0" fontId="39" fillId="10" borderId="15" applyNumberFormat="0" applyAlignment="0" applyProtection="0"/>
    <xf numFmtId="4" fontId="40" fillId="27" borderId="16" applyNumberFormat="0" applyProtection="0">
      <alignment vertical="center"/>
    </xf>
    <xf numFmtId="4" fontId="41" fillId="28" borderId="16" applyNumberFormat="0" applyProtection="0">
      <alignment vertical="center"/>
    </xf>
    <xf numFmtId="4" fontId="40" fillId="27" borderId="16" applyNumberFormat="0" applyProtection="0">
      <alignment horizontal="left" vertical="center" indent="1"/>
    </xf>
    <xf numFmtId="4" fontId="42" fillId="28" borderId="15" applyNumberFormat="0" applyProtection="0">
      <alignment horizontal="left" vertical="center" indent="1"/>
    </xf>
    <xf numFmtId="4" fontId="40" fillId="0" borderId="16" applyNumberFormat="0" applyProtection="0">
      <alignment horizontal="left" vertical="center" indent="1"/>
    </xf>
    <xf numFmtId="4" fontId="43" fillId="29" borderId="16" applyNumberFormat="0" applyProtection="0">
      <alignment horizontal="right" vertical="center"/>
    </xf>
    <xf numFmtId="4" fontId="43" fillId="30" borderId="16" applyNumberFormat="0" applyProtection="0">
      <alignment horizontal="right" vertical="center"/>
    </xf>
    <xf numFmtId="4" fontId="43" fillId="31" borderId="16" applyNumberFormat="0" applyProtection="0">
      <alignment horizontal="right" vertical="center"/>
    </xf>
    <xf numFmtId="4" fontId="43" fillId="32" borderId="16" applyNumberFormat="0" applyProtection="0">
      <alignment horizontal="right" vertical="center"/>
    </xf>
    <xf numFmtId="4" fontId="43" fillId="33" borderId="16" applyNumberFormat="0" applyProtection="0">
      <alignment horizontal="right" vertical="center"/>
    </xf>
    <xf numFmtId="4" fontId="43" fillId="34" borderId="16" applyNumberFormat="0" applyProtection="0">
      <alignment horizontal="right" vertical="center"/>
    </xf>
    <xf numFmtId="4" fontId="43" fillId="35" borderId="16" applyNumberFormat="0" applyProtection="0">
      <alignment horizontal="right" vertical="center"/>
    </xf>
    <xf numFmtId="4" fontId="43" fillId="36" borderId="16" applyNumberFormat="0" applyProtection="0">
      <alignment horizontal="right" vertical="center"/>
    </xf>
    <xf numFmtId="4" fontId="43" fillId="37" borderId="16" applyNumberFormat="0" applyProtection="0">
      <alignment horizontal="right" vertical="center"/>
    </xf>
    <xf numFmtId="4" fontId="44" fillId="38" borderId="17" applyNumberFormat="0" applyProtection="0">
      <alignment horizontal="left" vertical="center" indent="1"/>
    </xf>
    <xf numFmtId="4" fontId="44" fillId="39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6" fillId="0" borderId="16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42" borderId="15" applyNumberFormat="0" applyProtection="0">
      <alignment horizontal="left" vertical="center" indent="1"/>
    </xf>
    <xf numFmtId="0" fontId="5" fillId="42" borderId="15" applyNumberFormat="0" applyProtection="0">
      <alignment horizontal="left" vertical="center" indent="1"/>
    </xf>
    <xf numFmtId="0" fontId="5" fillId="43" borderId="15" applyNumberFormat="0" applyProtection="0">
      <alignment horizontal="left" vertical="center" indent="1"/>
    </xf>
    <xf numFmtId="0" fontId="5" fillId="43" borderId="15" applyNumberFormat="0" applyProtection="0">
      <alignment horizontal="left" vertical="center" indent="1"/>
    </xf>
    <xf numFmtId="0" fontId="5" fillId="44" borderId="15" applyNumberFormat="0" applyProtection="0">
      <alignment horizontal="left" vertical="center" indent="1"/>
    </xf>
    <xf numFmtId="0" fontId="5" fillId="44" borderId="15" applyNumberFormat="0" applyProtection="0">
      <alignment horizontal="left" vertical="center" indent="1"/>
    </xf>
    <xf numFmtId="4" fontId="43" fillId="45" borderId="16" applyNumberFormat="0" applyProtection="0">
      <alignment vertical="center"/>
    </xf>
    <xf numFmtId="4" fontId="47" fillId="45" borderId="16" applyNumberFormat="0" applyProtection="0">
      <alignment vertical="center"/>
    </xf>
    <xf numFmtId="4" fontId="45" fillId="39" borderId="18" applyNumberFormat="0" applyProtection="0">
      <alignment horizontal="left" vertical="center" indent="1"/>
    </xf>
    <xf numFmtId="4" fontId="42" fillId="46" borderId="15" applyNumberFormat="0" applyProtection="0">
      <alignment horizontal="left" vertical="center" indent="1"/>
    </xf>
    <xf numFmtId="4" fontId="46" fillId="0" borderId="16" applyNumberFormat="0" applyProtection="0">
      <alignment horizontal="right" vertical="center"/>
    </xf>
    <xf numFmtId="4" fontId="47" fillId="45" borderId="16" applyNumberFormat="0" applyProtection="0">
      <alignment horizontal="right" vertical="center"/>
    </xf>
    <xf numFmtId="4" fontId="40" fillId="0" borderId="16" applyNumberFormat="0" applyProtection="0">
      <alignment horizontal="left" vertical="center" indent="1"/>
    </xf>
    <xf numFmtId="0" fontId="5" fillId="44" borderId="15" applyNumberFormat="0" applyProtection="0">
      <alignment horizontal="left" vertical="center" indent="1"/>
    </xf>
    <xf numFmtId="4" fontId="48" fillId="47" borderId="18" applyNumberFormat="0" applyProtection="0">
      <alignment horizontal="left" vertical="center" indent="1"/>
    </xf>
    <xf numFmtId="4" fontId="49" fillId="45" borderId="16" applyNumberFormat="0" applyProtection="0">
      <alignment horizontal="right" vertical="center"/>
    </xf>
    <xf numFmtId="0" fontId="23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53" fillId="0" borderId="0"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19">
      <protection locked="0"/>
    </xf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184" fontId="56" fillId="48" borderId="21" applyNumberFormat="0" applyFont="0" applyBorder="0" applyAlignment="0">
      <alignment vertical="center"/>
      <protection locked="0"/>
    </xf>
    <xf numFmtId="0" fontId="16" fillId="23" borderId="8" applyNumberFormat="0" applyAlignment="0" applyProtection="0"/>
    <xf numFmtId="0" fontId="16" fillId="23" borderId="8" applyNumberFormat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57" fillId="0" borderId="0" applyFill="0" applyBorder="0" applyAlignment="0" applyProtection="0"/>
    <xf numFmtId="0" fontId="38" fillId="0" borderId="0"/>
    <xf numFmtId="0" fontId="5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>
      <alignment horizontal="center" wrapText="1"/>
    </xf>
    <xf numFmtId="0" fontId="26" fillId="0" borderId="0">
      <alignment horizontal="left"/>
    </xf>
    <xf numFmtId="0" fontId="26" fillId="0" borderId="0">
      <alignment horizontal="right"/>
    </xf>
    <xf numFmtId="0" fontId="5" fillId="0" borderId="0">
      <alignment horizontal="center" wrapText="1"/>
    </xf>
    <xf numFmtId="0" fontId="5" fillId="0" borderId="0">
      <alignment horizontal="left"/>
    </xf>
    <xf numFmtId="4" fontId="42" fillId="28" borderId="15" applyNumberFormat="0" applyProtection="0">
      <alignment vertical="center"/>
    </xf>
    <xf numFmtId="4" fontId="42" fillId="28" borderId="15" applyNumberFormat="0" applyProtection="0">
      <alignment vertical="center"/>
    </xf>
    <xf numFmtId="4" fontId="42" fillId="28" borderId="15" applyNumberFormat="0" applyProtection="0">
      <alignment horizontal="left" vertical="center" indent="1"/>
    </xf>
    <xf numFmtId="4" fontId="42" fillId="28" borderId="15" applyNumberFormat="0" applyProtection="0">
      <alignment horizontal="left" vertical="center" indent="1"/>
    </xf>
    <xf numFmtId="4" fontId="42" fillId="28" borderId="15" applyNumberFormat="0" applyProtection="0">
      <alignment horizontal="left" vertical="center" indent="1"/>
    </xf>
    <xf numFmtId="4" fontId="42" fillId="28" borderId="15" applyNumberFormat="0" applyProtection="0">
      <alignment horizontal="left" vertical="center" indent="1"/>
    </xf>
    <xf numFmtId="0" fontId="5" fillId="44" borderId="15" applyNumberFormat="0" applyProtection="0">
      <alignment horizontal="left" vertical="center" indent="1"/>
    </xf>
    <xf numFmtId="4" fontId="42" fillId="30" borderId="15" applyNumberFormat="0" applyProtection="0">
      <alignment horizontal="right" vertical="center"/>
    </xf>
    <xf numFmtId="4" fontId="42" fillId="30" borderId="15" applyNumberFormat="0" applyProtection="0">
      <alignment horizontal="right" vertical="center"/>
    </xf>
    <xf numFmtId="4" fontId="42" fillId="31" borderId="15" applyNumberFormat="0" applyProtection="0">
      <alignment horizontal="right" vertical="center"/>
    </xf>
    <xf numFmtId="4" fontId="42" fillId="31" borderId="15" applyNumberFormat="0" applyProtection="0">
      <alignment horizontal="right" vertical="center"/>
    </xf>
    <xf numFmtId="4" fontId="42" fillId="29" borderId="15" applyNumberFormat="0" applyProtection="0">
      <alignment horizontal="right" vertical="center"/>
    </xf>
    <xf numFmtId="4" fontId="42" fillId="29" borderId="15" applyNumberFormat="0" applyProtection="0">
      <alignment horizontal="right" vertical="center"/>
    </xf>
    <xf numFmtId="4" fontId="42" fillId="33" borderId="15" applyNumberFormat="0" applyProtection="0">
      <alignment horizontal="right" vertical="center"/>
    </xf>
    <xf numFmtId="4" fontId="42" fillId="33" borderId="15" applyNumberFormat="0" applyProtection="0">
      <alignment horizontal="right" vertical="center"/>
    </xf>
    <xf numFmtId="4" fontId="42" fillId="49" borderId="15" applyNumberFormat="0" applyProtection="0">
      <alignment horizontal="right" vertical="center"/>
    </xf>
    <xf numFmtId="4" fontId="42" fillId="49" borderId="15" applyNumberFormat="0" applyProtection="0">
      <alignment horizontal="right" vertical="center"/>
    </xf>
    <xf numFmtId="4" fontId="42" fillId="50" borderId="15" applyNumberFormat="0" applyProtection="0">
      <alignment horizontal="right" vertical="center"/>
    </xf>
    <xf numFmtId="4" fontId="42" fillId="50" borderId="15" applyNumberFormat="0" applyProtection="0">
      <alignment horizontal="right" vertical="center"/>
    </xf>
    <xf numFmtId="4" fontId="42" fillId="36" borderId="15" applyNumberFormat="0" applyProtection="0">
      <alignment horizontal="right" vertical="center"/>
    </xf>
    <xf numFmtId="4" fontId="42" fillId="36" borderId="15" applyNumberFormat="0" applyProtection="0">
      <alignment horizontal="right" vertical="center"/>
    </xf>
    <xf numFmtId="4" fontId="42" fillId="35" borderId="15" applyNumberFormat="0" applyProtection="0">
      <alignment horizontal="right" vertical="center"/>
    </xf>
    <xf numFmtId="4" fontId="42" fillId="35" borderId="15" applyNumberFormat="0" applyProtection="0">
      <alignment horizontal="right" vertical="center"/>
    </xf>
    <xf numFmtId="4" fontId="42" fillId="51" borderId="15" applyNumberFormat="0" applyProtection="0">
      <alignment horizontal="right" vertical="center"/>
    </xf>
    <xf numFmtId="4" fontId="42" fillId="51" borderId="15" applyNumberFormat="0" applyProtection="0">
      <alignment horizontal="right" vertical="center"/>
    </xf>
    <xf numFmtId="4" fontId="42" fillId="52" borderId="28" applyNumberFormat="0" applyProtection="0">
      <alignment horizontal="left" vertical="center" indent="1"/>
    </xf>
    <xf numFmtId="4" fontId="42" fillId="52" borderId="28" applyNumberFormat="0" applyProtection="0">
      <alignment horizontal="left" vertical="center" indent="1"/>
    </xf>
    <xf numFmtId="4" fontId="42" fillId="52" borderId="15" applyNumberFormat="0" applyProtection="0">
      <alignment horizontal="left" vertical="center" indent="1"/>
    </xf>
    <xf numFmtId="4" fontId="42" fillId="52" borderId="15" applyNumberFormat="0" applyProtection="0">
      <alignment horizontal="left" vertical="center" indent="1"/>
    </xf>
    <xf numFmtId="4" fontId="42" fillId="52" borderId="15" applyNumberFormat="0" applyProtection="0">
      <alignment horizontal="left" vertical="center" indent="1"/>
    </xf>
    <xf numFmtId="4" fontId="42" fillId="41" borderId="15" applyNumberFormat="0" applyProtection="0">
      <alignment horizontal="left" vertical="center" indent="1"/>
    </xf>
    <xf numFmtId="4" fontId="42" fillId="41" borderId="15" applyNumberFormat="0" applyProtection="0">
      <alignment horizontal="left" vertical="center" indent="1"/>
    </xf>
    <xf numFmtId="4" fontId="42" fillId="41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4" fontId="42" fillId="46" borderId="15" applyNumberFormat="0" applyProtection="0">
      <alignment vertical="center"/>
    </xf>
    <xf numFmtId="4" fontId="42" fillId="46" borderId="15" applyNumberFormat="0" applyProtection="0">
      <alignment vertical="center"/>
    </xf>
    <xf numFmtId="4" fontId="42" fillId="46" borderId="15" applyNumberFormat="0" applyProtection="0">
      <alignment horizontal="left" vertical="center" indent="1"/>
    </xf>
    <xf numFmtId="4" fontId="42" fillId="46" borderId="15" applyNumberFormat="0" applyProtection="0">
      <alignment horizontal="left" vertical="center" indent="1"/>
    </xf>
    <xf numFmtId="4" fontId="42" fillId="46" borderId="15" applyNumberFormat="0" applyProtection="0">
      <alignment horizontal="left" vertical="center" indent="1"/>
    </xf>
    <xf numFmtId="4" fontId="42" fillId="46" borderId="15" applyNumberFormat="0" applyProtection="0">
      <alignment horizontal="left" vertical="center" indent="1"/>
    </xf>
    <xf numFmtId="4" fontId="42" fillId="52" borderId="15" applyNumberFormat="0" applyProtection="0">
      <alignment horizontal="right" vertical="center"/>
    </xf>
    <xf numFmtId="4" fontId="42" fillId="52" borderId="15" applyNumberFormat="0" applyProtection="0">
      <alignment horizontal="right" vertical="center"/>
    </xf>
    <xf numFmtId="0" fontId="5" fillId="44" borderId="15" applyNumberFormat="0" applyProtection="0">
      <alignment horizontal="left" vertical="center" indent="1"/>
    </xf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2" fillId="28" borderId="15" applyNumberFormat="0" applyProtection="0">
      <alignment vertical="center"/>
    </xf>
    <xf numFmtId="4" fontId="42" fillId="28" borderId="15" applyNumberFormat="0" applyProtection="0">
      <alignment horizontal="left" vertical="center" indent="1"/>
    </xf>
    <xf numFmtId="0" fontId="3" fillId="44" borderId="15" applyNumberFormat="0" applyProtection="0">
      <alignment horizontal="left" vertical="center" indent="1"/>
    </xf>
    <xf numFmtId="4" fontId="42" fillId="52" borderId="15" applyNumberFormat="0" applyProtection="0">
      <alignment horizontal="left" vertical="center" indent="1"/>
    </xf>
    <xf numFmtId="4" fontId="42" fillId="41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4" fontId="42" fillId="52" borderId="15" applyNumberFormat="0" applyProtection="0">
      <alignment horizontal="right" vertical="center"/>
    </xf>
    <xf numFmtId="0" fontId="3" fillId="44" borderId="15" applyNumberFormat="0" applyProtection="0">
      <alignment horizontal="left" vertical="center" indent="1"/>
    </xf>
    <xf numFmtId="0" fontId="3" fillId="44" borderId="15" applyNumberFormat="0" applyProtection="0">
      <alignment horizontal="left" vertical="center" indent="1"/>
    </xf>
    <xf numFmtId="0" fontId="61" fillId="0" borderId="0"/>
    <xf numFmtId="19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62" fillId="0" borderId="0"/>
    <xf numFmtId="9" fontId="62" fillId="0" borderId="0" applyFont="0" applyFill="0" applyBorder="0" applyAlignment="0" applyProtection="0"/>
    <xf numFmtId="0" fontId="3" fillId="0" borderId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59" fillId="53" borderId="0" applyNumberFormat="0" applyBorder="0" applyAlignment="0" applyProtection="0"/>
    <xf numFmtId="166" fontId="1" fillId="0" borderId="0" applyFont="0" applyFill="0" applyBorder="0" applyAlignment="0" applyProtection="0"/>
    <xf numFmtId="0" fontId="22" fillId="4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0" fontId="1" fillId="57" borderId="35" applyNumberFormat="0" applyFont="0" applyAlignment="0" applyProtection="0"/>
    <xf numFmtId="9" fontId="6" fillId="0" borderId="0" applyFont="0" applyFill="0" applyBorder="0" applyAlignment="0" applyProtection="0"/>
    <xf numFmtId="0" fontId="3" fillId="44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2" borderId="37" applyNumberFormat="0" applyProtection="0">
      <alignment horizontal="left" vertical="center" indent="1"/>
    </xf>
    <xf numFmtId="0" fontId="3" fillId="43" borderId="37" applyNumberFormat="0" applyProtection="0">
      <alignment horizontal="left" vertical="center" indent="1"/>
    </xf>
    <xf numFmtId="0" fontId="3" fillId="43" borderId="37" applyNumberFormat="0" applyProtection="0">
      <alignment horizontal="left" vertical="center" indent="1"/>
    </xf>
    <xf numFmtId="0" fontId="3" fillId="44" borderId="37" applyNumberFormat="0" applyProtection="0">
      <alignment horizontal="left" vertical="center" indent="1"/>
    </xf>
    <xf numFmtId="0" fontId="3" fillId="44" borderId="37" applyNumberFormat="0" applyProtection="0">
      <alignment horizontal="left" vertical="center" indent="1"/>
    </xf>
    <xf numFmtId="0" fontId="3" fillId="44" borderId="37" applyNumberFormat="0" applyProtection="0">
      <alignment horizontal="left" vertical="center" indent="1"/>
    </xf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6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95" fontId="3" fillId="0" borderId="0">
      <alignment horizontal="left" wrapText="1"/>
    </xf>
    <xf numFmtId="196" fontId="2" fillId="0" borderId="0" applyFill="0" applyBorder="0" applyProtection="0"/>
    <xf numFmtId="196" fontId="98" fillId="0" borderId="0" applyFill="0" applyBorder="0" applyProtection="0"/>
    <xf numFmtId="0" fontId="6" fillId="2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72" borderId="0" applyNumberFormat="0" applyBorder="0" applyAlignment="0" applyProtection="0"/>
    <xf numFmtId="0" fontId="1" fillId="6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197" fontId="1" fillId="61" borderId="0" applyNumberFormat="0" applyBorder="0" applyAlignment="0" applyProtection="0"/>
    <xf numFmtId="197" fontId="1" fillId="61" borderId="0" applyNumberFormat="0" applyBorder="0" applyAlignment="0" applyProtection="0"/>
    <xf numFmtId="0" fontId="7" fillId="1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37" fontId="18" fillId="0" borderId="0"/>
    <xf numFmtId="0" fontId="7" fillId="15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99" fillId="0" borderId="55">
      <alignment horizontal="center" vertical="center"/>
    </xf>
    <xf numFmtId="0" fontId="59" fillId="53" borderId="0" applyNumberFormat="0" applyBorder="0" applyAlignment="0" applyProtection="0"/>
    <xf numFmtId="0" fontId="46" fillId="74" borderId="0" applyNumberFormat="0" applyFill="0" applyBorder="0" applyAlignment="0" applyProtection="0">
      <protection locked="0"/>
    </xf>
    <xf numFmtId="0" fontId="40" fillId="74" borderId="31" applyNumberFormat="0" applyFill="0" applyBorder="0" applyAlignment="0" applyProtection="0">
      <protection locked="0"/>
    </xf>
    <xf numFmtId="0" fontId="14" fillId="2" borderId="36" applyNumberFormat="0" applyAlignment="0" applyProtection="0"/>
    <xf numFmtId="0" fontId="16" fillId="23" borderId="8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0" fillId="0" borderId="0" applyFont="0" applyFill="0" applyBorder="0" applyProtection="0">
      <protection locked="0"/>
    </xf>
    <xf numFmtId="0" fontId="65" fillId="0" borderId="0" applyFont="0" applyFill="0" applyBorder="0">
      <alignment horizontal="right" vertical="center"/>
    </xf>
    <xf numFmtId="15" fontId="3" fillId="0" borderId="0" applyFont="0" applyFill="0" applyBorder="0" applyProtection="0"/>
    <xf numFmtId="19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43" borderId="0" applyNumberFormat="0" applyFill="0">
      <alignment horizontal="left"/>
    </xf>
    <xf numFmtId="0" fontId="104" fillId="0" borderId="19"/>
    <xf numFmtId="0" fontId="105" fillId="43" borderId="0" applyNumberFormat="0" applyFont="0" applyAlignment="0"/>
    <xf numFmtId="39" fontId="105" fillId="43" borderId="56"/>
    <xf numFmtId="38" fontId="65" fillId="43" borderId="0" applyNumberFormat="0" applyBorder="0" applyAlignment="0" applyProtection="0"/>
    <xf numFmtId="0" fontId="106" fillId="46" borderId="22" applyNumberFormat="0">
      <alignment horizontal="centerContinuous"/>
    </xf>
    <xf numFmtId="0" fontId="3" fillId="0" borderId="0"/>
    <xf numFmtId="0" fontId="27" fillId="0" borderId="12" applyNumberFormat="0" applyFill="0" applyAlignment="0" applyProtection="0"/>
    <xf numFmtId="0" fontId="28" fillId="0" borderId="4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199" fontId="10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99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97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22" fillId="4" borderId="57" applyNumberFormat="0" applyAlignment="0" applyProtection="0"/>
    <xf numFmtId="10" fontId="65" fillId="46" borderId="22" applyNumberFormat="0" applyBorder="0" applyAlignment="0" applyProtection="0"/>
    <xf numFmtId="0" fontId="38" fillId="0" borderId="0" applyFont="0" applyFill="0" applyBorder="0" applyAlignment="0" applyProtection="0"/>
    <xf numFmtId="38" fontId="110" fillId="0" borderId="0"/>
    <xf numFmtId="38" fontId="111" fillId="0" borderId="0"/>
    <xf numFmtId="38" fontId="112" fillId="0" borderId="0"/>
    <xf numFmtId="38" fontId="113" fillId="0" borderId="0"/>
    <xf numFmtId="0" fontId="24" fillId="0" borderId="0"/>
    <xf numFmtId="0" fontId="24" fillId="0" borderId="0"/>
    <xf numFmtId="0" fontId="15" fillId="0" borderId="7" applyNumberFormat="0" applyFill="0" applyAlignment="0" applyProtection="0"/>
    <xf numFmtId="0" fontId="24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horizontal="right"/>
    </xf>
    <xf numFmtId="0" fontId="60" fillId="54" borderId="0" applyNumberFormat="0" applyBorder="0" applyAlignment="0" applyProtection="0"/>
    <xf numFmtId="0" fontId="3" fillId="0" borderId="0" applyNumberFormat="0" applyFill="0" applyBorder="0" applyAlignment="0" applyProtection="0"/>
    <xf numFmtId="0" fontId="109" fillId="0" borderId="0"/>
    <xf numFmtId="0" fontId="114" fillId="0" borderId="0" applyNumberFormat="0" applyFill="0" applyBorder="0" applyAlignment="0" applyProtection="0">
      <alignment vertical="center"/>
    </xf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3" fillId="0" borderId="0">
      <alignment vertical="top"/>
    </xf>
    <xf numFmtId="0" fontId="3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3" fillId="0" borderId="0"/>
    <xf numFmtId="0" fontId="3" fillId="0" borderId="0"/>
    <xf numFmtId="0" fontId="116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6" fillId="0" borderId="0"/>
    <xf numFmtId="0" fontId="115" fillId="0" borderId="0"/>
    <xf numFmtId="0" fontId="3" fillId="0" borderId="0"/>
    <xf numFmtId="0" fontId="116" fillId="0" borderId="0"/>
    <xf numFmtId="0" fontId="1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" fillId="0" borderId="0"/>
    <xf numFmtId="199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2" fillId="0" borderId="0"/>
    <xf numFmtId="0" fontId="115" fillId="0" borderId="0"/>
    <xf numFmtId="0" fontId="115" fillId="0" borderId="0"/>
    <xf numFmtId="0" fontId="3" fillId="0" borderId="0"/>
    <xf numFmtId="0" fontId="6" fillId="0" borderId="0"/>
    <xf numFmtId="0" fontId="42" fillId="0" borderId="0"/>
    <xf numFmtId="0" fontId="6" fillId="0" borderId="0"/>
    <xf numFmtId="0" fontId="3" fillId="0" borderId="0"/>
    <xf numFmtId="0" fontId="115" fillId="0" borderId="0"/>
    <xf numFmtId="0" fontId="42" fillId="0" borderId="0"/>
    <xf numFmtId="0" fontId="42" fillId="0" borderId="0"/>
    <xf numFmtId="0" fontId="115" fillId="0" borderId="0"/>
    <xf numFmtId="0" fontId="42" fillId="0" borderId="0"/>
    <xf numFmtId="0" fontId="42" fillId="0" borderId="0"/>
    <xf numFmtId="0" fontId="115" fillId="0" borderId="0"/>
    <xf numFmtId="0" fontId="117" fillId="0" borderId="0"/>
    <xf numFmtId="0" fontId="65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3" fillId="6" borderId="58" applyNumberFormat="0" applyFont="0" applyAlignment="0" applyProtection="0"/>
    <xf numFmtId="39" fontId="119" fillId="0" borderId="59"/>
    <xf numFmtId="0" fontId="39" fillId="2" borderId="60" applyNumberFormat="0" applyAlignment="0" applyProtection="0"/>
    <xf numFmtId="200" fontId="2" fillId="0" borderId="0" applyAlignment="0"/>
    <xf numFmtId="0" fontId="120" fillId="0" borderId="53" applyNumberFormat="0">
      <alignment vertical="center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1" fillId="75" borderId="61">
      <alignment horizontal="left"/>
    </xf>
    <xf numFmtId="4" fontId="41" fillId="28" borderId="62" applyNumberFormat="0" applyProtection="0">
      <alignment vertical="center"/>
    </xf>
    <xf numFmtId="4" fontId="41" fillId="28" borderId="62" applyNumberFormat="0" applyProtection="0">
      <alignment vertical="center"/>
    </xf>
    <xf numFmtId="4" fontId="41" fillId="28" borderId="62" applyNumberFormat="0" applyProtection="0">
      <alignment vertical="center"/>
    </xf>
    <xf numFmtId="4" fontId="66" fillId="0" borderId="62" applyNumberFormat="0" applyProtection="0">
      <alignment horizontal="left" vertical="center" indent="1"/>
    </xf>
    <xf numFmtId="4" fontId="43" fillId="29" borderId="62" applyNumberFormat="0" applyProtection="0">
      <alignment horizontal="right" vertical="center"/>
    </xf>
    <xf numFmtId="4" fontId="43" fillId="30" borderId="62" applyNumberFormat="0" applyProtection="0">
      <alignment horizontal="right" vertical="center"/>
    </xf>
    <xf numFmtId="4" fontId="43" fillId="31" borderId="62" applyNumberFormat="0" applyProtection="0">
      <alignment horizontal="right" vertical="center"/>
    </xf>
    <xf numFmtId="4" fontId="43" fillId="32" borderId="62" applyNumberFormat="0" applyProtection="0">
      <alignment horizontal="right" vertical="center"/>
    </xf>
    <xf numFmtId="4" fontId="43" fillId="33" borderId="62" applyNumberFormat="0" applyProtection="0">
      <alignment horizontal="right" vertical="center"/>
    </xf>
    <xf numFmtId="4" fontId="43" fillId="34" borderId="62" applyNumberFormat="0" applyProtection="0">
      <alignment horizontal="right" vertical="center"/>
    </xf>
    <xf numFmtId="4" fontId="43" fillId="35" borderId="62" applyNumberFormat="0" applyProtection="0">
      <alignment horizontal="right" vertical="center"/>
    </xf>
    <xf numFmtId="4" fontId="43" fillId="36" borderId="62" applyNumberFormat="0" applyProtection="0">
      <alignment horizontal="right" vertical="center"/>
    </xf>
    <xf numFmtId="4" fontId="43" fillId="37" borderId="62" applyNumberFormat="0" applyProtection="0">
      <alignment horizontal="right" vertical="center"/>
    </xf>
    <xf numFmtId="4" fontId="43" fillId="39" borderId="62" applyNumberFormat="0" applyProtection="0">
      <alignment horizontal="right" vertical="center"/>
    </xf>
    <xf numFmtId="4" fontId="43" fillId="39" borderId="62" applyNumberFormat="0" applyProtection="0">
      <alignment horizontal="right" vertical="center"/>
    </xf>
    <xf numFmtId="0" fontId="2" fillId="0" borderId="0"/>
    <xf numFmtId="4" fontId="43" fillId="45" borderId="62" applyNumberFormat="0" applyProtection="0">
      <alignment vertical="center"/>
    </xf>
    <xf numFmtId="4" fontId="47" fillId="45" borderId="62" applyNumberFormat="0" applyProtection="0">
      <alignment vertical="center"/>
    </xf>
    <xf numFmtId="4" fontId="47" fillId="45" borderId="62" applyNumberFormat="0" applyProtection="0">
      <alignment vertical="center"/>
    </xf>
    <xf numFmtId="4" fontId="47" fillId="45" borderId="62" applyNumberFormat="0" applyProtection="0">
      <alignment vertical="center"/>
    </xf>
    <xf numFmtId="4" fontId="45" fillId="39" borderId="63" applyNumberFormat="0" applyProtection="0">
      <alignment horizontal="left" vertical="center" indent="1"/>
    </xf>
    <xf numFmtId="4" fontId="47" fillId="45" borderId="62" applyNumberFormat="0" applyProtection="0">
      <alignment horizontal="right" vertical="center"/>
    </xf>
    <xf numFmtId="4" fontId="47" fillId="45" borderId="62" applyNumberFormat="0" applyProtection="0">
      <alignment horizontal="right" vertical="center"/>
    </xf>
    <xf numFmtId="4" fontId="47" fillId="45" borderId="62" applyNumberFormat="0" applyProtection="0">
      <alignment horizontal="right" vertical="center"/>
    </xf>
    <xf numFmtId="4" fontId="122" fillId="47" borderId="63" applyNumberFormat="0" applyProtection="0">
      <alignment horizontal="left" vertical="center" indent="1"/>
    </xf>
    <xf numFmtId="4" fontId="122" fillId="47" borderId="63" applyNumberFormat="0" applyProtection="0">
      <alignment horizontal="left" vertical="center" indent="1"/>
    </xf>
    <xf numFmtId="4" fontId="49" fillId="45" borderId="62" applyNumberFormat="0" applyProtection="0">
      <alignment horizontal="right" vertical="center"/>
    </xf>
    <xf numFmtId="4" fontId="49" fillId="45" borderId="62" applyNumberFormat="0" applyProtection="0">
      <alignment horizontal="right" vertical="center"/>
    </xf>
    <xf numFmtId="4" fontId="49" fillId="45" borderId="6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23" fillId="0" borderId="0" applyNumberFormat="0" applyFill="0">
      <alignment horizontal="left"/>
    </xf>
    <xf numFmtId="0" fontId="124" fillId="0" borderId="0"/>
    <xf numFmtId="0" fontId="125" fillId="0" borderId="0"/>
    <xf numFmtId="0" fontId="3" fillId="0" borderId="0"/>
    <xf numFmtId="0" fontId="126" fillId="0" borderId="0" applyNumberFormat="0" applyFill="0">
      <alignment horizontal="left"/>
    </xf>
    <xf numFmtId="0" fontId="127" fillId="0" borderId="0">
      <alignment horizontal="left"/>
    </xf>
    <xf numFmtId="0" fontId="104" fillId="0" borderId="32"/>
    <xf numFmtId="0" fontId="128" fillId="2" borderId="64" applyNumberFormat="0" applyAlignment="0" applyProtection="0">
      <alignment vertical="center"/>
    </xf>
    <xf numFmtId="0" fontId="129" fillId="2" borderId="65" applyNumberFormat="0" applyAlignment="0" applyProtection="0">
      <alignment vertical="center"/>
    </xf>
    <xf numFmtId="0" fontId="46" fillId="74" borderId="66" applyNumberFormat="0" applyFont="0" applyFill="0" applyAlignment="0" applyProtection="0">
      <protection locked="0"/>
    </xf>
    <xf numFmtId="18" fontId="46" fillId="74" borderId="0" applyFont="0" applyFill="0" applyBorder="0" applyAlignment="0" applyProtection="0">
      <protection locked="0"/>
    </xf>
    <xf numFmtId="0" fontId="52" fillId="0" borderId="0" applyNumberFormat="0" applyFill="0" applyBorder="0" applyAlignment="0" applyProtection="0"/>
    <xf numFmtId="0" fontId="104" fillId="32" borderId="56" applyNumberFormat="0">
      <alignment horizontal="left" wrapText="1"/>
    </xf>
    <xf numFmtId="0" fontId="130" fillId="0" borderId="0">
      <alignment vertical="center"/>
    </xf>
    <xf numFmtId="49" fontId="26" fillId="0" borderId="0">
      <alignment horizontal="centerContinuous" vertical="center"/>
    </xf>
    <xf numFmtId="49" fontId="131" fillId="0" borderId="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132" fillId="0" borderId="0" applyFont="0" applyFill="0" applyBorder="0" applyAlignment="0" applyProtection="0"/>
    <xf numFmtId="201" fontId="1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/>
  </cellStyleXfs>
  <cellXfs count="462">
    <xf numFmtId="0" fontId="0" fillId="0" borderId="0" xfId="0"/>
    <xf numFmtId="191" fontId="58" fillId="0" borderId="0" xfId="0" applyNumberFormat="1" applyFont="1" applyFill="1"/>
    <xf numFmtId="0" fontId="58" fillId="0" borderId="0" xfId="0" applyFont="1" applyFill="1"/>
    <xf numFmtId="0" fontId="65" fillId="0" borderId="0" xfId="0" applyFont="1" applyFill="1"/>
    <xf numFmtId="0" fontId="70" fillId="0" borderId="0" xfId="973" applyFont="1" applyFill="1"/>
    <xf numFmtId="0" fontId="65" fillId="0" borderId="0" xfId="273" applyFont="1" applyFill="1"/>
    <xf numFmtId="191" fontId="65" fillId="0" borderId="0" xfId="265" applyNumberFormat="1" applyFont="1" applyFill="1"/>
    <xf numFmtId="0" fontId="67" fillId="0" borderId="0" xfId="0" applyNumberFormat="1" applyFont="1" applyFill="1" applyAlignment="1">
      <alignment horizontal="center"/>
    </xf>
    <xf numFmtId="0" fontId="65" fillId="0" borderId="0" xfId="0" applyFont="1" applyFill="1" applyBorder="1"/>
    <xf numFmtId="190" fontId="65" fillId="0" borderId="0" xfId="0" applyNumberFormat="1" applyFont="1" applyFill="1"/>
    <xf numFmtId="0" fontId="73" fillId="0" borderId="0" xfId="0" applyFont="1" applyFill="1"/>
    <xf numFmtId="189" fontId="65" fillId="0" borderId="0" xfId="0" applyNumberFormat="1" applyFont="1" applyFill="1"/>
    <xf numFmtId="0" fontId="6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5" xfId="0" applyNumberFormat="1" applyFont="1" applyFill="1" applyBorder="1" applyAlignment="1">
      <alignment horizontal="center" vertical="center"/>
    </xf>
    <xf numFmtId="190" fontId="65" fillId="0" borderId="0" xfId="0" applyNumberFormat="1" applyFont="1" applyFill="1" applyBorder="1"/>
    <xf numFmtId="189" fontId="73" fillId="0" borderId="0" xfId="0" applyNumberFormat="1" applyFont="1" applyFill="1"/>
    <xf numFmtId="0" fontId="66" fillId="0" borderId="0" xfId="0" applyFont="1" applyFill="1"/>
    <xf numFmtId="189" fontId="65" fillId="0" borderId="0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left" indent="1"/>
    </xf>
    <xf numFmtId="0" fontId="65" fillId="0" borderId="0" xfId="0" applyFont="1" applyFill="1" applyAlignment="1">
      <alignment horizontal="left" indent="2"/>
    </xf>
    <xf numFmtId="189" fontId="66" fillId="0" borderId="19" xfId="0" applyNumberFormat="1" applyFont="1" applyFill="1" applyBorder="1"/>
    <xf numFmtId="190" fontId="73" fillId="0" borderId="0" xfId="0" applyNumberFormat="1" applyFont="1" applyFill="1"/>
    <xf numFmtId="189" fontId="65" fillId="0" borderId="0" xfId="0" applyNumberFormat="1" applyFont="1" applyFill="1" applyBorder="1"/>
    <xf numFmtId="0" fontId="66" fillId="0" borderId="0" xfId="546" applyFont="1" applyFill="1" applyAlignment="1" applyProtection="1">
      <alignment vertical="center"/>
    </xf>
    <xf numFmtId="10" fontId="73" fillId="0" borderId="0" xfId="1" applyNumberFormat="1" applyFont="1" applyFill="1"/>
    <xf numFmtId="0" fontId="66" fillId="0" borderId="0" xfId="0" applyFont="1" applyFill="1" applyAlignment="1">
      <alignment horizontal="right"/>
    </xf>
    <xf numFmtId="189" fontId="65" fillId="0" borderId="0" xfId="0" applyNumberFormat="1" applyFont="1" applyFill="1" applyBorder="1" applyAlignment="1">
      <alignment horizontal="right" vertical="center"/>
    </xf>
    <xf numFmtId="190" fontId="66" fillId="0" borderId="26" xfId="0" applyNumberFormat="1" applyFont="1" applyFill="1" applyBorder="1" applyAlignment="1">
      <alignment horizontal="center" vertical="center"/>
    </xf>
    <xf numFmtId="0" fontId="66" fillId="0" borderId="25" xfId="0" applyNumberFormat="1" applyFont="1" applyFill="1" applyBorder="1" applyAlignment="1">
      <alignment horizontal="center" vertical="center" wrapText="1"/>
    </xf>
    <xf numFmtId="192" fontId="65" fillId="0" borderId="0" xfId="0" applyNumberFormat="1" applyFont="1" applyFill="1"/>
    <xf numFmtId="189" fontId="65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horizontal="right" indent="4"/>
    </xf>
    <xf numFmtId="189" fontId="65" fillId="0" borderId="19" xfId="0" applyNumberFormat="1" applyFont="1" applyFill="1" applyBorder="1" applyAlignment="1">
      <alignment vertical="center"/>
    </xf>
    <xf numFmtId="190" fontId="65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190" fontId="73" fillId="0" borderId="0" xfId="0" applyNumberFormat="1" applyFont="1" applyFill="1" applyAlignment="1">
      <alignment vertical="center"/>
    </xf>
    <xf numFmtId="0" fontId="65" fillId="0" borderId="25" xfId="0" applyFont="1" applyFill="1" applyBorder="1" applyAlignment="1"/>
    <xf numFmtId="0" fontId="65" fillId="0" borderId="0" xfId="0" applyFont="1" applyFill="1" applyBorder="1" applyAlignment="1"/>
    <xf numFmtId="191" fontId="68" fillId="0" borderId="0" xfId="265" applyNumberFormat="1" applyFont="1" applyFill="1"/>
    <xf numFmtId="0" fontId="65" fillId="0" borderId="0" xfId="0" applyFont="1" applyFill="1" applyBorder="1" applyAlignment="1">
      <alignment vertical="center"/>
    </xf>
    <xf numFmtId="0" fontId="72" fillId="0" borderId="0" xfId="0" applyFont="1" applyFill="1" applyAlignment="1">
      <alignment horizontal="center"/>
    </xf>
    <xf numFmtId="0" fontId="66" fillId="0" borderId="0" xfId="0" applyFont="1" applyFill="1" applyBorder="1" applyAlignment="1"/>
    <xf numFmtId="0" fontId="66" fillId="0" borderId="0" xfId="0" applyFont="1" applyFill="1" applyAlignment="1"/>
    <xf numFmtId="0" fontId="66" fillId="0" borderId="0" xfId="0" applyFont="1" applyFill="1" applyBorder="1" applyAlignment="1">
      <alignment horizontal="right"/>
    </xf>
    <xf numFmtId="0" fontId="66" fillId="0" borderId="11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right" indent="1"/>
    </xf>
    <xf numFmtId="189" fontId="65" fillId="0" borderId="19" xfId="0" applyNumberFormat="1" applyFont="1" applyFill="1" applyBorder="1"/>
    <xf numFmtId="0" fontId="71" fillId="0" borderId="0" xfId="0" applyFont="1" applyFill="1"/>
    <xf numFmtId="189" fontId="73" fillId="0" borderId="0" xfId="549" applyNumberFormat="1" applyFont="1" applyFill="1"/>
    <xf numFmtId="0" fontId="65" fillId="0" borderId="0" xfId="0" applyFont="1" applyFill="1" applyBorder="1" applyAlignment="1">
      <alignment horizontal="left" indent="1"/>
    </xf>
    <xf numFmtId="0" fontId="66" fillId="0" borderId="0" xfId="0" applyFont="1" applyFill="1" applyAlignment="1">
      <alignment horizontal="left" indent="1"/>
    </xf>
    <xf numFmtId="0" fontId="74" fillId="0" borderId="0" xfId="273" applyFont="1" applyFill="1"/>
    <xf numFmtId="0" fontId="68" fillId="0" borderId="0" xfId="546" quotePrefix="1" applyFont="1" applyFill="1" applyAlignment="1" applyProtection="1">
      <alignment vertical="center"/>
    </xf>
    <xf numFmtId="0" fontId="65" fillId="0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Alignment="1">
      <alignment horizontal="center"/>
    </xf>
    <xf numFmtId="189" fontId="65" fillId="0" borderId="11" xfId="0" applyNumberFormat="1" applyFont="1" applyFill="1" applyBorder="1"/>
    <xf numFmtId="0" fontId="65" fillId="0" borderId="0" xfId="0" applyFont="1" applyFill="1" applyAlignment="1"/>
    <xf numFmtId="189" fontId="65" fillId="0" borderId="32" xfId="0" applyNumberFormat="1" applyFont="1" applyFill="1" applyBorder="1"/>
    <xf numFmtId="44" fontId="65" fillId="0" borderId="0" xfId="549" applyNumberFormat="1" applyFont="1" applyFill="1"/>
    <xf numFmtId="0" fontId="75" fillId="0" borderId="0" xfId="0" applyFont="1"/>
    <xf numFmtId="0" fontId="0" fillId="0" borderId="0" xfId="0" applyFont="1"/>
    <xf numFmtId="3" fontId="76" fillId="0" borderId="0" xfId="271" applyNumberFormat="1" applyFont="1" applyAlignment="1">
      <alignment vertical="center" wrapText="1"/>
    </xf>
    <xf numFmtId="0" fontId="77" fillId="0" borderId="0" xfId="0" applyFont="1"/>
    <xf numFmtId="0" fontId="78" fillId="0" borderId="0" xfId="0" applyFont="1" applyBorder="1" applyAlignment="1">
      <alignment horizontal="center" vertical="center"/>
    </xf>
    <xf numFmtId="18" fontId="78" fillId="0" borderId="0" xfId="0" quotePrefix="1" applyNumberFormat="1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/>
    <xf numFmtId="0" fontId="76" fillId="69" borderId="0" xfId="0" applyFont="1" applyFill="1" applyBorder="1" applyAlignment="1">
      <alignment horizontal="center"/>
    </xf>
    <xf numFmtId="0" fontId="80" fillId="0" borderId="0" xfId="0" applyFont="1"/>
    <xf numFmtId="0" fontId="78" fillId="0" borderId="0" xfId="0" applyFont="1" applyBorder="1"/>
    <xf numFmtId="0" fontId="80" fillId="0" borderId="0" xfId="0" applyFont="1" applyBorder="1"/>
    <xf numFmtId="0" fontId="82" fillId="0" borderId="0" xfId="0" applyFont="1"/>
    <xf numFmtId="0" fontId="81" fillId="0" borderId="0" xfId="973" applyFont="1" applyFill="1"/>
    <xf numFmtId="0" fontId="82" fillId="0" borderId="0" xfId="439" applyFont="1"/>
    <xf numFmtId="0" fontId="82" fillId="0" borderId="0" xfId="3" applyFont="1"/>
    <xf numFmtId="0" fontId="82" fillId="0" borderId="0" xfId="2" applyFont="1"/>
    <xf numFmtId="0" fontId="82" fillId="0" borderId="0" xfId="3" applyFont="1" applyBorder="1"/>
    <xf numFmtId="167" fontId="58" fillId="0" borderId="0" xfId="4" applyNumberFormat="1" applyFont="1" applyBorder="1" applyAlignment="1" applyProtection="1">
      <alignment horizontal="center" vertical="center"/>
    </xf>
    <xf numFmtId="0" fontId="82" fillId="0" borderId="0" xfId="636" applyFont="1" applyAlignment="1">
      <alignment horizontal="right"/>
    </xf>
    <xf numFmtId="0" fontId="83" fillId="70" borderId="0" xfId="0" applyFont="1" applyFill="1"/>
    <xf numFmtId="0" fontId="82" fillId="0" borderId="0" xfId="0" applyFont="1" applyAlignment="1">
      <alignment horizontal="center"/>
    </xf>
    <xf numFmtId="0" fontId="82" fillId="0" borderId="0" xfId="0" applyFont="1" applyFill="1"/>
    <xf numFmtId="3" fontId="58" fillId="0" borderId="0" xfId="0" applyNumberFormat="1" applyFont="1" applyFill="1"/>
    <xf numFmtId="3" fontId="84" fillId="0" borderId="0" xfId="0" applyNumberFormat="1" applyFont="1" applyFill="1"/>
    <xf numFmtId="3" fontId="82" fillId="0" borderId="0" xfId="0" applyNumberFormat="1" applyFont="1" applyFill="1"/>
    <xf numFmtId="3" fontId="85" fillId="0" borderId="0" xfId="0" applyNumberFormat="1" applyFont="1" applyFill="1"/>
    <xf numFmtId="0" fontId="58" fillId="0" borderId="0" xfId="0" applyFont="1" applyFill="1" applyBorder="1"/>
    <xf numFmtId="0" fontId="82" fillId="0" borderId="0" xfId="0" applyFont="1" applyFill="1" applyBorder="1" applyAlignment="1">
      <alignment horizontal="center"/>
    </xf>
    <xf numFmtId="3" fontId="58" fillId="0" borderId="0" xfId="0" applyNumberFormat="1" applyFont="1" applyFill="1" applyBorder="1"/>
    <xf numFmtId="10" fontId="58" fillId="0" borderId="0" xfId="637" applyNumberFormat="1" applyFont="1" applyFill="1"/>
    <xf numFmtId="0" fontId="82" fillId="0" borderId="0" xfId="0" applyFont="1" applyFill="1" applyAlignment="1">
      <alignment horizontal="center"/>
    </xf>
    <xf numFmtId="3" fontId="86" fillId="0" borderId="0" xfId="0" applyNumberFormat="1" applyFont="1" applyFill="1"/>
    <xf numFmtId="0" fontId="82" fillId="0" borderId="0" xfId="3" applyFont="1" applyFill="1"/>
    <xf numFmtId="3" fontId="82" fillId="0" borderId="0" xfId="3" applyNumberFormat="1" applyFont="1"/>
    <xf numFmtId="193" fontId="82" fillId="0" borderId="0" xfId="1" applyNumberFormat="1" applyFont="1"/>
    <xf numFmtId="193" fontId="82" fillId="0" borderId="0" xfId="3" applyNumberFormat="1" applyFont="1"/>
    <xf numFmtId="168" fontId="82" fillId="0" borderId="0" xfId="3" applyNumberFormat="1" applyFont="1"/>
    <xf numFmtId="0" fontId="82" fillId="0" borderId="0" xfId="439" applyFont="1" applyFill="1"/>
    <xf numFmtId="3" fontId="82" fillId="0" borderId="0" xfId="439" applyNumberFormat="1" applyFont="1" applyFill="1"/>
    <xf numFmtId="0" fontId="82" fillId="0" borderId="0" xfId="439" applyFont="1" applyAlignment="1">
      <alignment horizontal="right"/>
    </xf>
    <xf numFmtId="3" fontId="82" fillId="0" borderId="0" xfId="439" applyNumberFormat="1" applyFont="1"/>
    <xf numFmtId="0" fontId="58" fillId="0" borderId="34" xfId="438" applyFont="1" applyBorder="1" applyAlignment="1">
      <alignment horizontal="center" vertical="center"/>
    </xf>
    <xf numFmtId="0" fontId="82" fillId="0" borderId="34" xfId="438" applyFont="1" applyBorder="1" applyAlignment="1">
      <alignment horizontal="center" vertical="center"/>
    </xf>
    <xf numFmtId="0" fontId="82" fillId="0" borderId="0" xfId="438" applyFont="1" applyFill="1" applyBorder="1"/>
    <xf numFmtId="0" fontId="82" fillId="0" borderId="0" xfId="438" applyFont="1" applyFill="1" applyBorder="1" applyAlignment="1">
      <alignment horizontal="left" indent="2"/>
    </xf>
    <xf numFmtId="3" fontId="82" fillId="0" borderId="0" xfId="438" applyNumberFormat="1" applyFont="1" applyFill="1" applyBorder="1"/>
    <xf numFmtId="3" fontId="58" fillId="0" borderId="0" xfId="438" applyNumberFormat="1" applyFont="1" applyFill="1" applyBorder="1"/>
    <xf numFmtId="0" fontId="82" fillId="0" borderId="33" xfId="438" applyFont="1" applyFill="1" applyBorder="1" applyAlignment="1">
      <alignment horizontal="left" indent="2"/>
    </xf>
    <xf numFmtId="3" fontId="82" fillId="0" borderId="33" xfId="438" applyNumberFormat="1" applyFont="1" applyFill="1" applyBorder="1"/>
    <xf numFmtId="3" fontId="58" fillId="0" borderId="33" xfId="438" applyNumberFormat="1" applyFont="1" applyFill="1" applyBorder="1"/>
    <xf numFmtId="0" fontId="58" fillId="0" borderId="0" xfId="438" applyFont="1" applyFill="1" applyBorder="1" applyAlignment="1">
      <alignment horizontal="right" vertical="center"/>
    </xf>
    <xf numFmtId="3" fontId="58" fillId="0" borderId="0" xfId="438" applyNumberFormat="1" applyFont="1" applyFill="1" applyBorder="1" applyAlignment="1">
      <alignment vertical="center"/>
    </xf>
    <xf numFmtId="187" fontId="58" fillId="0" borderId="0" xfId="263" applyNumberFormat="1" applyFont="1" applyFill="1" applyBorder="1" applyAlignment="1">
      <alignment horizontal="left" vertical="center" wrapText="1"/>
    </xf>
    <xf numFmtId="0" fontId="58" fillId="0" borderId="22" xfId="439" applyFont="1" applyFill="1" applyBorder="1" applyAlignment="1">
      <alignment horizontal="center" vertical="center"/>
    </xf>
    <xf numFmtId="0" fontId="82" fillId="0" borderId="22" xfId="439" applyFont="1" applyFill="1" applyBorder="1" applyAlignment="1">
      <alignment horizontal="center" vertical="center"/>
    </xf>
    <xf numFmtId="0" fontId="58" fillId="0" borderId="22" xfId="439" applyFont="1" applyFill="1" applyBorder="1" applyAlignment="1">
      <alignment horizontal="center" vertical="center" wrapText="1"/>
    </xf>
    <xf numFmtId="0" fontId="58" fillId="0" borderId="0" xfId="439" applyFont="1" applyFill="1" applyAlignment="1">
      <alignment horizontal="center"/>
    </xf>
    <xf numFmtId="0" fontId="82" fillId="0" borderId="23" xfId="439" applyFont="1" applyBorder="1"/>
    <xf numFmtId="0" fontId="82" fillId="0" borderId="23" xfId="439" applyFont="1" applyFill="1" applyBorder="1"/>
    <xf numFmtId="0" fontId="82" fillId="0" borderId="2" xfId="439" applyFont="1" applyBorder="1" applyAlignment="1">
      <alignment horizontal="left" indent="1"/>
    </xf>
    <xf numFmtId="0" fontId="82" fillId="0" borderId="2" xfId="439" applyFont="1" applyFill="1" applyBorder="1" applyAlignment="1">
      <alignment horizontal="left" indent="1"/>
    </xf>
    <xf numFmtId="0" fontId="82" fillId="0" borderId="2" xfId="439" applyFont="1" applyBorder="1"/>
    <xf numFmtId="0" fontId="82" fillId="0" borderId="2" xfId="439" applyFont="1" applyBorder="1" applyAlignment="1">
      <alignment horizontal="left" indent="2"/>
    </xf>
    <xf numFmtId="3" fontId="82" fillId="0" borderId="2" xfId="439" applyNumberFormat="1" applyFont="1" applyBorder="1"/>
    <xf numFmtId="3" fontId="58" fillId="0" borderId="2" xfId="439" applyNumberFormat="1" applyFont="1" applyBorder="1"/>
    <xf numFmtId="0" fontId="82" fillId="0" borderId="29" xfId="439" applyFont="1" applyBorder="1" applyAlignment="1">
      <alignment horizontal="left" indent="3"/>
    </xf>
    <xf numFmtId="0" fontId="82" fillId="0" borderId="29" xfId="439" applyFont="1" applyBorder="1" applyAlignment="1">
      <alignment horizontal="left" indent="2"/>
    </xf>
    <xf numFmtId="3" fontId="82" fillId="0" borderId="29" xfId="439" applyNumberFormat="1" applyFont="1" applyBorder="1"/>
    <xf numFmtId="3" fontId="58" fillId="0" borderId="29" xfId="439" applyNumberFormat="1" applyFont="1" applyBorder="1"/>
    <xf numFmtId="0" fontId="82" fillId="0" borderId="29" xfId="439" applyFont="1" applyBorder="1" applyAlignment="1">
      <alignment horizontal="left"/>
    </xf>
    <xf numFmtId="0" fontId="82" fillId="0" borderId="29" xfId="438" applyFont="1" applyFill="1" applyBorder="1" applyAlignment="1">
      <alignment horizontal="left" indent="2"/>
    </xf>
    <xf numFmtId="0" fontId="82" fillId="0" borderId="2" xfId="439" applyFont="1" applyFill="1" applyBorder="1"/>
    <xf numFmtId="0" fontId="82" fillId="0" borderId="24" xfId="439" applyFont="1" applyBorder="1"/>
    <xf numFmtId="0" fontId="82" fillId="0" borderId="24" xfId="439" applyFont="1" applyFill="1" applyBorder="1"/>
    <xf numFmtId="3" fontId="82" fillId="0" borderId="2" xfId="439" applyNumberFormat="1" applyFont="1" applyFill="1" applyBorder="1"/>
    <xf numFmtId="0" fontId="88" fillId="0" borderId="0" xfId="260" applyFont="1"/>
    <xf numFmtId="0" fontId="88" fillId="0" borderId="0" xfId="260" applyFont="1" applyFill="1"/>
    <xf numFmtId="0" fontId="88" fillId="0" borderId="0" xfId="260" applyFont="1" applyAlignment="1">
      <alignment horizontal="right"/>
    </xf>
    <xf numFmtId="0" fontId="88" fillId="0" borderId="22" xfId="260" applyFont="1" applyBorder="1" applyAlignment="1">
      <alignment horizontal="center"/>
    </xf>
    <xf numFmtId="0" fontId="88" fillId="0" borderId="11" xfId="260" applyFont="1" applyBorder="1" applyAlignment="1">
      <alignment horizontal="center"/>
    </xf>
    <xf numFmtId="0" fontId="89" fillId="0" borderId="22" xfId="260" applyFont="1" applyBorder="1" applyAlignment="1">
      <alignment horizontal="center"/>
    </xf>
    <xf numFmtId="0" fontId="89" fillId="0" borderId="2" xfId="260" applyFont="1" applyBorder="1" applyAlignment="1">
      <alignment horizontal="center"/>
    </xf>
    <xf numFmtId="3" fontId="89" fillId="0" borderId="0" xfId="260" applyNumberFormat="1" applyFont="1" applyBorder="1"/>
    <xf numFmtId="3" fontId="89" fillId="0" borderId="2" xfId="260" applyNumberFormat="1" applyFont="1" applyBorder="1"/>
    <xf numFmtId="0" fontId="89" fillId="0" borderId="2" xfId="260" applyFont="1" applyBorder="1" applyAlignment="1"/>
    <xf numFmtId="3" fontId="88" fillId="0" borderId="0" xfId="260" applyNumberFormat="1" applyFont="1" applyBorder="1"/>
    <xf numFmtId="3" fontId="88" fillId="0" borderId="2" xfId="260" applyNumberFormat="1" applyFont="1" applyBorder="1"/>
    <xf numFmtId="0" fontId="88" fillId="0" borderId="2" xfId="260" applyFont="1" applyBorder="1" applyAlignment="1"/>
    <xf numFmtId="0" fontId="88" fillId="0" borderId="2" xfId="260" applyFont="1" applyBorder="1" applyAlignment="1">
      <alignment horizontal="left"/>
    </xf>
    <xf numFmtId="0" fontId="89" fillId="0" borderId="24" xfId="260" applyFont="1" applyBorder="1" applyAlignment="1">
      <alignment horizontal="center"/>
    </xf>
    <xf numFmtId="3" fontId="89" fillId="0" borderId="25" xfId="260" applyNumberFormat="1" applyFont="1" applyBorder="1"/>
    <xf numFmtId="3" fontId="89" fillId="0" borderId="24" xfId="260" applyNumberFormat="1" applyFont="1" applyBorder="1"/>
    <xf numFmtId="187" fontId="81" fillId="0" borderId="0" xfId="973" applyNumberFormat="1" applyFont="1" applyFill="1" applyAlignment="1">
      <alignment vertical="center"/>
    </xf>
    <xf numFmtId="187" fontId="82" fillId="0" borderId="0" xfId="263" applyNumberFormat="1" applyFont="1" applyFill="1" applyAlignment="1">
      <alignment vertical="center"/>
    </xf>
    <xf numFmtId="187" fontId="82" fillId="0" borderId="0" xfId="263" applyNumberFormat="1" applyFont="1" applyFill="1" applyAlignment="1">
      <alignment horizontal="centerContinuous" vertical="center"/>
    </xf>
    <xf numFmtId="187" fontId="82" fillId="0" borderId="0" xfId="263" applyNumberFormat="1" applyFont="1" applyFill="1" applyBorder="1" applyAlignment="1">
      <alignment vertical="center"/>
    </xf>
    <xf numFmtId="187" fontId="82" fillId="0" borderId="0" xfId="263" applyNumberFormat="1" applyFont="1" applyFill="1" applyAlignment="1">
      <alignment horizontal="right" vertical="center"/>
    </xf>
    <xf numFmtId="187" fontId="58" fillId="0" borderId="0" xfId="263" applyNumberFormat="1" applyFont="1" applyFill="1" applyBorder="1" applyAlignment="1">
      <alignment vertical="center" wrapText="1"/>
    </xf>
    <xf numFmtId="187" fontId="58" fillId="0" borderId="0" xfId="7" applyNumberFormat="1" applyFont="1" applyFill="1" applyBorder="1" applyAlignment="1">
      <alignment vertical="center" wrapText="1"/>
    </xf>
    <xf numFmtId="187" fontId="58" fillId="0" borderId="0" xfId="263" applyNumberFormat="1" applyFont="1" applyFill="1" applyBorder="1" applyAlignment="1">
      <alignment vertical="center"/>
    </xf>
    <xf numFmtId="0" fontId="82" fillId="0" borderId="0" xfId="263" applyNumberFormat="1" applyFont="1" applyFill="1" applyBorder="1" applyAlignment="1">
      <alignment horizontal="center" vertical="center"/>
    </xf>
    <xf numFmtId="187" fontId="82" fillId="0" borderId="26" xfId="263" applyNumberFormat="1" applyFont="1" applyFill="1" applyBorder="1" applyAlignment="1">
      <alignment vertical="center"/>
    </xf>
    <xf numFmtId="189" fontId="90" fillId="0" borderId="0" xfId="548" applyNumberFormat="1" applyFont="1" applyFill="1" applyAlignment="1">
      <alignment horizontal="right" indent="1"/>
    </xf>
    <xf numFmtId="189" fontId="90" fillId="0" borderId="0" xfId="548" applyNumberFormat="1" applyFont="1" applyFill="1"/>
    <xf numFmtId="0" fontId="82" fillId="0" borderId="0" xfId="0" applyFont="1" applyFill="1" applyBorder="1" applyAlignment="1">
      <alignment horizontal="left" indent="2"/>
    </xf>
    <xf numFmtId="189" fontId="80" fillId="0" borderId="0" xfId="548" applyNumberFormat="1" applyFont="1" applyFill="1" applyAlignment="1">
      <alignment horizontal="right" indent="1"/>
    </xf>
    <xf numFmtId="189" fontId="80" fillId="0" borderId="0" xfId="548" applyNumberFormat="1" applyFont="1" applyFill="1"/>
    <xf numFmtId="189" fontId="82" fillId="0" borderId="0" xfId="548" applyNumberFormat="1" applyFont="1" applyFill="1"/>
    <xf numFmtId="187" fontId="85" fillId="0" borderId="0" xfId="263" applyNumberFormat="1" applyFont="1" applyFill="1" applyAlignment="1">
      <alignment vertical="center"/>
    </xf>
    <xf numFmtId="0" fontId="82" fillId="0" borderId="0" xfId="273" applyFont="1" applyFill="1"/>
    <xf numFmtId="3" fontId="82" fillId="0" borderId="0" xfId="0" applyNumberFormat="1" applyFont="1" applyFill="1" applyBorder="1" applyAlignment="1">
      <alignment horizontal="left" indent="2"/>
    </xf>
    <xf numFmtId="187" fontId="85" fillId="0" borderId="0" xfId="263" applyNumberFormat="1" applyFont="1" applyFill="1" applyBorder="1" applyAlignment="1">
      <alignment vertical="center"/>
    </xf>
    <xf numFmtId="187" fontId="85" fillId="0" borderId="0" xfId="263" applyNumberFormat="1" applyFont="1" applyFill="1" applyAlignment="1">
      <alignment horizontal="centerContinuous" vertical="center"/>
    </xf>
    <xf numFmtId="189" fontId="85" fillId="0" borderId="0" xfId="548" applyNumberFormat="1" applyFont="1" applyFill="1" applyAlignment="1">
      <alignment horizontal="right" indent="1"/>
    </xf>
    <xf numFmtId="189" fontId="85" fillId="0" borderId="0" xfId="548" applyNumberFormat="1" applyFont="1" applyFill="1"/>
    <xf numFmtId="0" fontId="85" fillId="0" borderId="0" xfId="0" applyFont="1" applyFill="1" applyBorder="1" applyAlignment="1">
      <alignment horizontal="left" indent="4"/>
    </xf>
    <xf numFmtId="188" fontId="82" fillId="0" borderId="0" xfId="263" applyNumberFormat="1" applyFont="1" applyFill="1"/>
    <xf numFmtId="188" fontId="58" fillId="0" borderId="0" xfId="263" applyNumberFormat="1" applyFont="1" applyFill="1" applyBorder="1"/>
    <xf numFmtId="188" fontId="82" fillId="0" borderId="0" xfId="263" applyNumberFormat="1" applyFont="1" applyFill="1" applyBorder="1" applyAlignment="1">
      <alignment horizontal="center"/>
    </xf>
    <xf numFmtId="188" fontId="85" fillId="0" borderId="0" xfId="263" applyNumberFormat="1" applyFont="1" applyFill="1"/>
    <xf numFmtId="188" fontId="85" fillId="0" borderId="0" xfId="263" applyNumberFormat="1" applyFont="1" applyFill="1" applyBorder="1" applyAlignment="1">
      <alignment horizontal="center"/>
    </xf>
    <xf numFmtId="188" fontId="58" fillId="0" borderId="0" xfId="263" applyNumberFormat="1" applyFont="1" applyFill="1" applyBorder="1" applyAlignment="1">
      <alignment horizontal="right"/>
    </xf>
    <xf numFmtId="188" fontId="82" fillId="0" borderId="0" xfId="263" applyNumberFormat="1" applyFont="1" applyFill="1" applyBorder="1" applyAlignment="1">
      <alignment horizontal="left"/>
    </xf>
    <xf numFmtId="188" fontId="82" fillId="0" borderId="0" xfId="263" applyNumberFormat="1" applyFont="1" applyFill="1" applyBorder="1"/>
    <xf numFmtId="188" fontId="58" fillId="0" borderId="0" xfId="263" applyNumberFormat="1" applyFont="1" applyFill="1" applyBorder="1" applyAlignment="1">
      <alignment horizontal="left"/>
    </xf>
    <xf numFmtId="0" fontId="82" fillId="0" borderId="0" xfId="263" applyFont="1" applyFill="1"/>
    <xf numFmtId="3" fontId="82" fillId="0" borderId="0" xfId="263" applyNumberFormat="1" applyFont="1" applyFill="1"/>
    <xf numFmtId="189" fontId="82" fillId="0" borderId="0" xfId="263" applyNumberFormat="1" applyFont="1" applyFill="1"/>
    <xf numFmtId="3" fontId="82" fillId="0" borderId="0" xfId="263" applyNumberFormat="1" applyFont="1" applyFill="1" applyAlignment="1">
      <alignment horizontal="right"/>
    </xf>
    <xf numFmtId="168" fontId="82" fillId="0" borderId="0" xfId="263" applyNumberFormat="1" applyFont="1" applyFill="1"/>
    <xf numFmtId="10" fontId="82" fillId="0" borderId="0" xfId="1" applyNumberFormat="1" applyFont="1" applyFill="1"/>
    <xf numFmtId="0" fontId="85" fillId="0" borderId="0" xfId="0" applyNumberFormat="1" applyFont="1" applyFill="1" applyAlignment="1">
      <alignment horizontal="center"/>
    </xf>
    <xf numFmtId="0" fontId="80" fillId="0" borderId="0" xfId="0" applyFont="1" applyFill="1"/>
    <xf numFmtId="0" fontId="82" fillId="0" borderId="0" xfId="0" applyFont="1" applyFill="1" applyBorder="1"/>
    <xf numFmtId="190" fontId="82" fillId="0" borderId="0" xfId="0" applyNumberFormat="1" applyFont="1" applyFill="1"/>
    <xf numFmtId="0" fontId="92" fillId="0" borderId="0" xfId="0" applyFont="1" applyFill="1"/>
    <xf numFmtId="191" fontId="82" fillId="0" borderId="0" xfId="265" applyNumberFormat="1" applyFont="1" applyFill="1"/>
    <xf numFmtId="190" fontId="58" fillId="0" borderId="26" xfId="0" applyNumberFormat="1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85" fillId="0" borderId="0" xfId="0" applyNumberFormat="1" applyFont="1" applyFill="1" applyAlignment="1">
      <alignment horizontal="center" vertical="center"/>
    </xf>
    <xf numFmtId="14" fontId="58" fillId="0" borderId="25" xfId="0" applyNumberFormat="1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190" fontId="82" fillId="0" borderId="0" xfId="0" applyNumberFormat="1" applyFont="1" applyFill="1" applyBorder="1"/>
    <xf numFmtId="189" fontId="82" fillId="0" borderId="0" xfId="0" applyNumberFormat="1" applyFont="1" applyFill="1"/>
    <xf numFmtId="189" fontId="92" fillId="0" borderId="0" xfId="0" applyNumberFormat="1" applyFont="1" applyFill="1"/>
    <xf numFmtId="189" fontId="58" fillId="0" borderId="0" xfId="0" applyNumberFormat="1" applyFont="1" applyFill="1"/>
    <xf numFmtId="189" fontId="82" fillId="0" borderId="0" xfId="0" applyNumberFormat="1" applyFont="1" applyFill="1" applyBorder="1" applyAlignment="1">
      <alignment horizontal="right"/>
    </xf>
    <xf numFmtId="0" fontId="82" fillId="0" borderId="0" xfId="0" applyFont="1" applyFill="1" applyAlignment="1">
      <alignment horizontal="left" indent="1"/>
    </xf>
    <xf numFmtId="189" fontId="58" fillId="0" borderId="0" xfId="0" applyNumberFormat="1" applyFont="1" applyFill="1" applyBorder="1" applyAlignment="1">
      <alignment horizontal="right"/>
    </xf>
    <xf numFmtId="0" fontId="58" fillId="0" borderId="0" xfId="0" applyFont="1" applyFill="1" applyAlignment="1">
      <alignment horizontal="right" indent="5"/>
    </xf>
    <xf numFmtId="189" fontId="58" fillId="0" borderId="11" xfId="0" applyNumberFormat="1" applyFont="1" applyFill="1" applyBorder="1"/>
    <xf numFmtId="189" fontId="58" fillId="0" borderId="0" xfId="0" applyNumberFormat="1" applyFont="1" applyFill="1" applyBorder="1"/>
    <xf numFmtId="0" fontId="82" fillId="0" borderId="0" xfId="0" applyFont="1" applyFill="1" applyAlignment="1">
      <alignment horizontal="left" indent="2"/>
    </xf>
    <xf numFmtId="189" fontId="58" fillId="0" borderId="19" xfId="0" applyNumberFormat="1" applyFont="1" applyFill="1" applyBorder="1"/>
    <xf numFmtId="190" fontId="92" fillId="0" borderId="0" xfId="0" applyNumberFormat="1" applyFont="1" applyFill="1"/>
    <xf numFmtId="0" fontId="58" fillId="0" borderId="26" xfId="0" applyFont="1" applyFill="1" applyBorder="1" applyAlignment="1">
      <alignment horizontal="center" wrapText="1"/>
    </xf>
    <xf numFmtId="189" fontId="82" fillId="0" borderId="26" xfId="0" applyNumberFormat="1" applyFont="1" applyFill="1" applyBorder="1"/>
    <xf numFmtId="189" fontId="82" fillId="0" borderId="0" xfId="0" applyNumberFormat="1" applyFont="1" applyFill="1" applyBorder="1"/>
    <xf numFmtId="0" fontId="91" fillId="0" borderId="0" xfId="0" applyFont="1" applyFill="1"/>
    <xf numFmtId="169" fontId="82" fillId="0" borderId="0" xfId="1" applyNumberFormat="1" applyFont="1" applyFill="1"/>
    <xf numFmtId="190" fontId="58" fillId="0" borderId="0" xfId="0" applyNumberFormat="1" applyFont="1" applyFill="1"/>
    <xf numFmtId="0" fontId="93" fillId="0" borderId="0" xfId="0" applyFont="1" applyFill="1" applyAlignment="1">
      <alignment horizontal="left" indent="1"/>
    </xf>
    <xf numFmtId="169" fontId="93" fillId="0" borderId="0" xfId="1" applyNumberFormat="1" applyFont="1" applyFill="1"/>
    <xf numFmtId="0" fontId="91" fillId="0" borderId="0" xfId="0" applyFont="1" applyFill="1" applyAlignment="1">
      <alignment horizontal="left" indent="1"/>
    </xf>
    <xf numFmtId="0" fontId="85" fillId="0" borderId="0" xfId="0" applyFont="1" applyFill="1"/>
    <xf numFmtId="190" fontId="85" fillId="0" borderId="0" xfId="0" applyNumberFormat="1" applyFont="1" applyFill="1" applyBorder="1"/>
    <xf numFmtId="189" fontId="58" fillId="0" borderId="33" xfId="0" applyNumberFormat="1" applyFont="1" applyFill="1" applyBorder="1"/>
    <xf numFmtId="189" fontId="82" fillId="0" borderId="25" xfId="0" applyNumberFormat="1" applyFont="1" applyFill="1" applyBorder="1"/>
    <xf numFmtId="189" fontId="58" fillId="0" borderId="25" xfId="0" applyNumberFormat="1" applyFont="1" applyFill="1" applyBorder="1"/>
    <xf numFmtId="189" fontId="58" fillId="0" borderId="27" xfId="0" applyNumberFormat="1" applyFont="1" applyFill="1" applyBorder="1"/>
    <xf numFmtId="0" fontId="94" fillId="0" borderId="0" xfId="0" applyFont="1" applyFill="1"/>
    <xf numFmtId="189" fontId="95" fillId="0" borderId="0" xfId="0" applyNumberFormat="1" applyFont="1" applyFill="1"/>
    <xf numFmtId="0" fontId="82" fillId="0" borderId="0" xfId="0" quotePrefix="1" applyFont="1" applyFill="1"/>
    <xf numFmtId="189" fontId="58" fillId="0" borderId="30" xfId="0" applyNumberFormat="1" applyFont="1" applyFill="1" applyBorder="1"/>
    <xf numFmtId="190" fontId="92" fillId="0" borderId="0" xfId="0" applyNumberFormat="1" applyFont="1" applyFill="1" applyBorder="1" applyAlignment="1">
      <alignment horizontal="right"/>
    </xf>
    <xf numFmtId="0" fontId="96" fillId="0" borderId="0" xfId="0" applyFont="1" applyFill="1"/>
    <xf numFmtId="2" fontId="82" fillId="0" borderId="0" xfId="0" applyNumberFormat="1" applyFont="1" applyFill="1"/>
    <xf numFmtId="191" fontId="86" fillId="0" borderId="0" xfId="265" applyNumberFormat="1" applyFont="1" applyFill="1"/>
    <xf numFmtId="0" fontId="58" fillId="0" borderId="0" xfId="0" applyFont="1" applyFill="1" applyBorder="1" applyAlignment="1">
      <alignment vertical="center"/>
    </xf>
    <xf numFmtId="0" fontId="80" fillId="0" borderId="0" xfId="0" applyFont="1" applyFill="1" applyBorder="1"/>
    <xf numFmtId="0" fontId="82" fillId="0" borderId="11" xfId="0" applyNumberFormat="1" applyFont="1" applyFill="1" applyBorder="1" applyAlignment="1">
      <alignment horizontal="center"/>
    </xf>
    <xf numFmtId="188" fontId="82" fillId="0" borderId="0" xfId="0" quotePrefix="1" applyNumberFormat="1" applyFont="1" applyFill="1" applyBorder="1"/>
    <xf numFmtId="188" fontId="82" fillId="0" borderId="0" xfId="0" applyNumberFormat="1" applyFont="1" applyFill="1" applyBorder="1"/>
    <xf numFmtId="188" fontId="58" fillId="0" borderId="0" xfId="0" applyNumberFormat="1" applyFont="1" applyFill="1" applyBorder="1"/>
    <xf numFmtId="169" fontId="58" fillId="0" borderId="0" xfId="1" applyNumberFormat="1" applyFont="1" applyFill="1" applyBorder="1"/>
    <xf numFmtId="169" fontId="82" fillId="0" borderId="0" xfId="1" applyNumberFormat="1" applyFont="1" applyFill="1" applyBorder="1"/>
    <xf numFmtId="188" fontId="82" fillId="0" borderId="0" xfId="0" applyNumberFormat="1" applyFont="1" applyFill="1" applyBorder="1" applyAlignment="1">
      <alignment horizontal="left" indent="1"/>
    </xf>
    <xf numFmtId="0" fontId="82" fillId="0" borderId="0" xfId="0" applyFont="1" applyFill="1" applyBorder="1" applyAlignment="1">
      <alignment vertical="center"/>
    </xf>
    <xf numFmtId="188" fontId="58" fillId="0" borderId="0" xfId="0" applyNumberFormat="1" applyFont="1" applyFill="1" applyBorder="1" applyAlignment="1">
      <alignment vertical="center"/>
    </xf>
    <xf numFmtId="188" fontId="82" fillId="0" borderId="11" xfId="0" applyNumberFormat="1" applyFont="1" applyFill="1" applyBorder="1" applyAlignment="1">
      <alignment vertical="center"/>
    </xf>
    <xf numFmtId="169" fontId="82" fillId="0" borderId="11" xfId="1" applyNumberFormat="1" applyFont="1" applyFill="1" applyBorder="1" applyAlignment="1">
      <alignment vertical="center"/>
    </xf>
    <xf numFmtId="188" fontId="82" fillId="0" borderId="0" xfId="0" applyNumberFormat="1" applyFont="1" applyFill="1" applyBorder="1" applyAlignment="1"/>
    <xf numFmtId="0" fontId="82" fillId="0" borderId="0" xfId="547" applyFont="1" applyFill="1"/>
    <xf numFmtId="0" fontId="82" fillId="0" borderId="0" xfId="547" applyFont="1" applyFill="1" applyBorder="1"/>
    <xf numFmtId="0" fontId="82" fillId="0" borderId="0" xfId="0" applyFont="1" applyFill="1" applyBorder="1" applyAlignment="1">
      <alignment wrapText="1"/>
    </xf>
    <xf numFmtId="0" fontId="82" fillId="0" borderId="0" xfId="0" applyNumberFormat="1" applyFont="1" applyFill="1" applyBorder="1" applyAlignment="1">
      <alignment horizontal="center"/>
    </xf>
    <xf numFmtId="188" fontId="82" fillId="0" borderId="19" xfId="0" applyNumberFormat="1" applyFont="1" applyFill="1" applyBorder="1"/>
    <xf numFmtId="169" fontId="82" fillId="0" borderId="19" xfId="1" applyNumberFormat="1" applyFont="1" applyFill="1" applyBorder="1"/>
    <xf numFmtId="3" fontId="82" fillId="0" borderId="0" xfId="547" applyNumberFormat="1" applyFont="1" applyFill="1"/>
    <xf numFmtId="0" fontId="80" fillId="0" borderId="0" xfId="0" applyFont="1" applyFill="1" applyAlignment="1">
      <alignment horizontal="center"/>
    </xf>
    <xf numFmtId="0" fontId="58" fillId="0" borderId="0" xfId="0" applyFont="1" applyFill="1" applyBorder="1" applyAlignment="1"/>
    <xf numFmtId="0" fontId="82" fillId="0" borderId="25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right" indent="2"/>
    </xf>
    <xf numFmtId="1" fontId="58" fillId="0" borderId="11" xfId="0" applyNumberFormat="1" applyFont="1" applyFill="1" applyBorder="1" applyAlignment="1">
      <alignment horizontal="right" indent="1"/>
    </xf>
    <xf numFmtId="169" fontId="58" fillId="0" borderId="19" xfId="0" applyNumberFormat="1" applyFont="1" applyFill="1" applyBorder="1" applyAlignment="1">
      <alignment horizontal="right" indent="1"/>
    </xf>
    <xf numFmtId="187" fontId="58" fillId="0" borderId="41" xfId="263" applyNumberFormat="1" applyFont="1" applyFill="1" applyBorder="1" applyAlignment="1">
      <alignment vertical="center"/>
    </xf>
    <xf numFmtId="0" fontId="82" fillId="0" borderId="41" xfId="0" applyFont="1" applyFill="1" applyBorder="1" applyAlignment="1">
      <alignment horizontal="left" indent="2"/>
    </xf>
    <xf numFmtId="0" fontId="82" fillId="0" borderId="41" xfId="602" applyFont="1" applyFill="1" applyBorder="1" applyAlignment="1">
      <alignment horizontal="left" indent="2"/>
    </xf>
    <xf numFmtId="0" fontId="91" fillId="0" borderId="41" xfId="0" applyFont="1" applyFill="1" applyBorder="1" applyAlignment="1">
      <alignment horizontal="left" indent="4"/>
    </xf>
    <xf numFmtId="188" fontId="58" fillId="0" borderId="41" xfId="263" applyNumberFormat="1" applyFont="1" applyFill="1" applyBorder="1"/>
    <xf numFmtId="187" fontId="82" fillId="0" borderId="40" xfId="263" applyNumberFormat="1" applyFont="1" applyFill="1" applyBorder="1" applyAlignment="1">
      <alignment vertical="center"/>
    </xf>
    <xf numFmtId="187" fontId="82" fillId="0" borderId="31" xfId="263" applyNumberFormat="1" applyFont="1" applyFill="1" applyBorder="1" applyAlignment="1">
      <alignment vertical="center"/>
    </xf>
    <xf numFmtId="187" fontId="85" fillId="0" borderId="31" xfId="263" applyNumberFormat="1" applyFont="1" applyFill="1" applyBorder="1" applyAlignment="1">
      <alignment vertical="center"/>
    </xf>
    <xf numFmtId="188" fontId="82" fillId="0" borderId="31" xfId="263" applyNumberFormat="1" applyFont="1" applyFill="1" applyBorder="1" applyAlignment="1">
      <alignment horizontal="center"/>
    </xf>
    <xf numFmtId="188" fontId="85" fillId="0" borderId="31" xfId="263" applyNumberFormat="1" applyFont="1" applyFill="1" applyBorder="1" applyAlignment="1">
      <alignment horizontal="center"/>
    </xf>
    <xf numFmtId="188" fontId="58" fillId="0" borderId="38" xfId="263" applyNumberFormat="1" applyFont="1" applyFill="1" applyBorder="1" applyAlignment="1">
      <alignment horizontal="right"/>
    </xf>
    <xf numFmtId="188" fontId="58" fillId="0" borderId="39" xfId="263" applyNumberFormat="1" applyFont="1" applyFill="1" applyBorder="1" applyAlignment="1">
      <alignment horizontal="right"/>
    </xf>
    <xf numFmtId="187" fontId="82" fillId="0" borderId="45" xfId="263" applyNumberFormat="1" applyFont="1" applyFill="1" applyBorder="1" applyAlignment="1">
      <alignment horizontal="centerContinuous" vertical="center"/>
    </xf>
    <xf numFmtId="189" fontId="80" fillId="0" borderId="45" xfId="548" applyNumberFormat="1" applyFont="1" applyFill="1" applyBorder="1"/>
    <xf numFmtId="189" fontId="80" fillId="0" borderId="39" xfId="548" applyNumberFormat="1" applyFont="1" applyFill="1" applyBorder="1"/>
    <xf numFmtId="187" fontId="82" fillId="0" borderId="41" xfId="263" applyNumberFormat="1" applyFont="1" applyFill="1" applyBorder="1" applyAlignment="1">
      <alignment vertical="center"/>
    </xf>
    <xf numFmtId="187" fontId="82" fillId="0" borderId="42" xfId="263" applyNumberFormat="1" applyFont="1" applyFill="1" applyBorder="1" applyAlignment="1">
      <alignment horizontal="centerContinuous" vertical="center"/>
    </xf>
    <xf numFmtId="0" fontId="82" fillId="0" borderId="42" xfId="263" applyNumberFormat="1" applyFont="1" applyFill="1" applyBorder="1" applyAlignment="1">
      <alignment horizontal="center" vertical="center"/>
    </xf>
    <xf numFmtId="0" fontId="82" fillId="0" borderId="39" xfId="263" applyNumberFormat="1" applyFont="1" applyFill="1" applyBorder="1" applyAlignment="1">
      <alignment horizontal="center" vertical="center"/>
    </xf>
    <xf numFmtId="189" fontId="90" fillId="0" borderId="31" xfId="548" applyNumberFormat="1" applyFont="1" applyFill="1" applyBorder="1" applyAlignment="1">
      <alignment horizontal="right" indent="1"/>
    </xf>
    <xf numFmtId="189" fontId="80" fillId="0" borderId="31" xfId="548" applyNumberFormat="1" applyFont="1" applyFill="1" applyBorder="1" applyAlignment="1">
      <alignment horizontal="right" indent="1"/>
    </xf>
    <xf numFmtId="189" fontId="85" fillId="0" borderId="31" xfId="548" applyNumberFormat="1" applyFont="1" applyFill="1" applyBorder="1" applyAlignment="1">
      <alignment horizontal="right" indent="1"/>
    </xf>
    <xf numFmtId="189" fontId="80" fillId="0" borderId="31" xfId="548" applyNumberFormat="1" applyFont="1" applyFill="1" applyBorder="1"/>
    <xf numFmtId="189" fontId="90" fillId="0" borderId="31" xfId="548" applyNumberFormat="1" applyFont="1" applyFill="1" applyBorder="1"/>
    <xf numFmtId="189" fontId="85" fillId="0" borderId="31" xfId="548" applyNumberFormat="1" applyFont="1" applyFill="1" applyBorder="1"/>
    <xf numFmtId="0" fontId="82" fillId="0" borderId="22" xfId="263" applyNumberFormat="1" applyFont="1" applyFill="1" applyBorder="1" applyAlignment="1">
      <alignment horizontal="center" vertical="center"/>
    </xf>
    <xf numFmtId="189" fontId="90" fillId="0" borderId="48" xfId="548" applyNumberFormat="1" applyFont="1" applyFill="1" applyBorder="1" applyAlignment="1">
      <alignment horizontal="right" indent="1"/>
    </xf>
    <xf numFmtId="189" fontId="80" fillId="0" borderId="48" xfId="548" applyNumberFormat="1" applyFont="1" applyFill="1" applyBorder="1"/>
    <xf numFmtId="187" fontId="85" fillId="0" borderId="48" xfId="263" applyNumberFormat="1" applyFont="1" applyFill="1" applyBorder="1" applyAlignment="1">
      <alignment vertical="center"/>
    </xf>
    <xf numFmtId="189" fontId="85" fillId="0" borderId="48" xfId="548" applyNumberFormat="1" applyFont="1" applyFill="1" applyBorder="1"/>
    <xf numFmtId="189" fontId="90" fillId="0" borderId="48" xfId="548" applyNumberFormat="1" applyFont="1" applyFill="1" applyBorder="1"/>
    <xf numFmtId="189" fontId="80" fillId="0" borderId="22" xfId="548" applyNumberFormat="1" applyFont="1" applyFill="1" applyBorder="1"/>
    <xf numFmtId="187" fontId="82" fillId="0" borderId="49" xfId="263" applyNumberFormat="1" applyFont="1" applyFill="1" applyBorder="1" applyAlignment="1">
      <alignment vertical="center"/>
    </xf>
    <xf numFmtId="189" fontId="85" fillId="0" borderId="48" xfId="548" applyNumberFormat="1" applyFont="1" applyFill="1" applyBorder="1" applyAlignment="1">
      <alignment horizontal="right" indent="1"/>
    </xf>
    <xf numFmtId="0" fontId="82" fillId="0" borderId="41" xfId="263" applyNumberFormat="1" applyFont="1" applyFill="1" applyBorder="1" applyAlignment="1">
      <alignment horizontal="center" vertical="center"/>
    </xf>
    <xf numFmtId="0" fontId="82" fillId="0" borderId="51" xfId="263" applyNumberFormat="1" applyFont="1" applyFill="1" applyBorder="1" applyAlignment="1">
      <alignment horizontal="center" vertical="center"/>
    </xf>
    <xf numFmtId="187" fontId="82" fillId="0" borderId="52" xfId="263" applyNumberFormat="1" applyFont="1" applyFill="1" applyBorder="1" applyAlignment="1">
      <alignment vertical="center"/>
    </xf>
    <xf numFmtId="189" fontId="90" fillId="0" borderId="52" xfId="548" applyNumberFormat="1" applyFont="1" applyFill="1" applyBorder="1" applyAlignment="1">
      <alignment horizontal="right" indent="1"/>
    </xf>
    <xf numFmtId="189" fontId="80" fillId="0" borderId="52" xfId="548" applyNumberFormat="1" applyFont="1" applyFill="1" applyBorder="1"/>
    <xf numFmtId="189" fontId="82" fillId="0" borderId="52" xfId="548" applyNumberFormat="1" applyFont="1" applyFill="1" applyBorder="1"/>
    <xf numFmtId="187" fontId="85" fillId="0" borderId="52" xfId="263" applyNumberFormat="1" applyFont="1" applyFill="1" applyBorder="1" applyAlignment="1">
      <alignment vertical="center"/>
    </xf>
    <xf numFmtId="189" fontId="85" fillId="0" borderId="52" xfId="548" applyNumberFormat="1" applyFont="1" applyFill="1" applyBorder="1"/>
    <xf numFmtId="189" fontId="80" fillId="0" borderId="52" xfId="548" applyNumberFormat="1" applyFont="1" applyFill="1" applyBorder="1" applyAlignment="1">
      <alignment horizontal="right" indent="1"/>
    </xf>
    <xf numFmtId="189" fontId="90" fillId="0" borderId="52" xfId="548" applyNumberFormat="1" applyFont="1" applyFill="1" applyBorder="1"/>
    <xf numFmtId="189" fontId="80" fillId="0" borderId="51" xfId="548" applyNumberFormat="1" applyFont="1" applyFill="1" applyBorder="1"/>
    <xf numFmtId="188" fontId="58" fillId="0" borderId="38" xfId="263" applyNumberFormat="1" applyFont="1" applyFill="1" applyBorder="1" applyAlignment="1">
      <alignment horizontal="left"/>
    </xf>
    <xf numFmtId="188" fontId="58" fillId="0" borderId="39" xfId="263" applyNumberFormat="1" applyFont="1" applyFill="1" applyBorder="1" applyAlignment="1">
      <alignment horizontal="left"/>
    </xf>
    <xf numFmtId="188" fontId="58" fillId="0" borderId="41" xfId="263" applyNumberFormat="1" applyFont="1" applyFill="1" applyBorder="1" applyAlignment="1">
      <alignment horizontal="left"/>
    </xf>
    <xf numFmtId="187" fontId="82" fillId="0" borderId="0" xfId="263" applyNumberFormat="1" applyFont="1" applyFill="1" applyBorder="1" applyAlignment="1">
      <alignment horizontal="right" vertical="center"/>
    </xf>
    <xf numFmtId="187" fontId="65" fillId="0" borderId="0" xfId="263" applyNumberFormat="1" applyFont="1" applyFill="1" applyBorder="1" applyAlignment="1">
      <alignment horizontal="right" vertical="center"/>
    </xf>
    <xf numFmtId="188" fontId="58" fillId="0" borderId="19" xfId="0" applyNumberFormat="1" applyFont="1" applyFill="1" applyBorder="1" applyAlignment="1">
      <alignment vertical="center"/>
    </xf>
    <xf numFmtId="169" fontId="58" fillId="0" borderId="19" xfId="1" applyNumberFormat="1" applyFont="1" applyFill="1" applyBorder="1" applyAlignment="1">
      <alignment vertical="center"/>
    </xf>
    <xf numFmtId="188" fontId="58" fillId="0" borderId="45" xfId="0" applyNumberFormat="1" applyFont="1" applyFill="1" applyBorder="1" applyAlignment="1">
      <alignment vertical="center"/>
    </xf>
    <xf numFmtId="169" fontId="58" fillId="0" borderId="45" xfId="1" applyNumberFormat="1" applyFont="1" applyFill="1" applyBorder="1" applyAlignment="1">
      <alignment vertical="center"/>
    </xf>
    <xf numFmtId="0" fontId="82" fillId="0" borderId="45" xfId="0" applyNumberFormat="1" applyFont="1" applyFill="1" applyBorder="1" applyAlignment="1">
      <alignment horizontal="center"/>
    </xf>
    <xf numFmtId="0" fontId="65" fillId="0" borderId="0" xfId="1297" applyFont="1" applyFill="1" applyAlignment="1">
      <alignment vertical="center"/>
    </xf>
    <xf numFmtId="0" fontId="26" fillId="0" borderId="0" xfId="1297" applyFont="1" applyAlignment="1">
      <alignment vertical="center"/>
    </xf>
    <xf numFmtId="0" fontId="3" fillId="0" borderId="0" xfId="1297" applyFont="1" applyAlignment="1">
      <alignment vertical="center"/>
    </xf>
    <xf numFmtId="37" fontId="134" fillId="0" borderId="0" xfId="309" applyNumberFormat="1" applyFont="1" applyFill="1"/>
    <xf numFmtId="37" fontId="109" fillId="0" borderId="0" xfId="309" applyNumberFormat="1" applyFont="1"/>
    <xf numFmtId="0" fontId="3" fillId="0" borderId="0" xfId="1297" applyFont="1" applyAlignment="1">
      <alignment horizontal="right" vertical="center"/>
    </xf>
    <xf numFmtId="0" fontId="65" fillId="0" borderId="0" xfId="1297" applyFont="1" applyFill="1"/>
    <xf numFmtId="0" fontId="3" fillId="0" borderId="0" xfId="1297" applyFont="1"/>
    <xf numFmtId="0" fontId="67" fillId="0" borderId="0" xfId="1297" applyFont="1" applyFill="1"/>
    <xf numFmtId="0" fontId="139" fillId="0" borderId="0" xfId="1297" applyFont="1"/>
    <xf numFmtId="0" fontId="142" fillId="0" borderId="0" xfId="1297" applyFont="1" applyFill="1"/>
    <xf numFmtId="0" fontId="143" fillId="0" borderId="0" xfId="1297" applyFont="1"/>
    <xf numFmtId="0" fontId="3" fillId="0" borderId="0" xfId="0" applyFont="1" applyFill="1"/>
    <xf numFmtId="0" fontId="58" fillId="0" borderId="0" xfId="0" applyFont="1" applyFill="1" applyBorder="1" applyAlignment="1">
      <alignment horizontal="center" vertical="center"/>
    </xf>
    <xf numFmtId="0" fontId="58" fillId="0" borderId="25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191" fontId="82" fillId="0" borderId="0" xfId="265" applyNumberFormat="1" applyFont="1" applyFill="1" applyAlignment="1">
      <alignment horizontal="right"/>
    </xf>
    <xf numFmtId="191" fontId="66" fillId="0" borderId="0" xfId="0" applyNumberFormat="1" applyFont="1" applyFill="1"/>
    <xf numFmtId="3" fontId="3" fillId="0" borderId="0" xfId="1297" applyNumberFormat="1" applyFont="1" applyFill="1" applyAlignment="1">
      <alignment vertical="center"/>
    </xf>
    <xf numFmtId="49" fontId="3" fillId="0" borderId="71" xfId="1297" applyNumberFormat="1" applyFont="1" applyFill="1" applyBorder="1" applyAlignment="1" applyProtection="1">
      <alignment horizontal="center" vertical="center" wrapText="1"/>
    </xf>
    <xf numFmtId="0" fontId="3" fillId="0" borderId="0" xfId="1297" applyFont="1" applyFill="1" applyAlignment="1">
      <alignment vertical="center"/>
    </xf>
    <xf numFmtId="49" fontId="3" fillId="0" borderId="24" xfId="1297" applyNumberFormat="1" applyFont="1" applyFill="1" applyBorder="1" applyAlignment="1" applyProtection="1">
      <alignment horizontal="center" vertical="center" wrapText="1"/>
    </xf>
    <xf numFmtId="49" fontId="3" fillId="0" borderId="54" xfId="1297" applyNumberFormat="1" applyFont="1" applyFill="1" applyBorder="1" applyAlignment="1" applyProtection="1">
      <alignment horizontal="center" vertical="center" wrapText="1"/>
    </xf>
    <xf numFmtId="168" fontId="137" fillId="0" borderId="70" xfId="609" applyNumberFormat="1" applyFont="1" applyFill="1" applyBorder="1" applyAlignment="1">
      <alignment vertical="center"/>
    </xf>
    <xf numFmtId="3" fontId="137" fillId="0" borderId="70" xfId="609" applyNumberFormat="1" applyFont="1" applyFill="1" applyBorder="1" applyAlignment="1">
      <alignment vertical="center"/>
    </xf>
    <xf numFmtId="168" fontId="138" fillId="0" borderId="48" xfId="609" applyNumberFormat="1" applyFont="1" applyFill="1" applyBorder="1" applyAlignment="1">
      <alignment vertical="center"/>
    </xf>
    <xf numFmtId="3" fontId="138" fillId="0" borderId="48" xfId="609" applyNumberFormat="1" applyFont="1" applyFill="1" applyBorder="1" applyAlignment="1">
      <alignment vertical="center"/>
    </xf>
    <xf numFmtId="168" fontId="42" fillId="0" borderId="48" xfId="609" applyNumberFormat="1" applyFont="1" applyFill="1" applyBorder="1" applyAlignment="1">
      <alignment vertical="center"/>
    </xf>
    <xf numFmtId="3" fontId="46" fillId="0" borderId="48" xfId="609" applyNumberFormat="1" applyFont="1" applyFill="1" applyBorder="1" applyAlignment="1">
      <alignment vertical="center"/>
    </xf>
    <xf numFmtId="3" fontId="65" fillId="0" borderId="48" xfId="609" applyNumberFormat="1" applyFont="1" applyFill="1" applyBorder="1" applyAlignment="1">
      <alignment vertical="center"/>
    </xf>
    <xf numFmtId="168" fontId="46" fillId="0" borderId="48" xfId="609" applyNumberFormat="1" applyFont="1" applyFill="1" applyBorder="1" applyAlignment="1">
      <alignment horizontal="left" vertical="center" indent="1"/>
    </xf>
    <xf numFmtId="3" fontId="142" fillId="0" borderId="48" xfId="609" applyNumberFormat="1" applyFont="1" applyFill="1" applyBorder="1" applyAlignment="1">
      <alignment vertical="center"/>
    </xf>
    <xf numFmtId="168" fontId="142" fillId="0" borderId="48" xfId="609" applyNumberFormat="1" applyFont="1" applyFill="1" applyBorder="1" applyAlignment="1">
      <alignment vertical="center"/>
    </xf>
    <xf numFmtId="168" fontId="137" fillId="0" borderId="48" xfId="1117" applyNumberFormat="1" applyFont="1" applyFill="1" applyBorder="1" applyAlignment="1">
      <alignment vertical="center"/>
    </xf>
    <xf numFmtId="3" fontId="69" fillId="0" borderId="48" xfId="609" applyNumberFormat="1" applyFont="1" applyFill="1" applyBorder="1" applyAlignment="1">
      <alignment vertical="center"/>
    </xf>
    <xf numFmtId="3" fontId="144" fillId="0" borderId="48" xfId="309" applyNumberFormat="1" applyFont="1" applyFill="1" applyBorder="1" applyAlignment="1">
      <alignment vertical="center"/>
    </xf>
    <xf numFmtId="168" fontId="46" fillId="0" borderId="48" xfId="609" applyNumberFormat="1" applyFont="1" applyFill="1" applyBorder="1" applyAlignment="1">
      <alignment vertical="center"/>
    </xf>
    <xf numFmtId="168" fontId="137" fillId="0" borderId="22" xfId="609" applyNumberFormat="1" applyFont="1" applyFill="1" applyBorder="1" applyAlignment="1">
      <alignment vertical="center"/>
    </xf>
    <xf numFmtId="3" fontId="137" fillId="0" borderId="22" xfId="609" applyNumberFormat="1" applyFont="1" applyFill="1" applyBorder="1" applyAlignment="1">
      <alignment vertical="center"/>
    </xf>
    <xf numFmtId="0" fontId="3" fillId="0" borderId="0" xfId="1297" applyFont="1" applyFill="1"/>
    <xf numFmtId="199" fontId="80" fillId="0" borderId="0" xfId="1152" applyFont="1" applyFill="1"/>
    <xf numFmtId="3" fontId="3" fillId="0" borderId="0" xfId="1297" applyNumberFormat="1" applyFont="1" applyFill="1"/>
    <xf numFmtId="0" fontId="82" fillId="0" borderId="0" xfId="636" applyFont="1" applyAlignment="1">
      <alignment horizontal="center" vertical="center"/>
    </xf>
    <xf numFmtId="0" fontId="82" fillId="0" borderId="68" xfId="636" applyFont="1" applyBorder="1" applyAlignment="1">
      <alignment horizontal="center" vertical="center"/>
    </xf>
    <xf numFmtId="0" fontId="58" fillId="0" borderId="68" xfId="636" applyFont="1" applyFill="1" applyBorder="1" applyAlignment="1">
      <alignment horizontal="center" vertical="center"/>
    </xf>
    <xf numFmtId="0" fontId="82" fillId="0" borderId="0" xfId="636" applyFont="1" applyAlignment="1">
      <alignment vertical="center"/>
    </xf>
    <xf numFmtId="0" fontId="58" fillId="77" borderId="34" xfId="0" applyFont="1" applyFill="1" applyBorder="1" applyAlignment="1">
      <alignment vertical="center"/>
    </xf>
    <xf numFmtId="3" fontId="58" fillId="77" borderId="34" xfId="0" applyNumberFormat="1" applyFont="1" applyFill="1" applyBorder="1" applyAlignment="1">
      <alignment vertical="center"/>
    </xf>
    <xf numFmtId="0" fontId="83" fillId="7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31" fillId="0" borderId="0" xfId="972" applyNumberFormat="1" applyAlignment="1" applyProtection="1"/>
    <xf numFmtId="0" fontId="87" fillId="69" borderId="0" xfId="546" quotePrefix="1" applyFont="1" applyFill="1" applyAlignment="1" applyProtection="1">
      <alignment vertical="center"/>
    </xf>
    <xf numFmtId="0" fontId="3" fillId="0" borderId="0" xfId="1060"/>
    <xf numFmtId="0" fontId="122" fillId="0" borderId="0" xfId="1060" applyFont="1" applyAlignment="1">
      <alignment vertical="center"/>
    </xf>
    <xf numFmtId="0" fontId="3" fillId="0" borderId="0" xfId="1060" applyAlignment="1">
      <alignment vertical="center"/>
    </xf>
    <xf numFmtId="0" fontId="3" fillId="0" borderId="0" xfId="1060" applyAlignment="1">
      <alignment horizontal="right" vertical="center"/>
    </xf>
    <xf numFmtId="0" fontId="3" fillId="0" borderId="0" xfId="1060" applyAlignment="1">
      <alignment horizontal="center" vertical="center"/>
    </xf>
    <xf numFmtId="169" fontId="0" fillId="0" borderId="72" xfId="635" applyNumberFormat="1" applyFont="1" applyFill="1" applyBorder="1" applyAlignment="1">
      <alignment horizontal="right" vertical="center"/>
    </xf>
    <xf numFmtId="169" fontId="0" fillId="0" borderId="72" xfId="635" applyNumberFormat="1" applyFont="1" applyBorder="1" applyAlignment="1">
      <alignment horizontal="right" vertical="center"/>
    </xf>
    <xf numFmtId="0" fontId="147" fillId="0" borderId="42" xfId="0" applyFont="1" applyFill="1" applyBorder="1" applyAlignment="1">
      <alignment horizontal="left" vertical="center"/>
    </xf>
    <xf numFmtId="0" fontId="122" fillId="0" borderId="42" xfId="0" applyFont="1" applyFill="1" applyBorder="1" applyAlignment="1">
      <alignment horizontal="right" vertical="center"/>
    </xf>
    <xf numFmtId="0" fontId="122" fillId="0" borderId="42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42" xfId="0" applyFont="1" applyFill="1" applyBorder="1" applyAlignment="1">
      <alignment horizontal="right" vertical="center"/>
    </xf>
    <xf numFmtId="0" fontId="26" fillId="0" borderId="72" xfId="0" applyFont="1" applyBorder="1" applyAlignment="1">
      <alignment horizontal="center" vertical="center"/>
    </xf>
    <xf numFmtId="202" fontId="0" fillId="0" borderId="72" xfId="0" applyNumberFormat="1" applyFill="1" applyBorder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202" fontId="0" fillId="0" borderId="72" xfId="0" applyNumberForma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202" fontId="3" fillId="0" borderId="72" xfId="0" applyNumberFormat="1" applyFont="1" applyBorder="1" applyAlignment="1">
      <alignment horizontal="right" vertical="center"/>
    </xf>
    <xf numFmtId="2" fontId="0" fillId="0" borderId="72" xfId="0" applyNumberFormat="1" applyFill="1" applyBorder="1" applyAlignment="1">
      <alignment horizontal="right" vertical="center"/>
    </xf>
    <xf numFmtId="0" fontId="26" fillId="0" borderId="72" xfId="0" applyFont="1" applyBorder="1" applyAlignment="1">
      <alignment horizontal="center" vertical="center" wrapText="1"/>
    </xf>
    <xf numFmtId="3" fontId="0" fillId="0" borderId="72" xfId="0" applyNumberFormat="1" applyFill="1" applyBorder="1" applyAlignment="1">
      <alignment horizontal="right" vertical="center"/>
    </xf>
    <xf numFmtId="3" fontId="26" fillId="0" borderId="72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72" xfId="0" applyNumberFormat="1" applyBorder="1" applyAlignment="1">
      <alignment horizontal="right" vertical="center"/>
    </xf>
    <xf numFmtId="0" fontId="58" fillId="0" borderId="25" xfId="0" applyFont="1" applyFill="1" applyBorder="1" applyAlignment="1">
      <alignment horizontal="center" vertical="center"/>
    </xf>
    <xf numFmtId="49" fontId="3" fillId="0" borderId="24" xfId="1297" applyNumberFormat="1" applyFont="1" applyFill="1" applyBorder="1" applyAlignment="1" applyProtection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58" fillId="0" borderId="0" xfId="609" applyFont="1" applyFill="1" applyAlignment="1">
      <alignment vertical="center"/>
    </xf>
    <xf numFmtId="0" fontId="58" fillId="0" borderId="0" xfId="0" applyFont="1" applyFill="1" applyAlignment="1">
      <alignment vertical="center"/>
    </xf>
    <xf numFmtId="3" fontId="58" fillId="77" borderId="34" xfId="0" applyNumberFormat="1" applyFont="1" applyFill="1" applyBorder="1" applyAlignment="1">
      <alignment horizontal="center" vertical="center"/>
    </xf>
    <xf numFmtId="0" fontId="82" fillId="0" borderId="0" xfId="0" quotePrefix="1" applyFont="1" applyFill="1" applyAlignment="1">
      <alignment horizontal="center"/>
    </xf>
    <xf numFmtId="0" fontId="82" fillId="0" borderId="0" xfId="609" applyFont="1" applyFill="1" applyAlignment="1">
      <alignment vertical="center"/>
    </xf>
    <xf numFmtId="0" fontId="82" fillId="0" borderId="0" xfId="3" applyFont="1" applyFill="1" applyAlignment="1">
      <alignment vertical="center"/>
    </xf>
    <xf numFmtId="188" fontId="91" fillId="0" borderId="31" xfId="263" applyNumberFormat="1" applyFont="1" applyFill="1" applyBorder="1" applyAlignment="1">
      <alignment horizontal="center"/>
    </xf>
    <xf numFmtId="0" fontId="0" fillId="0" borderId="72" xfId="0" applyNumberFormat="1" applyFill="1" applyBorder="1" applyAlignment="1">
      <alignment horizontal="right" vertical="center"/>
    </xf>
    <xf numFmtId="3" fontId="75" fillId="0" borderId="0" xfId="271" applyNumberFormat="1" applyFont="1" applyAlignment="1">
      <alignment horizontal="left" vertical="center" wrapText="1"/>
    </xf>
    <xf numFmtId="187" fontId="87" fillId="69" borderId="0" xfId="263" applyNumberFormat="1" applyFont="1" applyFill="1" applyBorder="1" applyAlignment="1">
      <alignment horizontal="left" vertical="center" wrapText="1"/>
    </xf>
    <xf numFmtId="187" fontId="82" fillId="0" borderId="43" xfId="263" applyNumberFormat="1" applyFont="1" applyFill="1" applyBorder="1" applyAlignment="1">
      <alignment horizontal="center" vertical="center"/>
    </xf>
    <xf numFmtId="187" fontId="82" fillId="0" borderId="44" xfId="263" applyNumberFormat="1" applyFont="1" applyFill="1" applyBorder="1" applyAlignment="1">
      <alignment horizontal="center" vertical="center"/>
    </xf>
    <xf numFmtId="187" fontId="82" fillId="0" borderId="46" xfId="263" applyNumberFormat="1" applyFont="1" applyFill="1" applyBorder="1" applyAlignment="1">
      <alignment horizontal="center" vertical="center"/>
    </xf>
    <xf numFmtId="187" fontId="82" fillId="0" borderId="47" xfId="263" applyNumberFormat="1" applyFont="1" applyFill="1" applyBorder="1" applyAlignment="1">
      <alignment horizontal="center" vertical="center"/>
    </xf>
    <xf numFmtId="187" fontId="58" fillId="0" borderId="45" xfId="7" applyNumberFormat="1" applyFont="1" applyFill="1" applyBorder="1" applyAlignment="1">
      <alignment horizontal="center" vertical="center" wrapText="1"/>
    </xf>
    <xf numFmtId="187" fontId="58" fillId="0" borderId="50" xfId="7" applyNumberFormat="1" applyFont="1" applyFill="1" applyBorder="1" applyAlignment="1">
      <alignment horizontal="center" vertical="center" wrapText="1"/>
    </xf>
    <xf numFmtId="187" fontId="58" fillId="0" borderId="39" xfId="7" applyNumberFormat="1" applyFont="1" applyFill="1" applyBorder="1" applyAlignment="1">
      <alignment horizontal="center" vertical="center" wrapText="1"/>
    </xf>
    <xf numFmtId="190" fontId="58" fillId="0" borderId="11" xfId="0" applyNumberFormat="1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NumberFormat="1" applyFont="1" applyFill="1" applyBorder="1" applyAlignment="1">
      <alignment horizontal="center" vertical="center" wrapText="1"/>
    </xf>
    <xf numFmtId="0" fontId="58" fillId="0" borderId="25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NumberFormat="1" applyFont="1" applyFill="1" applyBorder="1" applyAlignment="1">
      <alignment horizontal="center" vertical="center"/>
    </xf>
    <xf numFmtId="0" fontId="58" fillId="0" borderId="25" xfId="0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187" fontId="69" fillId="69" borderId="0" xfId="263" applyNumberFormat="1" applyFont="1" applyFill="1" applyBorder="1" applyAlignment="1">
      <alignment horizontal="left" vertical="center" wrapText="1"/>
    </xf>
    <xf numFmtId="0" fontId="66" fillId="0" borderId="34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right"/>
    </xf>
    <xf numFmtId="0" fontId="65" fillId="0" borderId="2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190" fontId="66" fillId="0" borderId="33" xfId="0" applyNumberFormat="1" applyFont="1" applyFill="1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36" fillId="76" borderId="67" xfId="1297" applyFont="1" applyFill="1" applyBorder="1" applyAlignment="1">
      <alignment horizontal="center" vertical="center"/>
    </xf>
    <xf numFmtId="0" fontId="136" fillId="76" borderId="68" xfId="1297" applyFont="1" applyFill="1" applyBorder="1" applyAlignment="1">
      <alignment horizontal="center" vertical="center"/>
    </xf>
    <xf numFmtId="0" fontId="136" fillId="76" borderId="69" xfId="1297" applyFont="1" applyFill="1" applyBorder="1" applyAlignment="1">
      <alignment horizontal="center" vertical="center"/>
    </xf>
    <xf numFmtId="49" fontId="3" fillId="0" borderId="70" xfId="1297" applyNumberFormat="1" applyFont="1" applyFill="1" applyBorder="1" applyAlignment="1" applyProtection="1">
      <alignment horizontal="center" vertical="center" wrapText="1"/>
    </xf>
    <xf numFmtId="49" fontId="3" fillId="0" borderId="24" xfId="1297" applyNumberFormat="1" applyFont="1" applyFill="1" applyBorder="1" applyAlignment="1" applyProtection="1">
      <alignment horizontal="center" vertical="center" wrapText="1"/>
    </xf>
    <xf numFmtId="49" fontId="3" fillId="0" borderId="67" xfId="1297" applyNumberFormat="1" applyFont="1" applyFill="1" applyBorder="1" applyAlignment="1" applyProtection="1">
      <alignment horizontal="center" vertical="center" wrapText="1"/>
    </xf>
    <xf numFmtId="49" fontId="3" fillId="0" borderId="68" xfId="1297" applyNumberFormat="1" applyFont="1" applyFill="1" applyBorder="1" applyAlignment="1" applyProtection="1">
      <alignment horizontal="center" vertical="center" wrapText="1"/>
    </xf>
    <xf numFmtId="49" fontId="3" fillId="0" borderId="69" xfId="1297" applyNumberFormat="1" applyFont="1" applyFill="1" applyBorder="1" applyAlignment="1" applyProtection="1">
      <alignment horizontal="center" vertical="center" wrapText="1"/>
    </xf>
  </cellXfs>
  <cellStyles count="1298">
    <cellStyle name="%" xfId="6"/>
    <cellStyle name="% 2" xfId="7"/>
    <cellStyle name="% 3" xfId="8"/>
    <cellStyle name="% 3 2" xfId="638"/>
    <cellStyle name="% 4" xfId="9"/>
    <cellStyle name="%_Risco de liquidez_juros_financiamentos_2006" xfId="10"/>
    <cellStyle name="%_Risco de liquidez_juros_financiamentos_2006 2" xfId="11"/>
    <cellStyle name="%_Risco de liquidez_juros_financiamentos_2006 3" xfId="12"/>
    <cellStyle name="%_sensibilidade tx juro_resultados_sierra_vfinal_2007+75" xfId="13"/>
    <cellStyle name="%_sensibilidade tx juro_resultados_sierra_vfinal_2007+75 2" xfId="14"/>
    <cellStyle name="%_sensibilidade tx juro_resultados_sierra_vfinal_2007+75 3" xfId="15"/>
    <cellStyle name="_EDPP 2009-12 020908" xfId="975"/>
    <cellStyle name="_EDPP 2009-12 180808" xfId="976"/>
    <cellStyle name="_EDPP 2009-12 210808" xfId="977"/>
    <cellStyle name="_Sheet1" xfId="978"/>
    <cellStyle name="0;(0);&quot;–&quot;" xfId="979"/>
    <cellStyle name="0;(0);&quot;–&quot;;Fórmula" xfId="980"/>
    <cellStyle name="20% - Accent1" xfId="981"/>
    <cellStyle name="20% - Accent1 10" xfId="639"/>
    <cellStyle name="20% - Accent1 11" xfId="640"/>
    <cellStyle name="20% - Accent1 12" xfId="641"/>
    <cellStyle name="20% - Accent1 13" xfId="642"/>
    <cellStyle name="20% - Accent1 14" xfId="643"/>
    <cellStyle name="20% - Accent1 15" xfId="644"/>
    <cellStyle name="20% - Accent1 16" xfId="645"/>
    <cellStyle name="20% - Accent1 17" xfId="646"/>
    <cellStyle name="20% - Accent1 18" xfId="647"/>
    <cellStyle name="20% - Accent1 19" xfId="648"/>
    <cellStyle name="20% - Accent1 2" xfId="16"/>
    <cellStyle name="20% - Accent1 2 2" xfId="17"/>
    <cellStyle name="20% - Accent1 20" xfId="649"/>
    <cellStyle name="20% - Accent1 21" xfId="650"/>
    <cellStyle name="20% - Accent1 22" xfId="651"/>
    <cellStyle name="20% - Accent1 23" xfId="652"/>
    <cellStyle name="20% - Accent1 24" xfId="653"/>
    <cellStyle name="20% - Accent1 25" xfId="654"/>
    <cellStyle name="20% - Accent1 26" xfId="655"/>
    <cellStyle name="20% - Accent1 27" xfId="656"/>
    <cellStyle name="20% - Accent1 28" xfId="657"/>
    <cellStyle name="20% - Accent1 3" xfId="18"/>
    <cellStyle name="20% - Accent1 3 2" xfId="19"/>
    <cellStyle name="20% - Accent1 4" xfId="20"/>
    <cellStyle name="20% - Accent1 5" xfId="658"/>
    <cellStyle name="20% - Accent1 6" xfId="659"/>
    <cellStyle name="20% - Accent1 7" xfId="660"/>
    <cellStyle name="20% - Accent1 8" xfId="661"/>
    <cellStyle name="20% - Accent1 9" xfId="662"/>
    <cellStyle name="20% - Accent2" xfId="982"/>
    <cellStyle name="20% - Accent2 10" xfId="663"/>
    <cellStyle name="20% - Accent2 11" xfId="664"/>
    <cellStyle name="20% - Accent2 12" xfId="665"/>
    <cellStyle name="20% - Accent2 13" xfId="666"/>
    <cellStyle name="20% - Accent2 14" xfId="667"/>
    <cellStyle name="20% - Accent2 15" xfId="668"/>
    <cellStyle name="20% - Accent2 16" xfId="669"/>
    <cellStyle name="20% - Accent2 17" xfId="670"/>
    <cellStyle name="20% - Accent2 18" xfId="671"/>
    <cellStyle name="20% - Accent2 19" xfId="672"/>
    <cellStyle name="20% - Accent2 2" xfId="21"/>
    <cellStyle name="20% - Accent2 2 2" xfId="22"/>
    <cellStyle name="20% - Accent2 20" xfId="673"/>
    <cellStyle name="20% - Accent2 21" xfId="674"/>
    <cellStyle name="20% - Accent2 22" xfId="675"/>
    <cellStyle name="20% - Accent2 23" xfId="676"/>
    <cellStyle name="20% - Accent2 24" xfId="677"/>
    <cellStyle name="20% - Accent2 25" xfId="678"/>
    <cellStyle name="20% - Accent2 26" xfId="679"/>
    <cellStyle name="20% - Accent2 27" xfId="680"/>
    <cellStyle name="20% - Accent2 28" xfId="681"/>
    <cellStyle name="20% - Accent2 3" xfId="23"/>
    <cellStyle name="20% - Accent2 3 2" xfId="24"/>
    <cellStyle name="20% - Accent2 4" xfId="25"/>
    <cellStyle name="20% - Accent2 5" xfId="682"/>
    <cellStyle name="20% - Accent2 6" xfId="683"/>
    <cellStyle name="20% - Accent2 7" xfId="684"/>
    <cellStyle name="20% - Accent2 8" xfId="685"/>
    <cellStyle name="20% - Accent2 9" xfId="686"/>
    <cellStyle name="20% - Accent3" xfId="983"/>
    <cellStyle name="20% - Accent3 10" xfId="687"/>
    <cellStyle name="20% - Accent3 11" xfId="688"/>
    <cellStyle name="20% - Accent3 12" xfId="689"/>
    <cellStyle name="20% - Accent3 13" xfId="690"/>
    <cellStyle name="20% - Accent3 14" xfId="691"/>
    <cellStyle name="20% - Accent3 15" xfId="692"/>
    <cellStyle name="20% - Accent3 16" xfId="693"/>
    <cellStyle name="20% - Accent3 17" xfId="694"/>
    <cellStyle name="20% - Accent3 18" xfId="695"/>
    <cellStyle name="20% - Accent3 19" xfId="696"/>
    <cellStyle name="20% - Accent3 2" xfId="26"/>
    <cellStyle name="20% - Accent3 2 2" xfId="27"/>
    <cellStyle name="20% - Accent3 2 3" xfId="697"/>
    <cellStyle name="20% - Accent3 20" xfId="698"/>
    <cellStyle name="20% - Accent3 21" xfId="699"/>
    <cellStyle name="20% - Accent3 22" xfId="700"/>
    <cellStyle name="20% - Accent3 23" xfId="701"/>
    <cellStyle name="20% - Accent3 24" xfId="702"/>
    <cellStyle name="20% - Accent3 25" xfId="703"/>
    <cellStyle name="20% - Accent3 26" xfId="704"/>
    <cellStyle name="20% - Accent3 27" xfId="705"/>
    <cellStyle name="20% - Accent3 28" xfId="706"/>
    <cellStyle name="20% - Accent3 3" xfId="28"/>
    <cellStyle name="20% - Accent3 3 2" xfId="29"/>
    <cellStyle name="20% - Accent3 4" xfId="30"/>
    <cellStyle name="20% - Accent3 5" xfId="707"/>
    <cellStyle name="20% - Accent3 6" xfId="708"/>
    <cellStyle name="20% - Accent3 7" xfId="709"/>
    <cellStyle name="20% - Accent3 8" xfId="710"/>
    <cellStyle name="20% - Accent3 9" xfId="711"/>
    <cellStyle name="20% - Accent4" xfId="984"/>
    <cellStyle name="20% - Accent4 10" xfId="712"/>
    <cellStyle name="20% - Accent4 11" xfId="713"/>
    <cellStyle name="20% - Accent4 12" xfId="714"/>
    <cellStyle name="20% - Accent4 13" xfId="715"/>
    <cellStyle name="20% - Accent4 14" xfId="716"/>
    <cellStyle name="20% - Accent4 15" xfId="717"/>
    <cellStyle name="20% - Accent4 16" xfId="718"/>
    <cellStyle name="20% - Accent4 17" xfId="719"/>
    <cellStyle name="20% - Accent4 18" xfId="720"/>
    <cellStyle name="20% - Accent4 19" xfId="721"/>
    <cellStyle name="20% - Accent4 2" xfId="31"/>
    <cellStyle name="20% - Accent4 2 2" xfId="32"/>
    <cellStyle name="20% - Accent4 20" xfId="722"/>
    <cellStyle name="20% - Accent4 21" xfId="723"/>
    <cellStyle name="20% - Accent4 22" xfId="724"/>
    <cellStyle name="20% - Accent4 23" xfId="725"/>
    <cellStyle name="20% - Accent4 24" xfId="726"/>
    <cellStyle name="20% - Accent4 25" xfId="727"/>
    <cellStyle name="20% - Accent4 26" xfId="728"/>
    <cellStyle name="20% - Accent4 27" xfId="729"/>
    <cellStyle name="20% - Accent4 28" xfId="730"/>
    <cellStyle name="20% - Accent4 3" xfId="33"/>
    <cellStyle name="20% - Accent4 3 2" xfId="34"/>
    <cellStyle name="20% - Accent4 4" xfId="35"/>
    <cellStyle name="20% - Accent4 5" xfId="731"/>
    <cellStyle name="20% - Accent4 6" xfId="732"/>
    <cellStyle name="20% - Accent4 7" xfId="733"/>
    <cellStyle name="20% - Accent4 8" xfId="734"/>
    <cellStyle name="20% - Accent4 9" xfId="735"/>
    <cellStyle name="20% - Accent5" xfId="985"/>
    <cellStyle name="20% - Accent5 10" xfId="736"/>
    <cellStyle name="20% - Accent5 11" xfId="737"/>
    <cellStyle name="20% - Accent5 12" xfId="738"/>
    <cellStyle name="20% - Accent5 13" xfId="739"/>
    <cellStyle name="20% - Accent5 14" xfId="740"/>
    <cellStyle name="20% - Accent5 15" xfId="741"/>
    <cellStyle name="20% - Accent5 16" xfId="742"/>
    <cellStyle name="20% - Accent5 17" xfId="743"/>
    <cellStyle name="20% - Accent5 18" xfId="744"/>
    <cellStyle name="20% - Accent5 19" xfId="745"/>
    <cellStyle name="20% - Accent5 2" xfId="36"/>
    <cellStyle name="20% - Accent5 2 2" xfId="37"/>
    <cellStyle name="20% - Accent5 20" xfId="746"/>
    <cellStyle name="20% - Accent5 21" xfId="747"/>
    <cellStyle name="20% - Accent5 22" xfId="748"/>
    <cellStyle name="20% - Accent5 23" xfId="749"/>
    <cellStyle name="20% - Accent5 24" xfId="750"/>
    <cellStyle name="20% - Accent5 25" xfId="751"/>
    <cellStyle name="20% - Accent5 26" xfId="752"/>
    <cellStyle name="20% - Accent5 27" xfId="753"/>
    <cellStyle name="20% - Accent5 28" xfId="754"/>
    <cellStyle name="20% - Accent5 3" xfId="38"/>
    <cellStyle name="20% - Accent5 3 2" xfId="39"/>
    <cellStyle name="20% - Accent5 4" xfId="40"/>
    <cellStyle name="20% - Accent5 5" xfId="755"/>
    <cellStyle name="20% - Accent5 6" xfId="756"/>
    <cellStyle name="20% - Accent5 7" xfId="757"/>
    <cellStyle name="20% - Accent5 8" xfId="758"/>
    <cellStyle name="20% - Accent5 9" xfId="759"/>
    <cellStyle name="20% - Accent6" xfId="986"/>
    <cellStyle name="20% - Accent6 10" xfId="760"/>
    <cellStyle name="20% - Accent6 11" xfId="761"/>
    <cellStyle name="20% - Accent6 12" xfId="762"/>
    <cellStyle name="20% - Accent6 13" xfId="763"/>
    <cellStyle name="20% - Accent6 14" xfId="764"/>
    <cellStyle name="20% - Accent6 15" xfId="765"/>
    <cellStyle name="20% - Accent6 16" xfId="766"/>
    <cellStyle name="20% - Accent6 17" xfId="767"/>
    <cellStyle name="20% - Accent6 18" xfId="768"/>
    <cellStyle name="20% - Accent6 19" xfId="769"/>
    <cellStyle name="20% - Accent6 2" xfId="41"/>
    <cellStyle name="20% - Accent6 2 2" xfId="42"/>
    <cellStyle name="20% - Accent6 20" xfId="770"/>
    <cellStyle name="20% - Accent6 21" xfId="771"/>
    <cellStyle name="20% - Accent6 22" xfId="772"/>
    <cellStyle name="20% - Accent6 23" xfId="773"/>
    <cellStyle name="20% - Accent6 24" xfId="774"/>
    <cellStyle name="20% - Accent6 25" xfId="775"/>
    <cellStyle name="20% - Accent6 26" xfId="776"/>
    <cellStyle name="20% - Accent6 27" xfId="777"/>
    <cellStyle name="20% - Accent6 28" xfId="778"/>
    <cellStyle name="20% - Accent6 3" xfId="43"/>
    <cellStyle name="20% - Accent6 3 2" xfId="44"/>
    <cellStyle name="20% - Accent6 4" xfId="45"/>
    <cellStyle name="20% - Accent6 5" xfId="779"/>
    <cellStyle name="20% - Accent6 6" xfId="780"/>
    <cellStyle name="20% - Accent6 7" xfId="781"/>
    <cellStyle name="20% - Accent6 8" xfId="782"/>
    <cellStyle name="20% - Accent6 9" xfId="783"/>
    <cellStyle name="20% - Cor1" xfId="46"/>
    <cellStyle name="20% - Cor1 2" xfId="47"/>
    <cellStyle name="20% - Cor1 3" xfId="48"/>
    <cellStyle name="20% - Cor2" xfId="49"/>
    <cellStyle name="20% - Cor2 2" xfId="50"/>
    <cellStyle name="20% - Cor2 3" xfId="51"/>
    <cellStyle name="20% - Cor3" xfId="52"/>
    <cellStyle name="20% - Cor3 2" xfId="53"/>
    <cellStyle name="20% - Cor3 3" xfId="54"/>
    <cellStyle name="20% - Cor3 4" xfId="598"/>
    <cellStyle name="20% - Cor4" xfId="55"/>
    <cellStyle name="20% - Cor4 2" xfId="56"/>
    <cellStyle name="20% - Cor4 3" xfId="57"/>
    <cellStyle name="20% - Cor5" xfId="58"/>
    <cellStyle name="20% - Cor5 2" xfId="59"/>
    <cellStyle name="20% - Cor5 3" xfId="60"/>
    <cellStyle name="20% - Cor6" xfId="61"/>
    <cellStyle name="20% - Cor6 2" xfId="62"/>
    <cellStyle name="20% - Cor6 3" xfId="63"/>
    <cellStyle name="40% - Accent1" xfId="987"/>
    <cellStyle name="40% - Accent1 10" xfId="784"/>
    <cellStyle name="40% - Accent1 11" xfId="785"/>
    <cellStyle name="40% - Accent1 12" xfId="786"/>
    <cellStyle name="40% - Accent1 13" xfId="787"/>
    <cellStyle name="40% - Accent1 14" xfId="788"/>
    <cellStyle name="40% - Accent1 15" xfId="789"/>
    <cellStyle name="40% - Accent1 16" xfId="790"/>
    <cellStyle name="40% - Accent1 17" xfId="791"/>
    <cellStyle name="40% - Accent1 18" xfId="792"/>
    <cellStyle name="40% - Accent1 19" xfId="793"/>
    <cellStyle name="40% - Accent1 2" xfId="64"/>
    <cellStyle name="40% - Accent1 2 2" xfId="65"/>
    <cellStyle name="40% - Accent1 20" xfId="794"/>
    <cellStyle name="40% - Accent1 21" xfId="795"/>
    <cellStyle name="40% - Accent1 22" xfId="796"/>
    <cellStyle name="40% - Accent1 23" xfId="797"/>
    <cellStyle name="40% - Accent1 24" xfId="798"/>
    <cellStyle name="40% - Accent1 25" xfId="799"/>
    <cellStyle name="40% - Accent1 26" xfId="800"/>
    <cellStyle name="40% - Accent1 27" xfId="801"/>
    <cellStyle name="40% - Accent1 28" xfId="802"/>
    <cellStyle name="40% - Accent1 3" xfId="66"/>
    <cellStyle name="40% - Accent1 3 2" xfId="67"/>
    <cellStyle name="40% - Accent1 4" xfId="68"/>
    <cellStyle name="40% - Accent1 5" xfId="803"/>
    <cellStyle name="40% - Accent1 6" xfId="804"/>
    <cellStyle name="40% - Accent1 7" xfId="805"/>
    <cellStyle name="40% - Accent1 8" xfId="806"/>
    <cellStyle name="40% - Accent1 9" xfId="807"/>
    <cellStyle name="40% - Accent2" xfId="988"/>
    <cellStyle name="40% - Accent2 10" xfId="808"/>
    <cellStyle name="40% - Accent2 11" xfId="809"/>
    <cellStyle name="40% - Accent2 12" xfId="810"/>
    <cellStyle name="40% - Accent2 13" xfId="811"/>
    <cellStyle name="40% - Accent2 14" xfId="812"/>
    <cellStyle name="40% - Accent2 15" xfId="813"/>
    <cellStyle name="40% - Accent2 16" xfId="814"/>
    <cellStyle name="40% - Accent2 17" xfId="815"/>
    <cellStyle name="40% - Accent2 18" xfId="816"/>
    <cellStyle name="40% - Accent2 19" xfId="817"/>
    <cellStyle name="40% - Accent2 2" xfId="69"/>
    <cellStyle name="40% - Accent2 2 2" xfId="70"/>
    <cellStyle name="40% - Accent2 20" xfId="818"/>
    <cellStyle name="40% - Accent2 21" xfId="819"/>
    <cellStyle name="40% - Accent2 22" xfId="820"/>
    <cellStyle name="40% - Accent2 23" xfId="821"/>
    <cellStyle name="40% - Accent2 24" xfId="822"/>
    <cellStyle name="40% - Accent2 25" xfId="823"/>
    <cellStyle name="40% - Accent2 26" xfId="824"/>
    <cellStyle name="40% - Accent2 27" xfId="825"/>
    <cellStyle name="40% - Accent2 28" xfId="826"/>
    <cellStyle name="40% - Accent2 3" xfId="71"/>
    <cellStyle name="40% - Accent2 3 2" xfId="72"/>
    <cellStyle name="40% - Accent2 4" xfId="73"/>
    <cellStyle name="40% - Accent2 5" xfId="827"/>
    <cellStyle name="40% - Accent2 6" xfId="828"/>
    <cellStyle name="40% - Accent2 7" xfId="829"/>
    <cellStyle name="40% - Accent2 8" xfId="830"/>
    <cellStyle name="40% - Accent2 9" xfId="831"/>
    <cellStyle name="40% - Accent3" xfId="989"/>
    <cellStyle name="40% - Accent3 10" xfId="832"/>
    <cellStyle name="40% - Accent3 11" xfId="833"/>
    <cellStyle name="40% - Accent3 12" xfId="834"/>
    <cellStyle name="40% - Accent3 13" xfId="835"/>
    <cellStyle name="40% - Accent3 14" xfId="836"/>
    <cellStyle name="40% - Accent3 15" xfId="837"/>
    <cellStyle name="40% - Accent3 16" xfId="838"/>
    <cellStyle name="40% - Accent3 17" xfId="839"/>
    <cellStyle name="40% - Accent3 18" xfId="840"/>
    <cellStyle name="40% - Accent3 19" xfId="841"/>
    <cellStyle name="40% - Accent3 2" xfId="74"/>
    <cellStyle name="40% - Accent3 2 2" xfId="75"/>
    <cellStyle name="40% - Accent3 20" xfId="842"/>
    <cellStyle name="40% - Accent3 21" xfId="843"/>
    <cellStyle name="40% - Accent3 22" xfId="844"/>
    <cellStyle name="40% - Accent3 23" xfId="845"/>
    <cellStyle name="40% - Accent3 24" xfId="846"/>
    <cellStyle name="40% - Accent3 25" xfId="847"/>
    <cellStyle name="40% - Accent3 26" xfId="848"/>
    <cellStyle name="40% - Accent3 27" xfId="849"/>
    <cellStyle name="40% - Accent3 28" xfId="850"/>
    <cellStyle name="40% - Accent3 3" xfId="76"/>
    <cellStyle name="40% - Accent3 3 2" xfId="77"/>
    <cellStyle name="40% - Accent3 4" xfId="78"/>
    <cellStyle name="40% - Accent3 5" xfId="851"/>
    <cellStyle name="40% - Accent3 6" xfId="852"/>
    <cellStyle name="40% - Accent3 7" xfId="853"/>
    <cellStyle name="40% - Accent3 8" xfId="854"/>
    <cellStyle name="40% - Accent3 9" xfId="855"/>
    <cellStyle name="40% - Accent4" xfId="990"/>
    <cellStyle name="40% - Accent4 10" xfId="856"/>
    <cellStyle name="40% - Accent4 11" xfId="857"/>
    <cellStyle name="40% - Accent4 12" xfId="858"/>
    <cellStyle name="40% - Accent4 13" xfId="859"/>
    <cellStyle name="40% - Accent4 14" xfId="860"/>
    <cellStyle name="40% - Accent4 15" xfId="861"/>
    <cellStyle name="40% - Accent4 16" xfId="862"/>
    <cellStyle name="40% - Accent4 17" xfId="863"/>
    <cellStyle name="40% - Accent4 18" xfId="864"/>
    <cellStyle name="40% - Accent4 19" xfId="865"/>
    <cellStyle name="40% - Accent4 2" xfId="79"/>
    <cellStyle name="40% - Accent4 2 2" xfId="80"/>
    <cellStyle name="40% - Accent4 20" xfId="866"/>
    <cellStyle name="40% - Accent4 21" xfId="867"/>
    <cellStyle name="40% - Accent4 22" xfId="868"/>
    <cellStyle name="40% - Accent4 23" xfId="869"/>
    <cellStyle name="40% - Accent4 24" xfId="870"/>
    <cellStyle name="40% - Accent4 25" xfId="871"/>
    <cellStyle name="40% - Accent4 26" xfId="872"/>
    <cellStyle name="40% - Accent4 27" xfId="873"/>
    <cellStyle name="40% - Accent4 28" xfId="874"/>
    <cellStyle name="40% - Accent4 3" xfId="81"/>
    <cellStyle name="40% - Accent4 3 2" xfId="82"/>
    <cellStyle name="40% - Accent4 4" xfId="83"/>
    <cellStyle name="40% - Accent4 5" xfId="875"/>
    <cellStyle name="40% - Accent4 6" xfId="876"/>
    <cellStyle name="40% - Accent4 7" xfId="877"/>
    <cellStyle name="40% - Accent4 8" xfId="878"/>
    <cellStyle name="40% - Accent4 9" xfId="879"/>
    <cellStyle name="40% - Accent5" xfId="991"/>
    <cellStyle name="40% - Accent5 10" xfId="880"/>
    <cellStyle name="40% - Accent5 11" xfId="881"/>
    <cellStyle name="40% - Accent5 12" xfId="882"/>
    <cellStyle name="40% - Accent5 13" xfId="883"/>
    <cellStyle name="40% - Accent5 14" xfId="884"/>
    <cellStyle name="40% - Accent5 15" xfId="885"/>
    <cellStyle name="40% - Accent5 16" xfId="886"/>
    <cellStyle name="40% - Accent5 17" xfId="887"/>
    <cellStyle name="40% - Accent5 18" xfId="888"/>
    <cellStyle name="40% - Accent5 19" xfId="889"/>
    <cellStyle name="40% - Accent5 2" xfId="84"/>
    <cellStyle name="40% - Accent5 2 2" xfId="85"/>
    <cellStyle name="40% - Accent5 20" xfId="890"/>
    <cellStyle name="40% - Accent5 21" xfId="891"/>
    <cellStyle name="40% - Accent5 22" xfId="892"/>
    <cellStyle name="40% - Accent5 23" xfId="893"/>
    <cellStyle name="40% - Accent5 24" xfId="894"/>
    <cellStyle name="40% - Accent5 25" xfId="895"/>
    <cellStyle name="40% - Accent5 26" xfId="896"/>
    <cellStyle name="40% - Accent5 27" xfId="897"/>
    <cellStyle name="40% - Accent5 28" xfId="898"/>
    <cellStyle name="40% - Accent5 3" xfId="86"/>
    <cellStyle name="40% - Accent5 3 2" xfId="87"/>
    <cellStyle name="40% - Accent5 4" xfId="88"/>
    <cellStyle name="40% - Accent5 5" xfId="899"/>
    <cellStyle name="40% - Accent5 6" xfId="900"/>
    <cellStyle name="40% - Accent5 7" xfId="901"/>
    <cellStyle name="40% - Accent5 8" xfId="902"/>
    <cellStyle name="40% - Accent5 9" xfId="903"/>
    <cellStyle name="40% - Accent6" xfId="992"/>
    <cellStyle name="40% - Accent6 10" xfId="904"/>
    <cellStyle name="40% - Accent6 11" xfId="905"/>
    <cellStyle name="40% - Accent6 12" xfId="906"/>
    <cellStyle name="40% - Accent6 13" xfId="907"/>
    <cellStyle name="40% - Accent6 14" xfId="908"/>
    <cellStyle name="40% - Accent6 15" xfId="909"/>
    <cellStyle name="40% - Accent6 16" xfId="910"/>
    <cellStyle name="40% - Accent6 17" xfId="911"/>
    <cellStyle name="40% - Accent6 18" xfId="912"/>
    <cellStyle name="40% - Accent6 19" xfId="913"/>
    <cellStyle name="40% - Accent6 2" xfId="89"/>
    <cellStyle name="40% - Accent6 2 2" xfId="90"/>
    <cellStyle name="40% - Accent6 20" xfId="914"/>
    <cellStyle name="40% - Accent6 21" xfId="915"/>
    <cellStyle name="40% - Accent6 22" xfId="916"/>
    <cellStyle name="40% - Accent6 23" xfId="917"/>
    <cellStyle name="40% - Accent6 24" xfId="918"/>
    <cellStyle name="40% - Accent6 25" xfId="919"/>
    <cellStyle name="40% - Accent6 26" xfId="920"/>
    <cellStyle name="40% - Accent6 27" xfId="921"/>
    <cellStyle name="40% - Accent6 28" xfId="922"/>
    <cellStyle name="40% - Accent6 3" xfId="91"/>
    <cellStyle name="40% - Accent6 3 2" xfId="92"/>
    <cellStyle name="40% - Accent6 4" xfId="93"/>
    <cellStyle name="40% - Accent6 5" xfId="923"/>
    <cellStyle name="40% - Accent6 6" xfId="924"/>
    <cellStyle name="40% - Accent6 7" xfId="925"/>
    <cellStyle name="40% - Accent6 8" xfId="926"/>
    <cellStyle name="40% - Accent6 9" xfId="927"/>
    <cellStyle name="40% - Cor1" xfId="94"/>
    <cellStyle name="40% - Cor1 2" xfId="95"/>
    <cellStyle name="40% - Cor1 3" xfId="96"/>
    <cellStyle name="40% - Cor2" xfId="97"/>
    <cellStyle name="40% - Cor2 2" xfId="98"/>
    <cellStyle name="40% - Cor2 3" xfId="99"/>
    <cellStyle name="40% - Cor3" xfId="100"/>
    <cellStyle name="40% - Cor3 2" xfId="101"/>
    <cellStyle name="40% - Cor3 2 2" xfId="993"/>
    <cellStyle name="40% - Cor3 2 2 2" xfId="994"/>
    <cellStyle name="40% - Cor3 3" xfId="102"/>
    <cellStyle name="40% - Cor4" xfId="103"/>
    <cellStyle name="40% - Cor4 2" xfId="104"/>
    <cellStyle name="40% - Cor4 3" xfId="105"/>
    <cellStyle name="40% - Cor5" xfId="106"/>
    <cellStyle name="40% - Cor5 2" xfId="107"/>
    <cellStyle name="40% - Cor5 3" xfId="108"/>
    <cellStyle name="40% - Cor6" xfId="109"/>
    <cellStyle name="40% - Cor6 2" xfId="110"/>
    <cellStyle name="40% - Cor6 3" xfId="111"/>
    <cellStyle name="60% - Accent1" xfId="995"/>
    <cellStyle name="60% - Accent1 2" xfId="112"/>
    <cellStyle name="60% - Accent1 3" xfId="113"/>
    <cellStyle name="60% - Accent2" xfId="996"/>
    <cellStyle name="60% - Accent2 2" xfId="114"/>
    <cellStyle name="60% - Accent2 3" xfId="115"/>
    <cellStyle name="60% - Accent3" xfId="997"/>
    <cellStyle name="60% - Accent3 2" xfId="116"/>
    <cellStyle name="60% - Accent3 3" xfId="117"/>
    <cellStyle name="60% - Accent4" xfId="998"/>
    <cellStyle name="60% - Accent4 2" xfId="118"/>
    <cellStyle name="60% - Accent4 3" xfId="119"/>
    <cellStyle name="60% - Accent5" xfId="999"/>
    <cellStyle name="60% - Accent5 2" xfId="120"/>
    <cellStyle name="60% - Accent5 3" xfId="121"/>
    <cellStyle name="60% - Accent6" xfId="1000"/>
    <cellStyle name="60% - Accent6 2" xfId="122"/>
    <cellStyle name="60% - Accent6 3" xfId="123"/>
    <cellStyle name="60% - Cor1" xfId="124"/>
    <cellStyle name="60% - Cor1 2" xfId="125"/>
    <cellStyle name="60% - Cor2" xfId="126"/>
    <cellStyle name="60% - Cor2 2" xfId="127"/>
    <cellStyle name="60% - Cor3" xfId="128"/>
    <cellStyle name="60% - Cor3 2" xfId="129"/>
    <cellStyle name="60% - Cor4" xfId="130"/>
    <cellStyle name="60% - Cor4 2" xfId="131"/>
    <cellStyle name="60% - Cor5" xfId="132"/>
    <cellStyle name="60% - Cor5 2" xfId="133"/>
    <cellStyle name="60% - Cor6" xfId="134"/>
    <cellStyle name="60% - Cor6 2" xfId="135"/>
    <cellStyle name="A3 297 x 420 mm" xfId="1001"/>
    <cellStyle name="Accent1" xfId="1002"/>
    <cellStyle name="Accent1 2" xfId="136"/>
    <cellStyle name="Accent1 3" xfId="137"/>
    <cellStyle name="Accent2" xfId="1003"/>
    <cellStyle name="Accent2 2" xfId="138"/>
    <cellStyle name="Accent2 3" xfId="139"/>
    <cellStyle name="Accent3" xfId="1004"/>
    <cellStyle name="Accent3 2" xfId="140"/>
    <cellStyle name="Accent3 3" xfId="141"/>
    <cellStyle name="Accent4" xfId="1005"/>
    <cellStyle name="Accent4 2" xfId="142"/>
    <cellStyle name="Accent4 3" xfId="143"/>
    <cellStyle name="Accent5" xfId="1006"/>
    <cellStyle name="Accent5 2" xfId="144"/>
    <cellStyle name="Accent5 3" xfId="145"/>
    <cellStyle name="Accent6" xfId="1007"/>
    <cellStyle name="Accent6 2" xfId="146"/>
    <cellStyle name="Accent6 3" xfId="147"/>
    <cellStyle name="Anos" xfId="1008"/>
    <cellStyle name="Bad" xfId="1009"/>
    <cellStyle name="Bad 2" xfId="148"/>
    <cellStyle name="Bad 3" xfId="149"/>
    <cellStyle name="Bad 4" xfId="928"/>
    <cellStyle name="Besuchter Hyperlink" xfId="150"/>
    <cellStyle name="BlackText" xfId="1010"/>
    <cellStyle name="Body" xfId="151"/>
    <cellStyle name="BoldCenter" xfId="550"/>
    <cellStyle name="BoldLeft" xfId="551"/>
    <cellStyle name="BoldRight" xfId="552"/>
    <cellStyle name="BoldText" xfId="1011"/>
    <cellStyle name="Cabeçalho 1" xfId="152"/>
    <cellStyle name="Cabeçalho 1 2" xfId="153"/>
    <cellStyle name="Cabeçalho 2" xfId="154"/>
    <cellStyle name="Cabeçalho 2 2" xfId="155"/>
    <cellStyle name="Cabeçalho 3" xfId="156"/>
    <cellStyle name="Cabeçalho 3 2" xfId="157"/>
    <cellStyle name="Cabeçalho 4" xfId="158"/>
    <cellStyle name="Cabeçalho 4 2" xfId="159"/>
    <cellStyle name="Calculation" xfId="1012"/>
    <cellStyle name="Calculation 2" xfId="160"/>
    <cellStyle name="Calculation 3" xfId="161"/>
    <cellStyle name="Cálculo" xfId="162"/>
    <cellStyle name="Cálculo 2" xfId="163"/>
    <cellStyle name="Célula Ligada" xfId="164"/>
    <cellStyle name="Célula Ligada 2" xfId="165"/>
    <cellStyle name="Center" xfId="553"/>
    <cellStyle name="Check Cell" xfId="1013"/>
    <cellStyle name="Check Cell 2" xfId="166"/>
    <cellStyle name="Check Cell 3" xfId="167"/>
    <cellStyle name="Comma  - Style1" xfId="168"/>
    <cellStyle name="Comma  - Style2" xfId="169"/>
    <cellStyle name="Comma  - Style3" xfId="170"/>
    <cellStyle name="Comma 10" xfId="548"/>
    <cellStyle name="Comma 11" xfId="599"/>
    <cellStyle name="Comma 12" xfId="929"/>
    <cellStyle name="Comma 13" xfId="970"/>
    <cellStyle name="Comma 14" xfId="1014"/>
    <cellStyle name="Comma 2" xfId="171"/>
    <cellStyle name="Comma 2 2" xfId="172"/>
    <cellStyle name="Comma 2 3" xfId="173"/>
    <cellStyle name="Comma 2 4" xfId="174"/>
    <cellStyle name="Comma 2 5" xfId="175"/>
    <cellStyle name="Comma 2 6" xfId="176"/>
    <cellStyle name="Comma 2 7" xfId="177"/>
    <cellStyle name="Comma 2 8" xfId="178"/>
    <cellStyle name="Comma 2 9" xfId="179"/>
    <cellStyle name="Comma 2_MAPA SWAPS_Copy of Mapas Junho2010(1)" xfId="180"/>
    <cellStyle name="Comma 3" xfId="181"/>
    <cellStyle name="Comma 3 2" xfId="1015"/>
    <cellStyle name="Comma 4" xfId="182"/>
    <cellStyle name="Comma 5" xfId="183"/>
    <cellStyle name="Comma 6" xfId="184"/>
    <cellStyle name="Comma 7" xfId="185"/>
    <cellStyle name="Comma 8" xfId="186"/>
    <cellStyle name="Comma 9" xfId="187"/>
    <cellStyle name="Comma(%)" xfId="1016"/>
    <cellStyle name="Cor1" xfId="188"/>
    <cellStyle name="Cor1 2" xfId="189"/>
    <cellStyle name="Cor2" xfId="190"/>
    <cellStyle name="Cor2 2" xfId="191"/>
    <cellStyle name="Cor3" xfId="192"/>
    <cellStyle name="Cor3 2" xfId="193"/>
    <cellStyle name="Cor4" xfId="194"/>
    <cellStyle name="Cor4 2" xfId="195"/>
    <cellStyle name="Cor5" xfId="196"/>
    <cellStyle name="Cor5 2" xfId="197"/>
    <cellStyle name="Cor6" xfId="198"/>
    <cellStyle name="Cor6 2" xfId="199"/>
    <cellStyle name="Correcto" xfId="200"/>
    <cellStyle name="Correcto 2" xfId="201"/>
    <cellStyle name="Correcto 3" xfId="971"/>
    <cellStyle name="Curren - Style2" xfId="202"/>
    <cellStyle name="Curren - Style7" xfId="203"/>
    <cellStyle name="Curren - Style8" xfId="204"/>
    <cellStyle name="Currency 2" xfId="549"/>
    <cellStyle name="Data" xfId="1017"/>
    <cellStyle name="Date" xfId="205"/>
    <cellStyle name="DateDMY" xfId="1018"/>
    <cellStyle name="Dezimal [0]_RESULTS" xfId="206"/>
    <cellStyle name="Dezimal_RESULTS" xfId="207"/>
    <cellStyle name="Entrada" xfId="208"/>
    <cellStyle name="Entrada 2" xfId="209"/>
    <cellStyle name="Entrada 2 2" xfId="930"/>
    <cellStyle name="Estilo 1" xfId="210"/>
    <cellStyle name="Euro" xfId="211"/>
    <cellStyle name="Euro 2" xfId="1019"/>
    <cellStyle name="Explanatory Text" xfId="1020"/>
    <cellStyle name="Explanatory Text 2" xfId="212"/>
    <cellStyle name="Explanatory Text 3" xfId="213"/>
    <cellStyle name="EY House" xfId="1021"/>
    <cellStyle name="F2" xfId="214"/>
    <cellStyle name="F3" xfId="215"/>
    <cellStyle name="F4" xfId="216"/>
    <cellStyle name="F5" xfId="217"/>
    <cellStyle name="F6" xfId="218"/>
    <cellStyle name="F7" xfId="219"/>
    <cellStyle name="F8" xfId="220"/>
    <cellStyle name="Fixed" xfId="221"/>
    <cellStyle name="Followed Hyperlink" xfId="1022"/>
    <cellStyle name="Form Title" xfId="1023"/>
    <cellStyle name="Good 2" xfId="222"/>
    <cellStyle name="Good 3" xfId="223"/>
    <cellStyle name="Grandtotal" xfId="1024"/>
    <cellStyle name="Grayed" xfId="1025"/>
    <cellStyle name="GrayLine" xfId="1026"/>
    <cellStyle name="Grey" xfId="1027"/>
    <cellStyle name="Group" xfId="1028"/>
    <cellStyle name="gs]_x000a__x000a_Window=0,0,640,480, , ,3_x000a__x000a_dir1=5,7,637,250,-1,-1,1,30,201,1905,231,G:\UGRC\RB\B-DADOS\FOX-PRO\CRED-VEN\KP" xfId="1029"/>
    <cellStyle name="gs]_x000d__x000a_Window=0,0,640,480, , ,3_x000d__x000a_dir1=5,7,637,250,-1,-1,1,30,201,1905,231,G:\UGRC\RB\B-DADOS\FOX-PRO\CRED-VEN\KP" xfId="224"/>
    <cellStyle name="gs]_x000d__x000a_Window=0,0,640,480, , ,3_x000d__x000a_dir1=5,7,637,250,-1,-1,1,30,201,1905,231,G:\UGRC\RB\B-DADOS\FOX-PRO\CRED-VEN\KP 2" xfId="225"/>
    <cellStyle name="gs]_x000d__x000a_Window=0,0,640,480, , ,3_x000d__x000a_dir1=5,7,637,250,-1,-1,1,30,201,1905,231,G:\UGRC\RB\B-DADOS\FOX-PRO\CRED-VEN\KP 3" xfId="226"/>
    <cellStyle name="gs]_x000d__x000a_Window=0,0,640,480, , ,3_x000d__x000a_dir1=5,7,637,250,-1,-1,1,30,201,1905,231,G:\UGRC\RB\B-DADOS\FOX-PRO\CRED-VEN\KP 4" xfId="227"/>
    <cellStyle name="Header1" xfId="228"/>
    <cellStyle name="Header2" xfId="229"/>
    <cellStyle name="Heading" xfId="230"/>
    <cellStyle name="Heading 1" xfId="1030"/>
    <cellStyle name="Heading 1 2" xfId="231"/>
    <cellStyle name="Heading 1 3" xfId="232"/>
    <cellStyle name="Heading 2" xfId="1031"/>
    <cellStyle name="Heading 2 2" xfId="233"/>
    <cellStyle name="Heading 2 3" xfId="234"/>
    <cellStyle name="Heading 3" xfId="1032"/>
    <cellStyle name="Heading 3 2" xfId="235"/>
    <cellStyle name="Heading 3 3" xfId="236"/>
    <cellStyle name="Heading 4" xfId="1033"/>
    <cellStyle name="Heading 4 2" xfId="237"/>
    <cellStyle name="Heading 4 3" xfId="238"/>
    <cellStyle name="Heading1" xfId="239"/>
    <cellStyle name="Heading2" xfId="240"/>
    <cellStyle name="Hiperligação" xfId="973" builtinId="8"/>
    <cellStyle name="Hiperligação 2" xfId="972"/>
    <cellStyle name="Hiperligação 2 2" xfId="1034"/>
    <cellStyle name="Hiperligação 2 2 2" xfId="1035"/>
    <cellStyle name="Hiperligação 2 3" xfId="1036"/>
    <cellStyle name="Hiperligação 3" xfId="1037"/>
    <cellStyle name="Hiperligação 3 2" xfId="974"/>
    <cellStyle name="Hipervínculo" xfId="241"/>
    <cellStyle name="Hipervínculo visitado" xfId="242"/>
    <cellStyle name="Hyperlink" xfId="1038"/>
    <cellStyle name="Incorrecto" xfId="243"/>
    <cellStyle name="Incorrecto 2" xfId="244"/>
    <cellStyle name="Incorrecto 3" xfId="600"/>
    <cellStyle name="Indefinido" xfId="1039"/>
    <cellStyle name="Input" xfId="1040"/>
    <cellStyle name="Input [yellow]" xfId="1041"/>
    <cellStyle name="Input 2" xfId="245"/>
    <cellStyle name="Input 3" xfId="246"/>
    <cellStyle name="Komma (0)" xfId="1042"/>
    <cellStyle name="KPMG Heading 1" xfId="1043"/>
    <cellStyle name="KPMG Heading 2" xfId="1044"/>
    <cellStyle name="KPMG Heading 3" xfId="1045"/>
    <cellStyle name="KPMG Heading 4" xfId="1046"/>
    <cellStyle name="KPMG Normal" xfId="1047"/>
    <cellStyle name="KPMG Normal Text" xfId="1048"/>
    <cellStyle name="Left" xfId="554"/>
    <cellStyle name="Linked Cell" xfId="1049"/>
    <cellStyle name="Linked Cell 2" xfId="247"/>
    <cellStyle name="Linked Cell 3" xfId="248"/>
    <cellStyle name="Meu" xfId="1050"/>
    <cellStyle name="Millares [0]_ Distribution of revenue" xfId="249"/>
    <cellStyle name="Millares_ Distribution of revenue" xfId="250"/>
    <cellStyle name="Milliers [0]_Feuil1" xfId="1051"/>
    <cellStyle name="Milliers_Feuil1" xfId="1052"/>
    <cellStyle name="Moeda 2" xfId="251"/>
    <cellStyle name="Moneda [0]_ Distribution of revenue" xfId="252"/>
    <cellStyle name="Moneda_ Distribution of revenue" xfId="253"/>
    <cellStyle name="Monétaire [0]_Feuil1" xfId="1053"/>
    <cellStyle name="Monétaire_Feuil1" xfId="1054"/>
    <cellStyle name="Month" xfId="1055"/>
    <cellStyle name="Neutral" xfId="1056"/>
    <cellStyle name="Neutral 2" xfId="254"/>
    <cellStyle name="Neutral 3" xfId="255"/>
    <cellStyle name="Neutral 4" xfId="601"/>
    <cellStyle name="Neutro" xfId="256"/>
    <cellStyle name="Neutro 2" xfId="257"/>
    <cellStyle name="NivelFila_2_Consejo2001" xfId="1057"/>
    <cellStyle name="no dec" xfId="258"/>
    <cellStyle name="No-definido" xfId="1058"/>
    <cellStyle name="NonPrintingArea" xfId="1059"/>
    <cellStyle name="Normal" xfId="0" builtinId="0"/>
    <cellStyle name="Normal - Style1" xfId="259"/>
    <cellStyle name="Normal 10" xfId="260"/>
    <cellStyle name="Normal 10 2" xfId="261"/>
    <cellStyle name="Normal 10 2 2" xfId="1060"/>
    <cellStyle name="Normal 10 3" xfId="602"/>
    <cellStyle name="Normal 11" xfId="262"/>
    <cellStyle name="Normal 11 2" xfId="603"/>
    <cellStyle name="Normal 11 2 2" xfId="1061"/>
    <cellStyle name="Normal 11 2 3" xfId="1062"/>
    <cellStyle name="Normal 11 3" xfId="1063"/>
    <cellStyle name="Normal 11 4" xfId="1064"/>
    <cellStyle name="Normal 12" xfId="263"/>
    <cellStyle name="Normal 12 2" xfId="604"/>
    <cellStyle name="Normal 12 3" xfId="1065"/>
    <cellStyle name="Normal 12 3 2" xfId="1066"/>
    <cellStyle name="Normal 12 3_#64 CEE 2008 - Transferir_vFinal" xfId="1067"/>
    <cellStyle name="Normal 12_#64 CEE 2008 - Transferir_vFinal" xfId="1068"/>
    <cellStyle name="Normal 13" xfId="264"/>
    <cellStyle name="Normal 13 2" xfId="1069"/>
    <cellStyle name="Normal 13 2 2" xfId="1070"/>
    <cellStyle name="Normal 13 2_#64 CEE 2008 - Transferir_vFinal" xfId="1071"/>
    <cellStyle name="Normal 13_#64 CEE 2008 - Transferir_vFinal" xfId="1072"/>
    <cellStyle name="Normal 14" xfId="265"/>
    <cellStyle name="Normal 14 2" xfId="605"/>
    <cellStyle name="Normal 15" xfId="266"/>
    <cellStyle name="Normal 15 2" xfId="1073"/>
    <cellStyle name="Normal 16" xfId="267"/>
    <cellStyle name="Normal 16 2" xfId="1074"/>
    <cellStyle name="Normal 16 2 2" xfId="1075"/>
    <cellStyle name="Normal 16 2_Validação Ajustamento de 2008_vFinal01" xfId="1076"/>
    <cellStyle name="Normal 16 3" xfId="1077"/>
    <cellStyle name="Normal 16_#64 CEE 2008 - Transferir_vFinal TP" xfId="1078"/>
    <cellStyle name="Normal 17" xfId="268"/>
    <cellStyle name="Normal 18" xfId="269"/>
    <cellStyle name="Normal 19" xfId="270"/>
    <cellStyle name="Normal 19 2" xfId="1079"/>
    <cellStyle name="Normal 2" xfId="271"/>
    <cellStyle name="Normal 2 10" xfId="272"/>
    <cellStyle name="Normal 2 11" xfId="273"/>
    <cellStyle name="Normal 2 11 2" xfId="633"/>
    <cellStyle name="Normal 2 12" xfId="274"/>
    <cellStyle name="Normal 2 13" xfId="275"/>
    <cellStyle name="Normal 2 14" xfId="276"/>
    <cellStyle name="Normal 2 15" xfId="277"/>
    <cellStyle name="Normal 2 16" xfId="278"/>
    <cellStyle name="Normal 2 17" xfId="279"/>
    <cellStyle name="Normal 2 18" xfId="280"/>
    <cellStyle name="Normal 2 19" xfId="281"/>
    <cellStyle name="Normal 2 2" xfId="282"/>
    <cellStyle name="Normal 2 2 10" xfId="1080"/>
    <cellStyle name="Normal 2 2 11" xfId="1081"/>
    <cellStyle name="Normal 2 2 12" xfId="1082"/>
    <cellStyle name="Normal 2 2 13" xfId="1083"/>
    <cellStyle name="Normal 2 2 2" xfId="283"/>
    <cellStyle name="Normal 2 2 2 10" xfId="1084"/>
    <cellStyle name="Normal 2 2 2 2" xfId="284"/>
    <cellStyle name="Normal 2 2 2 2 2" xfId="1085"/>
    <cellStyle name="Normal 2 2 2 2 2 2" xfId="1086"/>
    <cellStyle name="Normal 2 2 2 2 2 2 2" xfId="1087"/>
    <cellStyle name="Normal 2 2 2 2 2 2 3" xfId="1088"/>
    <cellStyle name="Normal 2 2 2 2 2 2 4" xfId="1089"/>
    <cellStyle name="Normal 2 2 2 2 2 2 5" xfId="1090"/>
    <cellStyle name="Normal 2 2 2 2 2 3" xfId="1091"/>
    <cellStyle name="Normal 2 2 2 2 2 4" xfId="1092"/>
    <cellStyle name="Normal 2 2 2 2 2 5" xfId="1093"/>
    <cellStyle name="Normal 2 2 2 2 2 6" xfId="1094"/>
    <cellStyle name="Normal 2 2 2 2 3" xfId="1095"/>
    <cellStyle name="Normal 2 2 2 2 4" xfId="1096"/>
    <cellStyle name="Normal 2 2 2 2 5" xfId="1097"/>
    <cellStyle name="Normal 2 2 2 2 6" xfId="1098"/>
    <cellStyle name="Normal 2 2 2 3" xfId="1099"/>
    <cellStyle name="Normal 2 2 2 4" xfId="1100"/>
    <cellStyle name="Normal 2 2 2 5" xfId="1101"/>
    <cellStyle name="Normal 2 2 2 6" xfId="1102"/>
    <cellStyle name="Normal 2 2 2 7" xfId="1103"/>
    <cellStyle name="Normal 2 2 2 8" xfId="1104"/>
    <cellStyle name="Normal 2 2 2 9" xfId="1105"/>
    <cellStyle name="Normal 2 2 3" xfId="1106"/>
    <cellStyle name="Normal 2 2 4" xfId="1107"/>
    <cellStyle name="Normal 2 2 5" xfId="1108"/>
    <cellStyle name="Normal 2 2 6" xfId="1109"/>
    <cellStyle name="Normal 2 2 6 2" xfId="1110"/>
    <cellStyle name="Normal 2 2 6 2 2" xfId="1111"/>
    <cellStyle name="Normal 2 2 6 2 3" xfId="1112"/>
    <cellStyle name="Normal 2 2 6 3" xfId="1113"/>
    <cellStyle name="Normal 2 2 7" xfId="1114"/>
    <cellStyle name="Normal 2 2 8" xfId="1115"/>
    <cellStyle name="Normal 2 2 9" xfId="1116"/>
    <cellStyle name="Normal 2 2_MAPA SWAPS_Copy of Mapas Junho2010(1)" xfId="285"/>
    <cellStyle name="Normal 2 20" xfId="286"/>
    <cellStyle name="Normal 2 21" xfId="287"/>
    <cellStyle name="Normal 2 22" xfId="288"/>
    <cellStyle name="Normal 2 23" xfId="289"/>
    <cellStyle name="Normal 2 24" xfId="290"/>
    <cellStyle name="Normal 2 24 2" xfId="606"/>
    <cellStyle name="Normal 2 25" xfId="291"/>
    <cellStyle name="Normal 2 26" xfId="607"/>
    <cellStyle name="Normal 2 27" xfId="1117"/>
    <cellStyle name="Normal 2 3" xfId="292"/>
    <cellStyle name="Normal 2 3 10" xfId="1118"/>
    <cellStyle name="Normal 2 3 11" xfId="1119"/>
    <cellStyle name="Normal 2 3 2" xfId="1120"/>
    <cellStyle name="Normal 2 3 2 2" xfId="1121"/>
    <cellStyle name="Normal 2 3 2 2 2" xfId="1122"/>
    <cellStyle name="Normal 2 3 2 2 2 2" xfId="1123"/>
    <cellStyle name="Normal 2 3 2 2 2 3" xfId="1124"/>
    <cellStyle name="Normal 2 3 2 2 2 4" xfId="1125"/>
    <cellStyle name="Normal 2 3 2 2 2 5" xfId="1126"/>
    <cellStyle name="Normal 2 3 2 2 3" xfId="1127"/>
    <cellStyle name="Normal 2 3 2 2 4" xfId="1128"/>
    <cellStyle name="Normal 2 3 2 2 5" xfId="1129"/>
    <cellStyle name="Normal 2 3 2 2 6" xfId="1130"/>
    <cellStyle name="Normal 2 3 2 3" xfId="1131"/>
    <cellStyle name="Normal 2 3 2 4" xfId="1132"/>
    <cellStyle name="Normal 2 3 2 5" xfId="1133"/>
    <cellStyle name="Normal 2 3 2 6" xfId="1134"/>
    <cellStyle name="Normal 2 3 3" xfId="1135"/>
    <cellStyle name="Normal 2 3 4" xfId="1136"/>
    <cellStyle name="Normal 2 3 5" xfId="1137"/>
    <cellStyle name="Normal 2 3 6" xfId="1138"/>
    <cellStyle name="Normal 2 3 7" xfId="1139"/>
    <cellStyle name="Normal 2 3 8" xfId="1140"/>
    <cellStyle name="Normal 2 3 9" xfId="1141"/>
    <cellStyle name="Normal 2 3_Contadores 2009_2010v2" xfId="1142"/>
    <cellStyle name="Normal 2 4" xfId="293"/>
    <cellStyle name="Normal 2 5" xfId="294"/>
    <cellStyle name="Normal 2 6" xfId="295"/>
    <cellStyle name="Normal 2 6 2" xfId="1143"/>
    <cellStyle name="Normal 2 6 2 2" xfId="1144"/>
    <cellStyle name="Normal 2 6 2 3" xfId="1145"/>
    <cellStyle name="Normal 2 6 3" xfId="1146"/>
    <cellStyle name="Normal 2 7" xfId="296"/>
    <cellStyle name="Normal 2 8" xfId="297"/>
    <cellStyle name="Normal 2 9" xfId="298"/>
    <cellStyle name="Normal 2_Contadores 2009_2010v2" xfId="1147"/>
    <cellStyle name="Normal 20" xfId="299"/>
    <cellStyle name="Normal 20 2" xfId="1148"/>
    <cellStyle name="Normal 20 2 2" xfId="1149"/>
    <cellStyle name="Normal 21" xfId="300"/>
    <cellStyle name="Normal 22" xfId="301"/>
    <cellStyle name="Normal 23" xfId="302"/>
    <cellStyle name="Normal 23 2" xfId="1150"/>
    <cellStyle name="Normal 24" xfId="303"/>
    <cellStyle name="Normal 25" xfId="304"/>
    <cellStyle name="Normal 25 2" xfId="1151"/>
    <cellStyle name="Normal 26" xfId="305"/>
    <cellStyle name="Normal 26 2" xfId="1152"/>
    <cellStyle name="Normal 27" xfId="306"/>
    <cellStyle name="Normal 28" xfId="307"/>
    <cellStyle name="Normal 29" xfId="308"/>
    <cellStyle name="Normal 3" xfId="309"/>
    <cellStyle name="Normal 3 10" xfId="310"/>
    <cellStyle name="Normal 3 11" xfId="311"/>
    <cellStyle name="Normal 3 12" xfId="312"/>
    <cellStyle name="Normal 3 13" xfId="313"/>
    <cellStyle name="Normal 3 14" xfId="314"/>
    <cellStyle name="Normal 3 15" xfId="315"/>
    <cellStyle name="Normal 3 16" xfId="608"/>
    <cellStyle name="Normal 3 17" xfId="634"/>
    <cellStyle name="Normal 3 2" xfId="316"/>
    <cellStyle name="Normal 3 2 2" xfId="931"/>
    <cellStyle name="Normal 3 2 3" xfId="1153"/>
    <cellStyle name="Normal 3 2 4" xfId="1154"/>
    <cellStyle name="Normal 3 2 5" xfId="1155"/>
    <cellStyle name="Normal 3 2 6" xfId="1156"/>
    <cellStyle name="Normal 3 2 7" xfId="1157"/>
    <cellStyle name="Normal 3 2_Contadores 2009_2010v2" xfId="1158"/>
    <cellStyle name="Normal 3 3" xfId="317"/>
    <cellStyle name="Normal 3 3 2" xfId="1159"/>
    <cellStyle name="Normal 3 3 3" xfId="1160"/>
    <cellStyle name="Normal 3 3 4" xfId="1161"/>
    <cellStyle name="Normal 3 3 5" xfId="1162"/>
    <cellStyle name="Normal 3 4" xfId="318"/>
    <cellStyle name="Normal 3 4 2" xfId="1163"/>
    <cellStyle name="Normal 3 4 3" xfId="1164"/>
    <cellStyle name="Normal 3 4 4" xfId="1165"/>
    <cellStyle name="Normal 3 4 5" xfId="1166"/>
    <cellStyle name="Normal 3 5" xfId="319"/>
    <cellStyle name="Normal 3 5 2" xfId="1167"/>
    <cellStyle name="Normal 3 5 3" xfId="1168"/>
    <cellStyle name="Normal 3 5 4" xfId="1169"/>
    <cellStyle name="Normal 3 5 5" xfId="1170"/>
    <cellStyle name="Normal 3 6" xfId="320"/>
    <cellStyle name="Normal 3 7" xfId="321"/>
    <cellStyle name="Normal 3 8" xfId="322"/>
    <cellStyle name="Normal 3 9" xfId="323"/>
    <cellStyle name="Normal 3_#64 CEE 2008 - Transferir_vFinal" xfId="1171"/>
    <cellStyle name="Normal 30" xfId="324"/>
    <cellStyle name="Normal 31" xfId="325"/>
    <cellStyle name="Normal 32" xfId="326"/>
    <cellStyle name="Normal 33" xfId="327"/>
    <cellStyle name="Normal 34" xfId="328"/>
    <cellStyle name="Normal 34 2" xfId="329"/>
    <cellStyle name="Normal 34 2 2" xfId="330"/>
    <cellStyle name="Normal 34 2 2 2" xfId="331"/>
    <cellStyle name="Normal 34 2 2 2 2" xfId="332"/>
    <cellStyle name="Normal 34 2 2 2 3" xfId="333"/>
    <cellStyle name="Normal 34 2 2 2 4" xfId="334"/>
    <cellStyle name="Normal 34 2 2 2 5" xfId="335"/>
    <cellStyle name="Normal 34 2 2 3" xfId="336"/>
    <cellStyle name="Normal 34 2 2 4" xfId="337"/>
    <cellStyle name="Normal 34 2 2 5" xfId="338"/>
    <cellStyle name="Normal 34 2 2 6" xfId="339"/>
    <cellStyle name="Normal 34 2 3" xfId="340"/>
    <cellStyle name="Normal 34 2 3 2" xfId="341"/>
    <cellStyle name="Normal 34 2 3 3" xfId="342"/>
    <cellStyle name="Normal 34 2 3 4" xfId="343"/>
    <cellStyle name="Normal 34 2 3 5" xfId="344"/>
    <cellStyle name="Normal 34 2 4" xfId="345"/>
    <cellStyle name="Normal 34 2 5" xfId="346"/>
    <cellStyle name="Normal 34 2 6" xfId="347"/>
    <cellStyle name="Normal 34 2 7" xfId="348"/>
    <cellStyle name="Normal 34 3" xfId="349"/>
    <cellStyle name="Normal 34 3 2" xfId="350"/>
    <cellStyle name="Normal 34 3 2 2" xfId="351"/>
    <cellStyle name="Normal 34 3 2 2 2" xfId="352"/>
    <cellStyle name="Normal 34 3 2 2 3" xfId="353"/>
    <cellStyle name="Normal 34 3 2 2 4" xfId="354"/>
    <cellStyle name="Normal 34 3 2 2 5" xfId="355"/>
    <cellStyle name="Normal 34 3 2 3" xfId="356"/>
    <cellStyle name="Normal 34 3 2 4" xfId="357"/>
    <cellStyle name="Normal 34 3 2 5" xfId="358"/>
    <cellStyle name="Normal 34 3 2 6" xfId="359"/>
    <cellStyle name="Normal 34 3 3" xfId="360"/>
    <cellStyle name="Normal 34 3 3 2" xfId="361"/>
    <cellStyle name="Normal 34 3 3 3" xfId="362"/>
    <cellStyle name="Normal 34 3 3 4" xfId="363"/>
    <cellStyle name="Normal 34 3 3 5" xfId="364"/>
    <cellStyle name="Normal 34 3 4" xfId="365"/>
    <cellStyle name="Normal 34 3 5" xfId="366"/>
    <cellStyle name="Normal 34 3 6" xfId="367"/>
    <cellStyle name="Normal 34 3 7" xfId="368"/>
    <cellStyle name="Normal 34 4" xfId="369"/>
    <cellStyle name="Normal 34 4 2" xfId="370"/>
    <cellStyle name="Normal 34 4 2 2" xfId="371"/>
    <cellStyle name="Normal 34 4 2 3" xfId="372"/>
    <cellStyle name="Normal 34 4 2 4" xfId="373"/>
    <cellStyle name="Normal 34 4 2 5" xfId="374"/>
    <cellStyle name="Normal 34 4 3" xfId="375"/>
    <cellStyle name="Normal 34 4 4" xfId="376"/>
    <cellStyle name="Normal 34 4 5" xfId="377"/>
    <cellStyle name="Normal 34 4 6" xfId="378"/>
    <cellStyle name="Normal 34 5" xfId="379"/>
    <cellStyle name="Normal 34 5 2" xfId="380"/>
    <cellStyle name="Normal 34 5 3" xfId="381"/>
    <cellStyle name="Normal 34 5 4" xfId="382"/>
    <cellStyle name="Normal 34 5 5" xfId="383"/>
    <cellStyle name="Normal 34 6" xfId="384"/>
    <cellStyle name="Normal 34 7" xfId="385"/>
    <cellStyle name="Normal 34 8" xfId="386"/>
    <cellStyle name="Normal 34 9" xfId="387"/>
    <cellStyle name="Normal 35" xfId="388"/>
    <cellStyle name="Normal 36" xfId="389"/>
    <cellStyle name="Normal 37" xfId="390"/>
    <cellStyle name="Normal 38" xfId="391"/>
    <cellStyle name="Normal 39" xfId="392"/>
    <cellStyle name="Normal 4" xfId="393"/>
    <cellStyle name="Normal 4 2" xfId="394"/>
    <cellStyle name="Normal 4 2 2" xfId="1172"/>
    <cellStyle name="Normal 4 2 3" xfId="1173"/>
    <cellStyle name="Normal 4 2 4" xfId="1174"/>
    <cellStyle name="Normal 4 2 5" xfId="1175"/>
    <cellStyle name="Normal 4 2 6" xfId="1176"/>
    <cellStyle name="Normal 4 3" xfId="932"/>
    <cellStyle name="Normal 4 3 2" xfId="1177"/>
    <cellStyle name="Normal 4 3 3" xfId="1178"/>
    <cellStyle name="Normal 4 3 4" xfId="1179"/>
    <cellStyle name="Normal 4 3 5" xfId="1180"/>
    <cellStyle name="Normal 4 4" xfId="1181"/>
    <cellStyle name="Normal 4 4 2" xfId="1182"/>
    <cellStyle name="Normal 4 4 3" xfId="1183"/>
    <cellStyle name="Normal 4 4 4" xfId="1184"/>
    <cellStyle name="Normal 4 4 5" xfId="1185"/>
    <cellStyle name="Normal 4 5" xfId="1186"/>
    <cellStyle name="Normal 4 5 2" xfId="1187"/>
    <cellStyle name="Normal 4 5 3" xfId="1188"/>
    <cellStyle name="Normal 4 5 4" xfId="1189"/>
    <cellStyle name="Normal 4 5 5" xfId="1190"/>
    <cellStyle name="Normal 4 6" xfId="1191"/>
    <cellStyle name="Normal 4 7" xfId="1192"/>
    <cellStyle name="Normal 4 8" xfId="1193"/>
    <cellStyle name="Normal 4 9" xfId="1194"/>
    <cellStyle name="Normal 4_Repartição Pessoal 2009_2010_v05" xfId="1195"/>
    <cellStyle name="Normal 40" xfId="395"/>
    <cellStyle name="Normal 41" xfId="396"/>
    <cellStyle name="Normal 42" xfId="397"/>
    <cellStyle name="Normal 43" xfId="398"/>
    <cellStyle name="Normal 44" xfId="399"/>
    <cellStyle name="Normal 45" xfId="400"/>
    <cellStyle name="Normal 46" xfId="401"/>
    <cellStyle name="Normal 47" xfId="402"/>
    <cellStyle name="Normal 48" xfId="403"/>
    <cellStyle name="Normal 49" xfId="404"/>
    <cellStyle name="Normal 5" xfId="405"/>
    <cellStyle name="Normal 5 2" xfId="406"/>
    <cellStyle name="Normal 5 2 2" xfId="1196"/>
    <cellStyle name="Normal 5 2 3" xfId="1197"/>
    <cellStyle name="Normal 5 3" xfId="933"/>
    <cellStyle name="Normal 50" xfId="407"/>
    <cellStyle name="Normal 51" xfId="408"/>
    <cellStyle name="Normal 52" xfId="409"/>
    <cellStyle name="Normal 53" xfId="410"/>
    <cellStyle name="Normal 54" xfId="411"/>
    <cellStyle name="Normal 55" xfId="412"/>
    <cellStyle name="Normal 56" xfId="413"/>
    <cellStyle name="Normal 57" xfId="414"/>
    <cellStyle name="Normal 58" xfId="415"/>
    <cellStyle name="Normal 59" xfId="416"/>
    <cellStyle name="Normal 6" xfId="417"/>
    <cellStyle name="Normal 6 2" xfId="1198"/>
    <cellStyle name="Normal 6 3" xfId="1199"/>
    <cellStyle name="Normal 6_#64 CEE 2008 - Transferir_vFinal" xfId="1200"/>
    <cellStyle name="Normal 60" xfId="418"/>
    <cellStyle name="Normal 61" xfId="419"/>
    <cellStyle name="Normal 62" xfId="420"/>
    <cellStyle name="Normal 63" xfId="421"/>
    <cellStyle name="Normal 64" xfId="422"/>
    <cellStyle name="Normal 65" xfId="423"/>
    <cellStyle name="Normal 66" xfId="424"/>
    <cellStyle name="Normal 67" xfId="425"/>
    <cellStyle name="Normal 68" xfId="426"/>
    <cellStyle name="Normal 69" xfId="427"/>
    <cellStyle name="Normal 7" xfId="428"/>
    <cellStyle name="Normal 7 2" xfId="1201"/>
    <cellStyle name="Normal 7_#64 CEE 2008 - Transferir_vFinal TP" xfId="1202"/>
    <cellStyle name="Normal 70" xfId="429"/>
    <cellStyle name="Normal 71" xfId="430"/>
    <cellStyle name="Normal 72" xfId="431"/>
    <cellStyle name="Normal 73" xfId="432"/>
    <cellStyle name="Normal 74" xfId="433"/>
    <cellStyle name="Normal 75" xfId="434"/>
    <cellStyle name="Normal 76" xfId="435"/>
    <cellStyle name="Normal 77" xfId="609"/>
    <cellStyle name="Normal 78" xfId="610"/>
    <cellStyle name="Normal 78 2" xfId="611"/>
    <cellStyle name="Normal 79" xfId="612"/>
    <cellStyle name="Normal 8" xfId="436"/>
    <cellStyle name="Normal 8 2" xfId="1203"/>
    <cellStyle name="Normal 8 2 2" xfId="1204"/>
    <cellStyle name="Normal 8 2_Validação Ajustamento de 2008_vFinal01" xfId="1205"/>
    <cellStyle name="Normal 8 3" xfId="1206"/>
    <cellStyle name="Normal 8 4" xfId="1207"/>
    <cellStyle name="Normal 8 5" xfId="1208"/>
    <cellStyle name="Normal 80" xfId="613"/>
    <cellStyle name="Normal 81" xfId="614"/>
    <cellStyle name="Normal 82" xfId="615"/>
    <cellStyle name="Normal 83" xfId="636"/>
    <cellStyle name="Normal 84" xfId="967"/>
    <cellStyle name="Normal 85" xfId="968"/>
    <cellStyle name="Normal 9" xfId="437"/>
    <cellStyle name="Normal 9 2" xfId="616"/>
    <cellStyle name="Normal 9 3" xfId="1209"/>
    <cellStyle name="Normal 9 4" xfId="1210"/>
    <cellStyle name="Normal_BE_D1_12_1999_v3" xfId="4"/>
    <cellStyle name="Normal_BE-REN-2011_2014" xfId="3"/>
    <cellStyle name="Normal_Despacho ERSE Norma complementar nº13_2007" xfId="1297"/>
    <cellStyle name="Normal_encenel97" xfId="2"/>
    <cellStyle name="Normal_Informação Adicional 2007 - Energias" xfId="438"/>
    <cellStyle name="Normal_quadros com links" xfId="439"/>
    <cellStyle name="Normal_REAV9497" xfId="546"/>
    <cellStyle name="Normal_SHEET" xfId="547"/>
    <cellStyle name="Normal1" xfId="1211"/>
    <cellStyle name="Normal2" xfId="1212"/>
    <cellStyle name="Nota" xfId="440"/>
    <cellStyle name="Nota 2" xfId="441"/>
    <cellStyle name="Nota 3" xfId="934"/>
    <cellStyle name="Note" xfId="1213"/>
    <cellStyle name="Note 10" xfId="442"/>
    <cellStyle name="Note 11" xfId="935"/>
    <cellStyle name="Note 12" xfId="936"/>
    <cellStyle name="Note 13" xfId="937"/>
    <cellStyle name="Note 14" xfId="938"/>
    <cellStyle name="Note 15" xfId="939"/>
    <cellStyle name="Note 16" xfId="940"/>
    <cellStyle name="Note 17" xfId="941"/>
    <cellStyle name="Note 18" xfId="942"/>
    <cellStyle name="Note 19" xfId="943"/>
    <cellStyle name="Note 2" xfId="443"/>
    <cellStyle name="Note 2 2" xfId="444"/>
    <cellStyle name="Note 20" xfId="944"/>
    <cellStyle name="Note 21" xfId="945"/>
    <cellStyle name="Note 22" xfId="946"/>
    <cellStyle name="Note 23" xfId="947"/>
    <cellStyle name="Note 24" xfId="948"/>
    <cellStyle name="Note 25" xfId="949"/>
    <cellStyle name="Note 26" xfId="950"/>
    <cellStyle name="Note 27" xfId="951"/>
    <cellStyle name="Note 28" xfId="952"/>
    <cellStyle name="Note 29" xfId="953"/>
    <cellStyle name="Note 3" xfId="445"/>
    <cellStyle name="Note 3 2" xfId="446"/>
    <cellStyle name="Note 30" xfId="954"/>
    <cellStyle name="Note 31" xfId="955"/>
    <cellStyle name="Note 32" xfId="956"/>
    <cellStyle name="Note 33" xfId="957"/>
    <cellStyle name="Note 4" xfId="447"/>
    <cellStyle name="Note 4 2" xfId="448"/>
    <cellStyle name="Note 5" xfId="449"/>
    <cellStyle name="Note 5 2" xfId="450"/>
    <cellStyle name="Note 6" xfId="451"/>
    <cellStyle name="Note 7" xfId="452"/>
    <cellStyle name="Note 8" xfId="453"/>
    <cellStyle name="Note 9" xfId="454"/>
    <cellStyle name="number" xfId="1214"/>
    <cellStyle name="Output" xfId="1215"/>
    <cellStyle name="Output 2" xfId="455"/>
    <cellStyle name="Output 3" xfId="456"/>
    <cellStyle name="Parentesis de fora" xfId="1216"/>
    <cellStyle name="pb_table_format_total" xfId="1217"/>
    <cellStyle name="Percent (0)" xfId="457"/>
    <cellStyle name="Percent (0) 2" xfId="458"/>
    <cellStyle name="Percent (0) 3" xfId="459"/>
    <cellStyle name="Percent (0) 4" xfId="460"/>
    <cellStyle name="Percent [0%]" xfId="1218"/>
    <cellStyle name="Percent [0.00%]" xfId="1219"/>
    <cellStyle name="Percent [2]" xfId="1220"/>
    <cellStyle name="Percent 2" xfId="5"/>
    <cellStyle name="Percent 2 2" xfId="461"/>
    <cellStyle name="Percent 2 2 2" xfId="1221"/>
    <cellStyle name="Percent 2 3" xfId="462"/>
    <cellStyle name="Percent 2 4" xfId="463"/>
    <cellStyle name="Percent 2 5" xfId="464"/>
    <cellStyle name="Percent 2 6" xfId="465"/>
    <cellStyle name="Percent 2 7" xfId="466"/>
    <cellStyle name="Percent 2 8" xfId="467"/>
    <cellStyle name="Percent 2 9" xfId="617"/>
    <cellStyle name="Percent 3" xfId="618"/>
    <cellStyle name="Percent 3 2" xfId="1222"/>
    <cellStyle name="Percent 4" xfId="619"/>
    <cellStyle name="Percent 4 2" xfId="958"/>
    <cellStyle name="Percent 4 3" xfId="969"/>
    <cellStyle name="Percent 5" xfId="637"/>
    <cellStyle name="Percent 5 2" xfId="1223"/>
    <cellStyle name="Percent 6" xfId="1224"/>
    <cellStyle name="Percentagem" xfId="1" builtinId="5"/>
    <cellStyle name="Percentagem 2" xfId="468"/>
    <cellStyle name="Percentagem 2 2" xfId="635"/>
    <cellStyle name="Percentagem 2 2 2" xfId="1225"/>
    <cellStyle name="Percentagem 2 4" xfId="1226"/>
    <cellStyle name="Percentagem 3" xfId="469"/>
    <cellStyle name="Percentagem 3 2" xfId="1227"/>
    <cellStyle name="Percentagem 3 2 2" xfId="1228"/>
    <cellStyle name="Percentagem 3 2 3" xfId="1229"/>
    <cellStyle name="Percentagem 3 3" xfId="1230"/>
    <cellStyle name="Percentagem 4" xfId="470"/>
    <cellStyle name="Percentagem 4 2" xfId="1231"/>
    <cellStyle name="Percentagem 4 3" xfId="1232"/>
    <cellStyle name="Percentagem 4 4" xfId="1233"/>
    <cellStyle name="Percentagem 5" xfId="620"/>
    <cellStyle name="Percentagem 5 2" xfId="1234"/>
    <cellStyle name="Percentagem 5 2 2" xfId="1235"/>
    <cellStyle name="Percentagem 6" xfId="1236"/>
    <cellStyle name="Percentagem 7" xfId="1237"/>
    <cellStyle name="Saída" xfId="471"/>
    <cellStyle name="Saída 2" xfId="472"/>
    <cellStyle name="SAN" xfId="1238"/>
    <cellStyle name="SAPBEXaggData" xfId="473"/>
    <cellStyle name="SAPBEXaggData 2" xfId="555"/>
    <cellStyle name="SAPBEXaggData 2 2" xfId="621"/>
    <cellStyle name="SAPBEXaggData 3" xfId="556"/>
    <cellStyle name="SAPBEXaggDataEmph" xfId="474"/>
    <cellStyle name="SAPBEXaggDataEmph 2" xfId="1239"/>
    <cellStyle name="SAPBEXaggDataEmph 2 2" xfId="1240"/>
    <cellStyle name="SAPBEXaggDataEmph 3" xfId="1241"/>
    <cellStyle name="SAPBEXaggItem" xfId="475"/>
    <cellStyle name="SAPBEXaggItem 2" xfId="557"/>
    <cellStyle name="SAPBEXaggItem 2 2" xfId="622"/>
    <cellStyle name="SAPBEXaggItem 3" xfId="558"/>
    <cellStyle name="SAPBEXaggItemX" xfId="476"/>
    <cellStyle name="SAPBEXaggItemX 2" xfId="559"/>
    <cellStyle name="SAPBEXaggItemX 3" xfId="560"/>
    <cellStyle name="SAPBEXchaText" xfId="477"/>
    <cellStyle name="SAPBEXchaText 2" xfId="561"/>
    <cellStyle name="SAPBEXchaText 2 2" xfId="623"/>
    <cellStyle name="SAPBEXchaText 3" xfId="1242"/>
    <cellStyle name="SAPBEXexcBad7" xfId="478"/>
    <cellStyle name="SAPBEXexcBad7 2" xfId="562"/>
    <cellStyle name="SAPBEXexcBad7 2 2" xfId="1243"/>
    <cellStyle name="SAPBEXexcBad7 3" xfId="563"/>
    <cellStyle name="SAPBEXexcBad8" xfId="479"/>
    <cellStyle name="SAPBEXexcBad8 2" xfId="564"/>
    <cellStyle name="SAPBEXexcBad8 2 2" xfId="1244"/>
    <cellStyle name="SAPBEXexcBad8 3" xfId="565"/>
    <cellStyle name="SAPBEXexcBad9" xfId="480"/>
    <cellStyle name="SAPBEXexcBad9 2" xfId="566"/>
    <cellStyle name="SAPBEXexcBad9 2 2" xfId="1245"/>
    <cellStyle name="SAPBEXexcBad9 3" xfId="567"/>
    <cellStyle name="SAPBEXexcCritical4" xfId="481"/>
    <cellStyle name="SAPBEXexcCritical4 2" xfId="568"/>
    <cellStyle name="SAPBEXexcCritical4 2 2" xfId="1246"/>
    <cellStyle name="SAPBEXexcCritical4 3" xfId="569"/>
    <cellStyle name="SAPBEXexcCritical5" xfId="482"/>
    <cellStyle name="SAPBEXexcCritical5 2" xfId="570"/>
    <cellStyle name="SAPBEXexcCritical5 2 2" xfId="1247"/>
    <cellStyle name="SAPBEXexcCritical5 3" xfId="571"/>
    <cellStyle name="SAPBEXexcCritical6" xfId="483"/>
    <cellStyle name="SAPBEXexcCritical6 2" xfId="572"/>
    <cellStyle name="SAPBEXexcCritical6 2 2" xfId="1248"/>
    <cellStyle name="SAPBEXexcCritical6 3" xfId="573"/>
    <cellStyle name="SAPBEXexcGood1" xfId="484"/>
    <cellStyle name="SAPBEXexcGood1 2" xfId="574"/>
    <cellStyle name="SAPBEXexcGood1 2 2" xfId="1249"/>
    <cellStyle name="SAPBEXexcGood1 3" xfId="575"/>
    <cellStyle name="SAPBEXexcGood2" xfId="485"/>
    <cellStyle name="SAPBEXexcGood2 2" xfId="576"/>
    <cellStyle name="SAPBEXexcGood2 2 2" xfId="1250"/>
    <cellStyle name="SAPBEXexcGood2 3" xfId="577"/>
    <cellStyle name="SAPBEXexcGood3" xfId="486"/>
    <cellStyle name="SAPBEXexcGood3 2" xfId="578"/>
    <cellStyle name="SAPBEXexcGood3 2 2" xfId="1251"/>
    <cellStyle name="SAPBEXexcGood3 3" xfId="579"/>
    <cellStyle name="SAPBEXfilterDrill" xfId="487"/>
    <cellStyle name="SAPBEXfilterItem" xfId="488"/>
    <cellStyle name="SAPBEXfilterItem 2" xfId="580"/>
    <cellStyle name="SAPBEXfilterItem 3" xfId="581"/>
    <cellStyle name="SAPBEXfilterText" xfId="489"/>
    <cellStyle name="SAPBEXformats" xfId="490"/>
    <cellStyle name="SAPBEXformats 2" xfId="959"/>
    <cellStyle name="SAPBEXformats 2 2" xfId="1252"/>
    <cellStyle name="SAPBEXformats 3" xfId="1253"/>
    <cellStyle name="SAPBEXheaderItem" xfId="491"/>
    <cellStyle name="SAPBEXheaderItem 2" xfId="582"/>
    <cellStyle name="SAPBEXheaderItem 2 2" xfId="624"/>
    <cellStyle name="SAPBEXheaderItem 3" xfId="583"/>
    <cellStyle name="SAPBEXheaderItem 4" xfId="584"/>
    <cellStyle name="SAPBEXheaderText" xfId="492"/>
    <cellStyle name="SAPBEXheaderText 2" xfId="585"/>
    <cellStyle name="SAPBEXheaderText 2 2" xfId="625"/>
    <cellStyle name="SAPBEXheaderText 3" xfId="586"/>
    <cellStyle name="SAPBEXheaderText 4" xfId="587"/>
    <cellStyle name="SAPBEXHLevel0" xfId="493"/>
    <cellStyle name="SAPBEXHLevel0 2" xfId="960"/>
    <cellStyle name="SAPBEXHLevel0X" xfId="494"/>
    <cellStyle name="SAPBEXHLevel0X 2" xfId="588"/>
    <cellStyle name="SAPBEXHLevel0X 3" xfId="626"/>
    <cellStyle name="SAPBEXHLevel1" xfId="495"/>
    <cellStyle name="SAPBEXHLevel1 2" xfId="961"/>
    <cellStyle name="SAPBEXHLevel1X" xfId="496"/>
    <cellStyle name="SAPBEXHLevel1X 2" xfId="627"/>
    <cellStyle name="SAPBEXHLevel2" xfId="497"/>
    <cellStyle name="SAPBEXHLevel2 2" xfId="962"/>
    <cellStyle name="SAPBEXHLevel2X" xfId="498"/>
    <cellStyle name="SAPBEXHLevel2X 2" xfId="963"/>
    <cellStyle name="SAPBEXHLevel3" xfId="499"/>
    <cellStyle name="SAPBEXHLevel3 2" xfId="964"/>
    <cellStyle name="SAPBEXHLevel3X" xfId="500"/>
    <cellStyle name="SAPBEXHLevel3X 2" xfId="965"/>
    <cellStyle name="SAPBEXinputData" xfId="1254"/>
    <cellStyle name="SAPBEXresData" xfId="501"/>
    <cellStyle name="SAPBEXresData 2" xfId="589"/>
    <cellStyle name="SAPBEXresData 2 2" xfId="1255"/>
    <cellStyle name="SAPBEXresData 3" xfId="590"/>
    <cellStyle name="SAPBEXresDataEmph" xfId="502"/>
    <cellStyle name="SAPBEXresDataEmph 2" xfId="1256"/>
    <cellStyle name="SAPBEXresDataEmph 2 2" xfId="1257"/>
    <cellStyle name="SAPBEXresDataEmph 3" xfId="1258"/>
    <cellStyle name="SAPBEXresItem" xfId="503"/>
    <cellStyle name="SAPBEXresItem 2" xfId="591"/>
    <cellStyle name="SAPBEXresItem 2 2" xfId="1259"/>
    <cellStyle name="SAPBEXresItem 3" xfId="592"/>
    <cellStyle name="SAPBEXresItemX" xfId="504"/>
    <cellStyle name="SAPBEXresItemX 2" xfId="593"/>
    <cellStyle name="SAPBEXresItemX 3" xfId="594"/>
    <cellStyle name="SAPBEXstdData" xfId="505"/>
    <cellStyle name="SAPBEXstdData 2" xfId="595"/>
    <cellStyle name="SAPBEXstdData 2 2" xfId="628"/>
    <cellStyle name="SAPBEXstdData 3" xfId="596"/>
    <cellStyle name="SAPBEXstdDataEmph" xfId="506"/>
    <cellStyle name="SAPBEXstdDataEmph 2" xfId="1260"/>
    <cellStyle name="SAPBEXstdDataEmph 2 2" xfId="1261"/>
    <cellStyle name="SAPBEXstdDataEmph 3" xfId="1262"/>
    <cellStyle name="SAPBEXstdItem" xfId="507"/>
    <cellStyle name="SAPBEXstdItem 2" xfId="597"/>
    <cellStyle name="SAPBEXstdItem 2 2" xfId="629"/>
    <cellStyle name="SAPBEXstdItem 3" xfId="630"/>
    <cellStyle name="SAPBEXstdItemX" xfId="508"/>
    <cellStyle name="SAPBEXstdItemX 2" xfId="966"/>
    <cellStyle name="SAPBEXtitle" xfId="509"/>
    <cellStyle name="SAPBEXtitle 2" xfId="631"/>
    <cellStyle name="SAPBEXtitle 2 2" xfId="1263"/>
    <cellStyle name="SAPBEXtitle 3" xfId="1264"/>
    <cellStyle name="SAPBEXundefined" xfId="510"/>
    <cellStyle name="SAPBEXundefined 2" xfId="1265"/>
    <cellStyle name="SAPBEXundefined 2 2" xfId="1266"/>
    <cellStyle name="SAPBEXundefined 3" xfId="1267"/>
    <cellStyle name="SAPKey" xfId="1268"/>
    <cellStyle name="SAPLocked" xfId="1269"/>
    <cellStyle name="SAPOutput" xfId="1270"/>
    <cellStyle name="SAPSpace" xfId="1271"/>
    <cellStyle name="SAPText" xfId="1272"/>
    <cellStyle name="SAPUnLocked" xfId="1273"/>
    <cellStyle name="Section" xfId="1274"/>
    <cellStyle name="SectionTitle" xfId="1275"/>
    <cellStyle name="SheetTitle" xfId="1276"/>
    <cellStyle name="Standard__Utopia Index Index und Guidance (Deutsch)" xfId="1277"/>
    <cellStyle name="Style 1" xfId="511"/>
    <cellStyle name="Sub-section" xfId="1278"/>
    <cellStyle name="SubSectionTitle" xfId="1279"/>
    <cellStyle name="Subtotal" xfId="1280"/>
    <cellStyle name="TableBorder" xfId="1281"/>
    <cellStyle name="TableColumnHeader" xfId="1282"/>
    <cellStyle name="TableHead" xfId="1283"/>
    <cellStyle name="Texto de Aviso" xfId="512"/>
    <cellStyle name="Texto de Aviso 2" xfId="513"/>
    <cellStyle name="Texto Explicativo" xfId="514"/>
    <cellStyle name="Texto Explicativo 2" xfId="515"/>
    <cellStyle name="Tickmark" xfId="516"/>
    <cellStyle name="Time" xfId="1284"/>
    <cellStyle name="Title" xfId="1285"/>
    <cellStyle name="Title 2" xfId="517"/>
    <cellStyle name="Title 3" xfId="518"/>
    <cellStyle name="Title1" xfId="519"/>
    <cellStyle name="Titles" xfId="1286"/>
    <cellStyle name="Titulo" xfId="1287"/>
    <cellStyle name="Título" xfId="520"/>
    <cellStyle name="Título 2" xfId="521"/>
    <cellStyle name="TITULO1" xfId="1288"/>
    <cellStyle name="Titulo2" xfId="1289"/>
    <cellStyle name="Total 10" xfId="522"/>
    <cellStyle name="Total 2" xfId="523"/>
    <cellStyle name="Total 2 2" xfId="524"/>
    <cellStyle name="Total 3" xfId="525"/>
    <cellStyle name="Total 4" xfId="526"/>
    <cellStyle name="Total 5" xfId="527"/>
    <cellStyle name="Total 6" xfId="528"/>
    <cellStyle name="Total 7" xfId="529"/>
    <cellStyle name="Total 8" xfId="530"/>
    <cellStyle name="Total 9" xfId="531"/>
    <cellStyle name="Tusental (0)_Blad1" xfId="1290"/>
    <cellStyle name="Tusental_Blad1" xfId="1291"/>
    <cellStyle name="user" xfId="532"/>
    <cellStyle name="Valuta (0)_Blad1" xfId="1292"/>
    <cellStyle name="Valuta_Blad1" xfId="1293"/>
    <cellStyle name="Verificar Célula" xfId="533"/>
    <cellStyle name="Verificar Célula 2" xfId="534"/>
    <cellStyle name="Vírgula 2" xfId="535"/>
    <cellStyle name="Vírgula 2 2" xfId="536"/>
    <cellStyle name="Vírgula 3" xfId="537"/>
    <cellStyle name="Vírgula 3 2" xfId="1294"/>
    <cellStyle name="Vírgula 4" xfId="538"/>
    <cellStyle name="Vírgula 4 2" xfId="1295"/>
    <cellStyle name="Vírgula 5" xfId="539"/>
    <cellStyle name="Vírgula 6" xfId="540"/>
    <cellStyle name="Währung" xfId="632"/>
    <cellStyle name="Währung [0]_RESULTS" xfId="541"/>
    <cellStyle name="Währung_RESULTS" xfId="542"/>
    <cellStyle name="Warning Text" xfId="1296"/>
    <cellStyle name="Warning Text 2" xfId="543"/>
    <cellStyle name="Warning Text 3" xfId="544"/>
    <cellStyle name="year" xfId="5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4D050"/>
      <color rgb="FFC6E0B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centivos\Incentivo%20&#224;%20extens&#227;o%20de%20vida%20&#250;til\2014\Linhas\acompanhamento_linh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Producao%20em%20Regime%20Especial/Modelo%20de%20Previs&#227;o/PRE_Real-Estim-Prev_2011-06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Tarifas%20SE/Tarifas2013/REN_EDP/REN_Custos_refer&#234;ncia_GeradorERSE_2009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Gerais"/>
      <sheetName val="Metodologia"/>
      <sheetName val="ParamtClassifIndices"/>
      <sheetName val="Subestações-Caracteristicas"/>
      <sheetName val="Subestações-InfoBase"/>
      <sheetName val="Subestações-InfoBase_Valores"/>
      <sheetName val="Subestações-Cref2009"/>
      <sheetName val="Linhas-InfoBase"/>
      <sheetName val="Linhas-InfoBase_Valores"/>
      <sheetName val="Linhas-Cref2009"/>
      <sheetName val="QuadResumo Cref2009 (Directos)"/>
      <sheetName val="QuadResumo Cref2009 (Totais)"/>
    </sheetNames>
    <sheetDataSet>
      <sheetData sheetId="0"/>
      <sheetData sheetId="1"/>
      <sheetData sheetId="2">
        <row r="19">
          <cell r="C19">
            <v>9.0499999999999997E-2</v>
          </cell>
        </row>
        <row r="20">
          <cell r="C20">
            <v>7.5499999999999998E-2</v>
          </cell>
        </row>
        <row r="39">
          <cell r="C39">
            <v>101</v>
          </cell>
          <cell r="D39">
            <v>107.64</v>
          </cell>
          <cell r="E39">
            <v>1395</v>
          </cell>
          <cell r="F39">
            <v>1114.3499999999999</v>
          </cell>
          <cell r="G39">
            <v>5317</v>
          </cell>
          <cell r="H39">
            <v>2364.9699999999998</v>
          </cell>
          <cell r="I39">
            <v>0.41260000000000002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24"/>
  <sheetViews>
    <sheetView showGridLines="0" tabSelected="1" zoomScaleNormal="100" zoomScaleSheetLayoutView="100" workbookViewId="0">
      <selection activeCell="D15" sqref="D15"/>
    </sheetView>
  </sheetViews>
  <sheetFormatPr defaultColWidth="9.140625" defaultRowHeight="15"/>
  <cols>
    <col min="1" max="1" width="9.140625" style="63"/>
    <col min="2" max="2" width="11.140625" style="63" customWidth="1"/>
    <col min="3" max="3" width="17.85546875" style="63" customWidth="1"/>
    <col min="4" max="4" width="85.140625" style="63" bestFit="1" customWidth="1"/>
    <col min="5" max="5" width="11" style="63" customWidth="1"/>
    <col min="6" max="6" width="79" style="63" bestFit="1" customWidth="1"/>
    <col min="7" max="16384" width="9.140625" style="63"/>
  </cols>
  <sheetData>
    <row r="2" spans="2:8" ht="18.75">
      <c r="B2" s="62" t="s">
        <v>234</v>
      </c>
    </row>
    <row r="4" spans="2:8" ht="15.75" customHeight="1">
      <c r="B4" s="424" t="s">
        <v>258</v>
      </c>
      <c r="C4" s="424"/>
      <c r="D4" s="424"/>
      <c r="E4" s="64"/>
      <c r="F4" s="64"/>
      <c r="G4" s="65"/>
      <c r="H4" s="65"/>
    </row>
    <row r="5" spans="2:8" ht="15" customHeight="1">
      <c r="G5" s="65"/>
      <c r="H5" s="65"/>
    </row>
    <row r="6" spans="2:8" s="69" customFormat="1" ht="15.75">
      <c r="C6" s="70" t="s">
        <v>235</v>
      </c>
      <c r="D6" s="70" t="s">
        <v>236</v>
      </c>
      <c r="E6" s="70" t="s">
        <v>248</v>
      </c>
    </row>
    <row r="7" spans="2:8">
      <c r="B7" s="71"/>
      <c r="C7" s="66">
        <v>1</v>
      </c>
      <c r="D7" t="s">
        <v>261</v>
      </c>
      <c r="E7" s="66"/>
      <c r="F7" s="72"/>
      <c r="G7" s="65"/>
      <c r="H7" s="65"/>
    </row>
    <row r="8" spans="2:8">
      <c r="B8" s="71"/>
      <c r="C8" s="66">
        <v>2</v>
      </c>
      <c r="D8" t="s">
        <v>262</v>
      </c>
      <c r="E8" s="66" t="s">
        <v>249</v>
      </c>
      <c r="F8" s="73"/>
    </row>
    <row r="9" spans="2:8">
      <c r="B9" s="71"/>
      <c r="C9" s="66">
        <v>3</v>
      </c>
      <c r="D9" t="s">
        <v>264</v>
      </c>
      <c r="E9" s="66" t="s">
        <v>250</v>
      </c>
      <c r="F9" s="73"/>
    </row>
    <row r="10" spans="2:8">
      <c r="B10" s="71"/>
      <c r="C10" s="66">
        <v>4</v>
      </c>
      <c r="D10" t="s">
        <v>263</v>
      </c>
      <c r="E10" s="66" t="s">
        <v>251</v>
      </c>
      <c r="F10" s="73"/>
    </row>
    <row r="11" spans="2:8">
      <c r="B11" s="71"/>
      <c r="C11" s="66">
        <v>5</v>
      </c>
      <c r="D11" t="s">
        <v>266</v>
      </c>
      <c r="E11" s="66" t="s">
        <v>251</v>
      </c>
      <c r="F11" s="73"/>
    </row>
    <row r="12" spans="2:8">
      <c r="B12" s="71"/>
      <c r="C12" s="66">
        <v>6</v>
      </c>
      <c r="D12" t="s">
        <v>265</v>
      </c>
      <c r="E12" s="66" t="s">
        <v>249</v>
      </c>
      <c r="F12" s="73"/>
    </row>
    <row r="13" spans="2:8">
      <c r="B13" s="71"/>
      <c r="C13" s="66">
        <v>7</v>
      </c>
      <c r="D13" t="s">
        <v>267</v>
      </c>
      <c r="E13" s="66" t="s">
        <v>250</v>
      </c>
      <c r="F13" s="73"/>
    </row>
    <row r="14" spans="2:8">
      <c r="B14" s="71"/>
      <c r="C14" s="66">
        <v>8</v>
      </c>
      <c r="D14" t="s">
        <v>268</v>
      </c>
      <c r="E14" s="66" t="s">
        <v>251</v>
      </c>
      <c r="F14" s="73"/>
    </row>
    <row r="15" spans="2:8">
      <c r="B15" s="71"/>
      <c r="C15" s="66">
        <v>9</v>
      </c>
      <c r="D15" t="s">
        <v>269</v>
      </c>
      <c r="E15" s="66" t="s">
        <v>249</v>
      </c>
      <c r="F15" s="73"/>
    </row>
    <row r="16" spans="2:8">
      <c r="B16" s="71"/>
      <c r="C16" s="66">
        <v>10</v>
      </c>
      <c r="D16" t="s">
        <v>270</v>
      </c>
      <c r="E16" s="66" t="s">
        <v>250</v>
      </c>
      <c r="F16" s="73"/>
    </row>
    <row r="17" spans="2:8">
      <c r="B17" s="71"/>
      <c r="C17" s="67" t="s">
        <v>247</v>
      </c>
      <c r="D17" t="s">
        <v>271</v>
      </c>
      <c r="E17" s="67" t="s">
        <v>249</v>
      </c>
      <c r="F17" s="73"/>
    </row>
    <row r="18" spans="2:8">
      <c r="B18" s="74"/>
      <c r="C18" s="66" t="s">
        <v>246</v>
      </c>
      <c r="D18" t="s">
        <v>272</v>
      </c>
      <c r="E18" s="66" t="s">
        <v>250</v>
      </c>
      <c r="F18" s="73"/>
      <c r="G18" s="65"/>
      <c r="H18" s="65"/>
    </row>
    <row r="19" spans="2:8">
      <c r="B19" s="71"/>
      <c r="C19" s="66">
        <v>12</v>
      </c>
      <c r="D19" t="s">
        <v>273</v>
      </c>
      <c r="E19" s="66" t="s">
        <v>251</v>
      </c>
      <c r="F19" s="73"/>
    </row>
    <row r="20" spans="2:8">
      <c r="B20" s="71"/>
      <c r="C20" s="66">
        <v>13</v>
      </c>
      <c r="D20" t="s">
        <v>274</v>
      </c>
      <c r="E20" s="68" t="s">
        <v>250</v>
      </c>
      <c r="F20" s="73"/>
    </row>
    <row r="21" spans="2:8">
      <c r="B21" s="71"/>
      <c r="C21" s="66">
        <v>14</v>
      </c>
      <c r="D21" t="s">
        <v>357</v>
      </c>
      <c r="E21" s="68" t="s">
        <v>250</v>
      </c>
      <c r="F21" s="73"/>
    </row>
    <row r="22" spans="2:8">
      <c r="B22" s="71"/>
      <c r="C22" s="68">
        <v>15</v>
      </c>
      <c r="D22" t="str">
        <f>'N2-15-REN - Obras a Concl t-1'!$B$2</f>
        <v>Quadro N2-15 - TEE - Obras a concluir em t-1[a] na atividade de Transporte de Energia Elétrica</v>
      </c>
      <c r="E22" s="68" t="s">
        <v>250</v>
      </c>
      <c r="F22" s="73"/>
    </row>
    <row r="23" spans="2:8">
      <c r="B23" s="71"/>
      <c r="C23" s="68">
        <v>16</v>
      </c>
      <c r="D23" t="str">
        <f>'N2-16-REN - Obras a Concl t'!$B$2</f>
        <v>Quadro N2-16 - TEE - Obras a concluir em t[a] na atividade de Transporte de Energia Elétrica</v>
      </c>
      <c r="E23" s="68" t="s">
        <v>250</v>
      </c>
      <c r="F23" s="73"/>
    </row>
    <row r="24" spans="2:8">
      <c r="B24" s="71"/>
      <c r="C24" s="71"/>
      <c r="D24" s="71"/>
      <c r="E24" s="71"/>
      <c r="F24" s="7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46"/>
  <sheetViews>
    <sheetView showGridLines="0" zoomScale="85" zoomScaleNormal="85" zoomScaleSheetLayoutView="100" workbookViewId="0">
      <selection activeCell="N27" sqref="N27"/>
    </sheetView>
  </sheetViews>
  <sheetFormatPr defaultRowHeight="12.75"/>
  <cols>
    <col min="1" max="1" width="4.85546875" style="195" customWidth="1"/>
    <col min="2" max="2" width="2.42578125" style="195" customWidth="1"/>
    <col min="3" max="3" width="45.28515625" style="195" customWidth="1"/>
    <col min="4" max="4" width="2.5703125" style="195" customWidth="1"/>
    <col min="5" max="13" width="10.85546875" style="195" customWidth="1"/>
    <col min="14" max="216" width="9.140625" style="195"/>
    <col min="217" max="217" width="1.7109375" style="195" customWidth="1"/>
    <col min="218" max="218" width="33.5703125" style="195" customWidth="1"/>
    <col min="219" max="219" width="9.42578125" style="195" customWidth="1"/>
    <col min="220" max="220" width="12.28515625" style="195" customWidth="1"/>
    <col min="221" max="222" width="12.7109375" style="195" customWidth="1"/>
    <col min="223" max="223" width="1" style="195" customWidth="1"/>
    <col min="224" max="225" width="12.7109375" style="195" customWidth="1"/>
    <col min="226" max="226" width="1.140625" style="195" customWidth="1"/>
    <col min="227" max="227" width="12.85546875" style="195" customWidth="1"/>
    <col min="228" max="228" width="12.42578125" style="195" customWidth="1"/>
    <col min="229" max="229" width="0.85546875" style="195" customWidth="1"/>
    <col min="230" max="231" width="12.7109375" style="195" customWidth="1"/>
    <col min="232" max="232" width="1.7109375" style="195" customWidth="1"/>
    <col min="233" max="233" width="9.7109375" style="195" bestFit="1" customWidth="1"/>
    <col min="234" max="234" width="9.140625" style="195"/>
    <col min="235" max="235" width="14.28515625" style="195" customWidth="1"/>
    <col min="236" max="236" width="9.140625" style="195"/>
    <col min="237" max="238" width="12.7109375" style="195" customWidth="1"/>
    <col min="239" max="239" width="9.140625" style="195"/>
    <col min="240" max="240" width="14.42578125" style="195" customWidth="1"/>
    <col min="241" max="241" width="12.7109375" style="195" bestFit="1" customWidth="1"/>
    <col min="242" max="472" width="9.140625" style="195"/>
    <col min="473" max="473" width="1.7109375" style="195" customWidth="1"/>
    <col min="474" max="474" width="33.5703125" style="195" customWidth="1"/>
    <col min="475" max="475" width="9.42578125" style="195" customWidth="1"/>
    <col min="476" max="476" width="12.28515625" style="195" customWidth="1"/>
    <col min="477" max="478" width="12.7109375" style="195" customWidth="1"/>
    <col min="479" max="479" width="1" style="195" customWidth="1"/>
    <col min="480" max="481" width="12.7109375" style="195" customWidth="1"/>
    <col min="482" max="482" width="1.140625" style="195" customWidth="1"/>
    <col min="483" max="483" width="12.85546875" style="195" customWidth="1"/>
    <col min="484" max="484" width="12.42578125" style="195" customWidth="1"/>
    <col min="485" max="485" width="0.85546875" style="195" customWidth="1"/>
    <col min="486" max="487" width="12.7109375" style="195" customWidth="1"/>
    <col min="488" max="488" width="1.7109375" style="195" customWidth="1"/>
    <col min="489" max="489" width="9.7109375" style="195" bestFit="1" customWidth="1"/>
    <col min="490" max="490" width="9.140625" style="195"/>
    <col min="491" max="491" width="14.28515625" style="195" customWidth="1"/>
    <col min="492" max="492" width="9.140625" style="195"/>
    <col min="493" max="494" width="12.7109375" style="195" customWidth="1"/>
    <col min="495" max="495" width="9.140625" style="195"/>
    <col min="496" max="496" width="14.42578125" style="195" customWidth="1"/>
    <col min="497" max="497" width="12.7109375" style="195" bestFit="1" customWidth="1"/>
    <col min="498" max="728" width="9.140625" style="195"/>
    <col min="729" max="729" width="1.7109375" style="195" customWidth="1"/>
    <col min="730" max="730" width="33.5703125" style="195" customWidth="1"/>
    <col min="731" max="731" width="9.42578125" style="195" customWidth="1"/>
    <col min="732" max="732" width="12.28515625" style="195" customWidth="1"/>
    <col min="733" max="734" width="12.7109375" style="195" customWidth="1"/>
    <col min="735" max="735" width="1" style="195" customWidth="1"/>
    <col min="736" max="737" width="12.7109375" style="195" customWidth="1"/>
    <col min="738" max="738" width="1.140625" style="195" customWidth="1"/>
    <col min="739" max="739" width="12.85546875" style="195" customWidth="1"/>
    <col min="740" max="740" width="12.42578125" style="195" customWidth="1"/>
    <col min="741" max="741" width="0.85546875" style="195" customWidth="1"/>
    <col min="742" max="743" width="12.7109375" style="195" customWidth="1"/>
    <col min="744" max="744" width="1.7109375" style="195" customWidth="1"/>
    <col min="745" max="745" width="9.7109375" style="195" bestFit="1" customWidth="1"/>
    <col min="746" max="746" width="9.140625" style="195"/>
    <col min="747" max="747" width="14.28515625" style="195" customWidth="1"/>
    <col min="748" max="748" width="9.140625" style="195"/>
    <col min="749" max="750" width="12.7109375" style="195" customWidth="1"/>
    <col min="751" max="751" width="9.140625" style="195"/>
    <col min="752" max="752" width="14.42578125" style="195" customWidth="1"/>
    <col min="753" max="753" width="12.7109375" style="195" bestFit="1" customWidth="1"/>
    <col min="754" max="984" width="9.140625" style="195"/>
    <col min="985" max="985" width="1.7109375" style="195" customWidth="1"/>
    <col min="986" max="986" width="33.5703125" style="195" customWidth="1"/>
    <col min="987" max="987" width="9.42578125" style="195" customWidth="1"/>
    <col min="988" max="988" width="12.28515625" style="195" customWidth="1"/>
    <col min="989" max="990" width="12.7109375" style="195" customWidth="1"/>
    <col min="991" max="991" width="1" style="195" customWidth="1"/>
    <col min="992" max="993" width="12.7109375" style="195" customWidth="1"/>
    <col min="994" max="994" width="1.140625" style="195" customWidth="1"/>
    <col min="995" max="995" width="12.85546875" style="195" customWidth="1"/>
    <col min="996" max="996" width="12.42578125" style="195" customWidth="1"/>
    <col min="997" max="997" width="0.85546875" style="195" customWidth="1"/>
    <col min="998" max="999" width="12.7109375" style="195" customWidth="1"/>
    <col min="1000" max="1000" width="1.7109375" style="195" customWidth="1"/>
    <col min="1001" max="1001" width="9.7109375" style="195" bestFit="1" customWidth="1"/>
    <col min="1002" max="1002" width="9.140625" style="195"/>
    <col min="1003" max="1003" width="14.28515625" style="195" customWidth="1"/>
    <col min="1004" max="1004" width="9.140625" style="195"/>
    <col min="1005" max="1006" width="12.7109375" style="195" customWidth="1"/>
    <col min="1007" max="1007" width="9.140625" style="195"/>
    <col min="1008" max="1008" width="14.42578125" style="195" customWidth="1"/>
    <col min="1009" max="1009" width="12.7109375" style="195" bestFit="1" customWidth="1"/>
    <col min="1010" max="1240" width="9.140625" style="195"/>
    <col min="1241" max="1241" width="1.7109375" style="195" customWidth="1"/>
    <col min="1242" max="1242" width="33.5703125" style="195" customWidth="1"/>
    <col min="1243" max="1243" width="9.42578125" style="195" customWidth="1"/>
    <col min="1244" max="1244" width="12.28515625" style="195" customWidth="1"/>
    <col min="1245" max="1246" width="12.7109375" style="195" customWidth="1"/>
    <col min="1247" max="1247" width="1" style="195" customWidth="1"/>
    <col min="1248" max="1249" width="12.7109375" style="195" customWidth="1"/>
    <col min="1250" max="1250" width="1.140625" style="195" customWidth="1"/>
    <col min="1251" max="1251" width="12.85546875" style="195" customWidth="1"/>
    <col min="1252" max="1252" width="12.42578125" style="195" customWidth="1"/>
    <col min="1253" max="1253" width="0.85546875" style="195" customWidth="1"/>
    <col min="1254" max="1255" width="12.7109375" style="195" customWidth="1"/>
    <col min="1256" max="1256" width="1.7109375" style="195" customWidth="1"/>
    <col min="1257" max="1257" width="9.7109375" style="195" bestFit="1" customWidth="1"/>
    <col min="1258" max="1258" width="9.140625" style="195"/>
    <col min="1259" max="1259" width="14.28515625" style="195" customWidth="1"/>
    <col min="1260" max="1260" width="9.140625" style="195"/>
    <col min="1261" max="1262" width="12.7109375" style="195" customWidth="1"/>
    <col min="1263" max="1263" width="9.140625" style="195"/>
    <col min="1264" max="1264" width="14.42578125" style="195" customWidth="1"/>
    <col min="1265" max="1265" width="12.7109375" style="195" bestFit="1" customWidth="1"/>
    <col min="1266" max="1496" width="9.140625" style="195"/>
    <col min="1497" max="1497" width="1.7109375" style="195" customWidth="1"/>
    <col min="1498" max="1498" width="33.5703125" style="195" customWidth="1"/>
    <col min="1499" max="1499" width="9.42578125" style="195" customWidth="1"/>
    <col min="1500" max="1500" width="12.28515625" style="195" customWidth="1"/>
    <col min="1501" max="1502" width="12.7109375" style="195" customWidth="1"/>
    <col min="1503" max="1503" width="1" style="195" customWidth="1"/>
    <col min="1504" max="1505" width="12.7109375" style="195" customWidth="1"/>
    <col min="1506" max="1506" width="1.140625" style="195" customWidth="1"/>
    <col min="1507" max="1507" width="12.85546875" style="195" customWidth="1"/>
    <col min="1508" max="1508" width="12.42578125" style="195" customWidth="1"/>
    <col min="1509" max="1509" width="0.85546875" style="195" customWidth="1"/>
    <col min="1510" max="1511" width="12.7109375" style="195" customWidth="1"/>
    <col min="1512" max="1512" width="1.7109375" style="195" customWidth="1"/>
    <col min="1513" max="1513" width="9.7109375" style="195" bestFit="1" customWidth="1"/>
    <col min="1514" max="1514" width="9.140625" style="195"/>
    <col min="1515" max="1515" width="14.28515625" style="195" customWidth="1"/>
    <col min="1516" max="1516" width="9.140625" style="195"/>
    <col min="1517" max="1518" width="12.7109375" style="195" customWidth="1"/>
    <col min="1519" max="1519" width="9.140625" style="195"/>
    <col min="1520" max="1520" width="14.42578125" style="195" customWidth="1"/>
    <col min="1521" max="1521" width="12.7109375" style="195" bestFit="1" customWidth="1"/>
    <col min="1522" max="1752" width="9.140625" style="195"/>
    <col min="1753" max="1753" width="1.7109375" style="195" customWidth="1"/>
    <col min="1754" max="1754" width="33.5703125" style="195" customWidth="1"/>
    <col min="1755" max="1755" width="9.42578125" style="195" customWidth="1"/>
    <col min="1756" max="1756" width="12.28515625" style="195" customWidth="1"/>
    <col min="1757" max="1758" width="12.7109375" style="195" customWidth="1"/>
    <col min="1759" max="1759" width="1" style="195" customWidth="1"/>
    <col min="1760" max="1761" width="12.7109375" style="195" customWidth="1"/>
    <col min="1762" max="1762" width="1.140625" style="195" customWidth="1"/>
    <col min="1763" max="1763" width="12.85546875" style="195" customWidth="1"/>
    <col min="1764" max="1764" width="12.42578125" style="195" customWidth="1"/>
    <col min="1765" max="1765" width="0.85546875" style="195" customWidth="1"/>
    <col min="1766" max="1767" width="12.7109375" style="195" customWidth="1"/>
    <col min="1768" max="1768" width="1.7109375" style="195" customWidth="1"/>
    <col min="1769" max="1769" width="9.7109375" style="195" bestFit="1" customWidth="1"/>
    <col min="1770" max="1770" width="9.140625" style="195"/>
    <col min="1771" max="1771" width="14.28515625" style="195" customWidth="1"/>
    <col min="1772" max="1772" width="9.140625" style="195"/>
    <col min="1773" max="1774" width="12.7109375" style="195" customWidth="1"/>
    <col min="1775" max="1775" width="9.140625" style="195"/>
    <col min="1776" max="1776" width="14.42578125" style="195" customWidth="1"/>
    <col min="1777" max="1777" width="12.7109375" style="195" bestFit="1" customWidth="1"/>
    <col min="1778" max="2008" width="9.140625" style="195"/>
    <col min="2009" max="2009" width="1.7109375" style="195" customWidth="1"/>
    <col min="2010" max="2010" width="33.5703125" style="195" customWidth="1"/>
    <col min="2011" max="2011" width="9.42578125" style="195" customWidth="1"/>
    <col min="2012" max="2012" width="12.28515625" style="195" customWidth="1"/>
    <col min="2013" max="2014" width="12.7109375" style="195" customWidth="1"/>
    <col min="2015" max="2015" width="1" style="195" customWidth="1"/>
    <col min="2016" max="2017" width="12.7109375" style="195" customWidth="1"/>
    <col min="2018" max="2018" width="1.140625" style="195" customWidth="1"/>
    <col min="2019" max="2019" width="12.85546875" style="195" customWidth="1"/>
    <col min="2020" max="2020" width="12.42578125" style="195" customWidth="1"/>
    <col min="2021" max="2021" width="0.85546875" style="195" customWidth="1"/>
    <col min="2022" max="2023" width="12.7109375" style="195" customWidth="1"/>
    <col min="2024" max="2024" width="1.7109375" style="195" customWidth="1"/>
    <col min="2025" max="2025" width="9.7109375" style="195" bestFit="1" customWidth="1"/>
    <col min="2026" max="2026" width="9.140625" style="195"/>
    <col min="2027" max="2027" width="14.28515625" style="195" customWidth="1"/>
    <col min="2028" max="2028" width="9.140625" style="195"/>
    <col min="2029" max="2030" width="12.7109375" style="195" customWidth="1"/>
    <col min="2031" max="2031" width="9.140625" style="195"/>
    <col min="2032" max="2032" width="14.42578125" style="195" customWidth="1"/>
    <col min="2033" max="2033" width="12.7109375" style="195" bestFit="1" customWidth="1"/>
    <col min="2034" max="2264" width="9.140625" style="195"/>
    <col min="2265" max="2265" width="1.7109375" style="195" customWidth="1"/>
    <col min="2266" max="2266" width="33.5703125" style="195" customWidth="1"/>
    <col min="2267" max="2267" width="9.42578125" style="195" customWidth="1"/>
    <col min="2268" max="2268" width="12.28515625" style="195" customWidth="1"/>
    <col min="2269" max="2270" width="12.7109375" style="195" customWidth="1"/>
    <col min="2271" max="2271" width="1" style="195" customWidth="1"/>
    <col min="2272" max="2273" width="12.7109375" style="195" customWidth="1"/>
    <col min="2274" max="2274" width="1.140625" style="195" customWidth="1"/>
    <col min="2275" max="2275" width="12.85546875" style="195" customWidth="1"/>
    <col min="2276" max="2276" width="12.42578125" style="195" customWidth="1"/>
    <col min="2277" max="2277" width="0.85546875" style="195" customWidth="1"/>
    <col min="2278" max="2279" width="12.7109375" style="195" customWidth="1"/>
    <col min="2280" max="2280" width="1.7109375" style="195" customWidth="1"/>
    <col min="2281" max="2281" width="9.7109375" style="195" bestFit="1" customWidth="1"/>
    <col min="2282" max="2282" width="9.140625" style="195"/>
    <col min="2283" max="2283" width="14.28515625" style="195" customWidth="1"/>
    <col min="2284" max="2284" width="9.140625" style="195"/>
    <col min="2285" max="2286" width="12.7109375" style="195" customWidth="1"/>
    <col min="2287" max="2287" width="9.140625" style="195"/>
    <col min="2288" max="2288" width="14.42578125" style="195" customWidth="1"/>
    <col min="2289" max="2289" width="12.7109375" style="195" bestFit="1" customWidth="1"/>
    <col min="2290" max="2520" width="9.140625" style="195"/>
    <col min="2521" max="2521" width="1.7109375" style="195" customWidth="1"/>
    <col min="2522" max="2522" width="33.5703125" style="195" customWidth="1"/>
    <col min="2523" max="2523" width="9.42578125" style="195" customWidth="1"/>
    <col min="2524" max="2524" width="12.28515625" style="195" customWidth="1"/>
    <col min="2525" max="2526" width="12.7109375" style="195" customWidth="1"/>
    <col min="2527" max="2527" width="1" style="195" customWidth="1"/>
    <col min="2528" max="2529" width="12.7109375" style="195" customWidth="1"/>
    <col min="2530" max="2530" width="1.140625" style="195" customWidth="1"/>
    <col min="2531" max="2531" width="12.85546875" style="195" customWidth="1"/>
    <col min="2532" max="2532" width="12.42578125" style="195" customWidth="1"/>
    <col min="2533" max="2533" width="0.85546875" style="195" customWidth="1"/>
    <col min="2534" max="2535" width="12.7109375" style="195" customWidth="1"/>
    <col min="2536" max="2536" width="1.7109375" style="195" customWidth="1"/>
    <col min="2537" max="2537" width="9.7109375" style="195" bestFit="1" customWidth="1"/>
    <col min="2538" max="2538" width="9.140625" style="195"/>
    <col min="2539" max="2539" width="14.28515625" style="195" customWidth="1"/>
    <col min="2540" max="2540" width="9.140625" style="195"/>
    <col min="2541" max="2542" width="12.7109375" style="195" customWidth="1"/>
    <col min="2543" max="2543" width="9.140625" style="195"/>
    <col min="2544" max="2544" width="14.42578125" style="195" customWidth="1"/>
    <col min="2545" max="2545" width="12.7109375" style="195" bestFit="1" customWidth="1"/>
    <col min="2546" max="2776" width="9.140625" style="195"/>
    <col min="2777" max="2777" width="1.7109375" style="195" customWidth="1"/>
    <col min="2778" max="2778" width="33.5703125" style="195" customWidth="1"/>
    <col min="2779" max="2779" width="9.42578125" style="195" customWidth="1"/>
    <col min="2780" max="2780" width="12.28515625" style="195" customWidth="1"/>
    <col min="2781" max="2782" width="12.7109375" style="195" customWidth="1"/>
    <col min="2783" max="2783" width="1" style="195" customWidth="1"/>
    <col min="2784" max="2785" width="12.7109375" style="195" customWidth="1"/>
    <col min="2786" max="2786" width="1.140625" style="195" customWidth="1"/>
    <col min="2787" max="2787" width="12.85546875" style="195" customWidth="1"/>
    <col min="2788" max="2788" width="12.42578125" style="195" customWidth="1"/>
    <col min="2789" max="2789" width="0.85546875" style="195" customWidth="1"/>
    <col min="2790" max="2791" width="12.7109375" style="195" customWidth="1"/>
    <col min="2792" max="2792" width="1.7109375" style="195" customWidth="1"/>
    <col min="2793" max="2793" width="9.7109375" style="195" bestFit="1" customWidth="1"/>
    <col min="2794" max="2794" width="9.140625" style="195"/>
    <col min="2795" max="2795" width="14.28515625" style="195" customWidth="1"/>
    <col min="2796" max="2796" width="9.140625" style="195"/>
    <col min="2797" max="2798" width="12.7109375" style="195" customWidth="1"/>
    <col min="2799" max="2799" width="9.140625" style="195"/>
    <col min="2800" max="2800" width="14.42578125" style="195" customWidth="1"/>
    <col min="2801" max="2801" width="12.7109375" style="195" bestFit="1" customWidth="1"/>
    <col min="2802" max="3032" width="9.140625" style="195"/>
    <col min="3033" max="3033" width="1.7109375" style="195" customWidth="1"/>
    <col min="3034" max="3034" width="33.5703125" style="195" customWidth="1"/>
    <col min="3035" max="3035" width="9.42578125" style="195" customWidth="1"/>
    <col min="3036" max="3036" width="12.28515625" style="195" customWidth="1"/>
    <col min="3037" max="3038" width="12.7109375" style="195" customWidth="1"/>
    <col min="3039" max="3039" width="1" style="195" customWidth="1"/>
    <col min="3040" max="3041" width="12.7109375" style="195" customWidth="1"/>
    <col min="3042" max="3042" width="1.140625" style="195" customWidth="1"/>
    <col min="3043" max="3043" width="12.85546875" style="195" customWidth="1"/>
    <col min="3044" max="3044" width="12.42578125" style="195" customWidth="1"/>
    <col min="3045" max="3045" width="0.85546875" style="195" customWidth="1"/>
    <col min="3046" max="3047" width="12.7109375" style="195" customWidth="1"/>
    <col min="3048" max="3048" width="1.7109375" style="195" customWidth="1"/>
    <col min="3049" max="3049" width="9.7109375" style="195" bestFit="1" customWidth="1"/>
    <col min="3050" max="3050" width="9.140625" style="195"/>
    <col min="3051" max="3051" width="14.28515625" style="195" customWidth="1"/>
    <col min="3052" max="3052" width="9.140625" style="195"/>
    <col min="3053" max="3054" width="12.7109375" style="195" customWidth="1"/>
    <col min="3055" max="3055" width="9.140625" style="195"/>
    <col min="3056" max="3056" width="14.42578125" style="195" customWidth="1"/>
    <col min="3057" max="3057" width="12.7109375" style="195" bestFit="1" customWidth="1"/>
    <col min="3058" max="3288" width="9.140625" style="195"/>
    <col min="3289" max="3289" width="1.7109375" style="195" customWidth="1"/>
    <col min="3290" max="3290" width="33.5703125" style="195" customWidth="1"/>
    <col min="3291" max="3291" width="9.42578125" style="195" customWidth="1"/>
    <col min="3292" max="3292" width="12.28515625" style="195" customWidth="1"/>
    <col min="3293" max="3294" width="12.7109375" style="195" customWidth="1"/>
    <col min="3295" max="3295" width="1" style="195" customWidth="1"/>
    <col min="3296" max="3297" width="12.7109375" style="195" customWidth="1"/>
    <col min="3298" max="3298" width="1.140625" style="195" customWidth="1"/>
    <col min="3299" max="3299" width="12.85546875" style="195" customWidth="1"/>
    <col min="3300" max="3300" width="12.42578125" style="195" customWidth="1"/>
    <col min="3301" max="3301" width="0.85546875" style="195" customWidth="1"/>
    <col min="3302" max="3303" width="12.7109375" style="195" customWidth="1"/>
    <col min="3304" max="3304" width="1.7109375" style="195" customWidth="1"/>
    <col min="3305" max="3305" width="9.7109375" style="195" bestFit="1" customWidth="1"/>
    <col min="3306" max="3306" width="9.140625" style="195"/>
    <col min="3307" max="3307" width="14.28515625" style="195" customWidth="1"/>
    <col min="3308" max="3308" width="9.140625" style="195"/>
    <col min="3309" max="3310" width="12.7109375" style="195" customWidth="1"/>
    <col min="3311" max="3311" width="9.140625" style="195"/>
    <col min="3312" max="3312" width="14.42578125" style="195" customWidth="1"/>
    <col min="3313" max="3313" width="12.7109375" style="195" bestFit="1" customWidth="1"/>
    <col min="3314" max="3544" width="9.140625" style="195"/>
    <col min="3545" max="3545" width="1.7109375" style="195" customWidth="1"/>
    <col min="3546" max="3546" width="33.5703125" style="195" customWidth="1"/>
    <col min="3547" max="3547" width="9.42578125" style="195" customWidth="1"/>
    <col min="3548" max="3548" width="12.28515625" style="195" customWidth="1"/>
    <col min="3549" max="3550" width="12.7109375" style="195" customWidth="1"/>
    <col min="3551" max="3551" width="1" style="195" customWidth="1"/>
    <col min="3552" max="3553" width="12.7109375" style="195" customWidth="1"/>
    <col min="3554" max="3554" width="1.140625" style="195" customWidth="1"/>
    <col min="3555" max="3555" width="12.85546875" style="195" customWidth="1"/>
    <col min="3556" max="3556" width="12.42578125" style="195" customWidth="1"/>
    <col min="3557" max="3557" width="0.85546875" style="195" customWidth="1"/>
    <col min="3558" max="3559" width="12.7109375" style="195" customWidth="1"/>
    <col min="3560" max="3560" width="1.7109375" style="195" customWidth="1"/>
    <col min="3561" max="3561" width="9.7109375" style="195" bestFit="1" customWidth="1"/>
    <col min="3562" max="3562" width="9.140625" style="195"/>
    <col min="3563" max="3563" width="14.28515625" style="195" customWidth="1"/>
    <col min="3564" max="3564" width="9.140625" style="195"/>
    <col min="3565" max="3566" width="12.7109375" style="195" customWidth="1"/>
    <col min="3567" max="3567" width="9.140625" style="195"/>
    <col min="3568" max="3568" width="14.42578125" style="195" customWidth="1"/>
    <col min="3569" max="3569" width="12.7109375" style="195" bestFit="1" customWidth="1"/>
    <col min="3570" max="3800" width="9.140625" style="195"/>
    <col min="3801" max="3801" width="1.7109375" style="195" customWidth="1"/>
    <col min="3802" max="3802" width="33.5703125" style="195" customWidth="1"/>
    <col min="3803" max="3803" width="9.42578125" style="195" customWidth="1"/>
    <col min="3804" max="3804" width="12.28515625" style="195" customWidth="1"/>
    <col min="3805" max="3806" width="12.7109375" style="195" customWidth="1"/>
    <col min="3807" max="3807" width="1" style="195" customWidth="1"/>
    <col min="3808" max="3809" width="12.7109375" style="195" customWidth="1"/>
    <col min="3810" max="3810" width="1.140625" style="195" customWidth="1"/>
    <col min="3811" max="3811" width="12.85546875" style="195" customWidth="1"/>
    <col min="3812" max="3812" width="12.42578125" style="195" customWidth="1"/>
    <col min="3813" max="3813" width="0.85546875" style="195" customWidth="1"/>
    <col min="3814" max="3815" width="12.7109375" style="195" customWidth="1"/>
    <col min="3816" max="3816" width="1.7109375" style="195" customWidth="1"/>
    <col min="3817" max="3817" width="9.7109375" style="195" bestFit="1" customWidth="1"/>
    <col min="3818" max="3818" width="9.140625" style="195"/>
    <col min="3819" max="3819" width="14.28515625" style="195" customWidth="1"/>
    <col min="3820" max="3820" width="9.140625" style="195"/>
    <col min="3821" max="3822" width="12.7109375" style="195" customWidth="1"/>
    <col min="3823" max="3823" width="9.140625" style="195"/>
    <col min="3824" max="3824" width="14.42578125" style="195" customWidth="1"/>
    <col min="3825" max="3825" width="12.7109375" style="195" bestFit="1" customWidth="1"/>
    <col min="3826" max="4056" width="9.140625" style="195"/>
    <col min="4057" max="4057" width="1.7109375" style="195" customWidth="1"/>
    <col min="4058" max="4058" width="33.5703125" style="195" customWidth="1"/>
    <col min="4059" max="4059" width="9.42578125" style="195" customWidth="1"/>
    <col min="4060" max="4060" width="12.28515625" style="195" customWidth="1"/>
    <col min="4061" max="4062" width="12.7109375" style="195" customWidth="1"/>
    <col min="4063" max="4063" width="1" style="195" customWidth="1"/>
    <col min="4064" max="4065" width="12.7109375" style="195" customWidth="1"/>
    <col min="4066" max="4066" width="1.140625" style="195" customWidth="1"/>
    <col min="4067" max="4067" width="12.85546875" style="195" customWidth="1"/>
    <col min="4068" max="4068" width="12.42578125" style="195" customWidth="1"/>
    <col min="4069" max="4069" width="0.85546875" style="195" customWidth="1"/>
    <col min="4070" max="4071" width="12.7109375" style="195" customWidth="1"/>
    <col min="4072" max="4072" width="1.7109375" style="195" customWidth="1"/>
    <col min="4073" max="4073" width="9.7109375" style="195" bestFit="1" customWidth="1"/>
    <col min="4074" max="4074" width="9.140625" style="195"/>
    <col min="4075" max="4075" width="14.28515625" style="195" customWidth="1"/>
    <col min="4076" max="4076" width="9.140625" style="195"/>
    <col min="4077" max="4078" width="12.7109375" style="195" customWidth="1"/>
    <col min="4079" max="4079" width="9.140625" style="195"/>
    <col min="4080" max="4080" width="14.42578125" style="195" customWidth="1"/>
    <col min="4081" max="4081" width="12.7109375" style="195" bestFit="1" customWidth="1"/>
    <col min="4082" max="4312" width="9.140625" style="195"/>
    <col min="4313" max="4313" width="1.7109375" style="195" customWidth="1"/>
    <col min="4314" max="4314" width="33.5703125" style="195" customWidth="1"/>
    <col min="4315" max="4315" width="9.42578125" style="195" customWidth="1"/>
    <col min="4316" max="4316" width="12.28515625" style="195" customWidth="1"/>
    <col min="4317" max="4318" width="12.7109375" style="195" customWidth="1"/>
    <col min="4319" max="4319" width="1" style="195" customWidth="1"/>
    <col min="4320" max="4321" width="12.7109375" style="195" customWidth="1"/>
    <col min="4322" max="4322" width="1.140625" style="195" customWidth="1"/>
    <col min="4323" max="4323" width="12.85546875" style="195" customWidth="1"/>
    <col min="4324" max="4324" width="12.42578125" style="195" customWidth="1"/>
    <col min="4325" max="4325" width="0.85546875" style="195" customWidth="1"/>
    <col min="4326" max="4327" width="12.7109375" style="195" customWidth="1"/>
    <col min="4328" max="4328" width="1.7109375" style="195" customWidth="1"/>
    <col min="4329" max="4329" width="9.7109375" style="195" bestFit="1" customWidth="1"/>
    <col min="4330" max="4330" width="9.140625" style="195"/>
    <col min="4331" max="4331" width="14.28515625" style="195" customWidth="1"/>
    <col min="4332" max="4332" width="9.140625" style="195"/>
    <col min="4333" max="4334" width="12.7109375" style="195" customWidth="1"/>
    <col min="4335" max="4335" width="9.140625" style="195"/>
    <col min="4336" max="4336" width="14.42578125" style="195" customWidth="1"/>
    <col min="4337" max="4337" width="12.7109375" style="195" bestFit="1" customWidth="1"/>
    <col min="4338" max="4568" width="9.140625" style="195"/>
    <col min="4569" max="4569" width="1.7109375" style="195" customWidth="1"/>
    <col min="4570" max="4570" width="33.5703125" style="195" customWidth="1"/>
    <col min="4571" max="4571" width="9.42578125" style="195" customWidth="1"/>
    <col min="4572" max="4572" width="12.28515625" style="195" customWidth="1"/>
    <col min="4573" max="4574" width="12.7109375" style="195" customWidth="1"/>
    <col min="4575" max="4575" width="1" style="195" customWidth="1"/>
    <col min="4576" max="4577" width="12.7109375" style="195" customWidth="1"/>
    <col min="4578" max="4578" width="1.140625" style="195" customWidth="1"/>
    <col min="4579" max="4579" width="12.85546875" style="195" customWidth="1"/>
    <col min="4580" max="4580" width="12.42578125" style="195" customWidth="1"/>
    <col min="4581" max="4581" width="0.85546875" style="195" customWidth="1"/>
    <col min="4582" max="4583" width="12.7109375" style="195" customWidth="1"/>
    <col min="4584" max="4584" width="1.7109375" style="195" customWidth="1"/>
    <col min="4585" max="4585" width="9.7109375" style="195" bestFit="1" customWidth="1"/>
    <col min="4586" max="4586" width="9.140625" style="195"/>
    <col min="4587" max="4587" width="14.28515625" style="195" customWidth="1"/>
    <col min="4588" max="4588" width="9.140625" style="195"/>
    <col min="4589" max="4590" width="12.7109375" style="195" customWidth="1"/>
    <col min="4591" max="4591" width="9.140625" style="195"/>
    <col min="4592" max="4592" width="14.42578125" style="195" customWidth="1"/>
    <col min="4593" max="4593" width="12.7109375" style="195" bestFit="1" customWidth="1"/>
    <col min="4594" max="4824" width="9.140625" style="195"/>
    <col min="4825" max="4825" width="1.7109375" style="195" customWidth="1"/>
    <col min="4826" max="4826" width="33.5703125" style="195" customWidth="1"/>
    <col min="4827" max="4827" width="9.42578125" style="195" customWidth="1"/>
    <col min="4828" max="4828" width="12.28515625" style="195" customWidth="1"/>
    <col min="4829" max="4830" width="12.7109375" style="195" customWidth="1"/>
    <col min="4831" max="4831" width="1" style="195" customWidth="1"/>
    <col min="4832" max="4833" width="12.7109375" style="195" customWidth="1"/>
    <col min="4834" max="4834" width="1.140625" style="195" customWidth="1"/>
    <col min="4835" max="4835" width="12.85546875" style="195" customWidth="1"/>
    <col min="4836" max="4836" width="12.42578125" style="195" customWidth="1"/>
    <col min="4837" max="4837" width="0.85546875" style="195" customWidth="1"/>
    <col min="4838" max="4839" width="12.7109375" style="195" customWidth="1"/>
    <col min="4840" max="4840" width="1.7109375" style="195" customWidth="1"/>
    <col min="4841" max="4841" width="9.7109375" style="195" bestFit="1" customWidth="1"/>
    <col min="4842" max="4842" width="9.140625" style="195"/>
    <col min="4843" max="4843" width="14.28515625" style="195" customWidth="1"/>
    <col min="4844" max="4844" width="9.140625" style="195"/>
    <col min="4845" max="4846" width="12.7109375" style="195" customWidth="1"/>
    <col min="4847" max="4847" width="9.140625" style="195"/>
    <col min="4848" max="4848" width="14.42578125" style="195" customWidth="1"/>
    <col min="4849" max="4849" width="12.7109375" style="195" bestFit="1" customWidth="1"/>
    <col min="4850" max="5080" width="9.140625" style="195"/>
    <col min="5081" max="5081" width="1.7109375" style="195" customWidth="1"/>
    <col min="5082" max="5082" width="33.5703125" style="195" customWidth="1"/>
    <col min="5083" max="5083" width="9.42578125" style="195" customWidth="1"/>
    <col min="5084" max="5084" width="12.28515625" style="195" customWidth="1"/>
    <col min="5085" max="5086" width="12.7109375" style="195" customWidth="1"/>
    <col min="5087" max="5087" width="1" style="195" customWidth="1"/>
    <col min="5088" max="5089" width="12.7109375" style="195" customWidth="1"/>
    <col min="5090" max="5090" width="1.140625" style="195" customWidth="1"/>
    <col min="5091" max="5091" width="12.85546875" style="195" customWidth="1"/>
    <col min="5092" max="5092" width="12.42578125" style="195" customWidth="1"/>
    <col min="5093" max="5093" width="0.85546875" style="195" customWidth="1"/>
    <col min="5094" max="5095" width="12.7109375" style="195" customWidth="1"/>
    <col min="5096" max="5096" width="1.7109375" style="195" customWidth="1"/>
    <col min="5097" max="5097" width="9.7109375" style="195" bestFit="1" customWidth="1"/>
    <col min="5098" max="5098" width="9.140625" style="195"/>
    <col min="5099" max="5099" width="14.28515625" style="195" customWidth="1"/>
    <col min="5100" max="5100" width="9.140625" style="195"/>
    <col min="5101" max="5102" width="12.7109375" style="195" customWidth="1"/>
    <col min="5103" max="5103" width="9.140625" style="195"/>
    <col min="5104" max="5104" width="14.42578125" style="195" customWidth="1"/>
    <col min="5105" max="5105" width="12.7109375" style="195" bestFit="1" customWidth="1"/>
    <col min="5106" max="5336" width="9.140625" style="195"/>
    <col min="5337" max="5337" width="1.7109375" style="195" customWidth="1"/>
    <col min="5338" max="5338" width="33.5703125" style="195" customWidth="1"/>
    <col min="5339" max="5339" width="9.42578125" style="195" customWidth="1"/>
    <col min="5340" max="5340" width="12.28515625" style="195" customWidth="1"/>
    <col min="5341" max="5342" width="12.7109375" style="195" customWidth="1"/>
    <col min="5343" max="5343" width="1" style="195" customWidth="1"/>
    <col min="5344" max="5345" width="12.7109375" style="195" customWidth="1"/>
    <col min="5346" max="5346" width="1.140625" style="195" customWidth="1"/>
    <col min="5347" max="5347" width="12.85546875" style="195" customWidth="1"/>
    <col min="5348" max="5348" width="12.42578125" style="195" customWidth="1"/>
    <col min="5349" max="5349" width="0.85546875" style="195" customWidth="1"/>
    <col min="5350" max="5351" width="12.7109375" style="195" customWidth="1"/>
    <col min="5352" max="5352" width="1.7109375" style="195" customWidth="1"/>
    <col min="5353" max="5353" width="9.7109375" style="195" bestFit="1" customWidth="1"/>
    <col min="5354" max="5354" width="9.140625" style="195"/>
    <col min="5355" max="5355" width="14.28515625" style="195" customWidth="1"/>
    <col min="5356" max="5356" width="9.140625" style="195"/>
    <col min="5357" max="5358" width="12.7109375" style="195" customWidth="1"/>
    <col min="5359" max="5359" width="9.140625" style="195"/>
    <col min="5360" max="5360" width="14.42578125" style="195" customWidth="1"/>
    <col min="5361" max="5361" width="12.7109375" style="195" bestFit="1" customWidth="1"/>
    <col min="5362" max="5592" width="9.140625" style="195"/>
    <col min="5593" max="5593" width="1.7109375" style="195" customWidth="1"/>
    <col min="5594" max="5594" width="33.5703125" style="195" customWidth="1"/>
    <col min="5595" max="5595" width="9.42578125" style="195" customWidth="1"/>
    <col min="5596" max="5596" width="12.28515625" style="195" customWidth="1"/>
    <col min="5597" max="5598" width="12.7109375" style="195" customWidth="1"/>
    <col min="5599" max="5599" width="1" style="195" customWidth="1"/>
    <col min="5600" max="5601" width="12.7109375" style="195" customWidth="1"/>
    <col min="5602" max="5602" width="1.140625" style="195" customWidth="1"/>
    <col min="5603" max="5603" width="12.85546875" style="195" customWidth="1"/>
    <col min="5604" max="5604" width="12.42578125" style="195" customWidth="1"/>
    <col min="5605" max="5605" width="0.85546875" style="195" customWidth="1"/>
    <col min="5606" max="5607" width="12.7109375" style="195" customWidth="1"/>
    <col min="5608" max="5608" width="1.7109375" style="195" customWidth="1"/>
    <col min="5609" max="5609" width="9.7109375" style="195" bestFit="1" customWidth="1"/>
    <col min="5610" max="5610" width="9.140625" style="195"/>
    <col min="5611" max="5611" width="14.28515625" style="195" customWidth="1"/>
    <col min="5612" max="5612" width="9.140625" style="195"/>
    <col min="5613" max="5614" width="12.7109375" style="195" customWidth="1"/>
    <col min="5615" max="5615" width="9.140625" style="195"/>
    <col min="5616" max="5616" width="14.42578125" style="195" customWidth="1"/>
    <col min="5617" max="5617" width="12.7109375" style="195" bestFit="1" customWidth="1"/>
    <col min="5618" max="5848" width="9.140625" style="195"/>
    <col min="5849" max="5849" width="1.7109375" style="195" customWidth="1"/>
    <col min="5850" max="5850" width="33.5703125" style="195" customWidth="1"/>
    <col min="5851" max="5851" width="9.42578125" style="195" customWidth="1"/>
    <col min="5852" max="5852" width="12.28515625" style="195" customWidth="1"/>
    <col min="5853" max="5854" width="12.7109375" style="195" customWidth="1"/>
    <col min="5855" max="5855" width="1" style="195" customWidth="1"/>
    <col min="5856" max="5857" width="12.7109375" style="195" customWidth="1"/>
    <col min="5858" max="5858" width="1.140625" style="195" customWidth="1"/>
    <col min="5859" max="5859" width="12.85546875" style="195" customWidth="1"/>
    <col min="5860" max="5860" width="12.42578125" style="195" customWidth="1"/>
    <col min="5861" max="5861" width="0.85546875" style="195" customWidth="1"/>
    <col min="5862" max="5863" width="12.7109375" style="195" customWidth="1"/>
    <col min="5864" max="5864" width="1.7109375" style="195" customWidth="1"/>
    <col min="5865" max="5865" width="9.7109375" style="195" bestFit="1" customWidth="1"/>
    <col min="5866" max="5866" width="9.140625" style="195"/>
    <col min="5867" max="5867" width="14.28515625" style="195" customWidth="1"/>
    <col min="5868" max="5868" width="9.140625" style="195"/>
    <col min="5869" max="5870" width="12.7109375" style="195" customWidth="1"/>
    <col min="5871" max="5871" width="9.140625" style="195"/>
    <col min="5872" max="5872" width="14.42578125" style="195" customWidth="1"/>
    <col min="5873" max="5873" width="12.7109375" style="195" bestFit="1" customWidth="1"/>
    <col min="5874" max="6104" width="9.140625" style="195"/>
    <col min="6105" max="6105" width="1.7109375" style="195" customWidth="1"/>
    <col min="6106" max="6106" width="33.5703125" style="195" customWidth="1"/>
    <col min="6107" max="6107" width="9.42578125" style="195" customWidth="1"/>
    <col min="6108" max="6108" width="12.28515625" style="195" customWidth="1"/>
    <col min="6109" max="6110" width="12.7109375" style="195" customWidth="1"/>
    <col min="6111" max="6111" width="1" style="195" customWidth="1"/>
    <col min="6112" max="6113" width="12.7109375" style="195" customWidth="1"/>
    <col min="6114" max="6114" width="1.140625" style="195" customWidth="1"/>
    <col min="6115" max="6115" width="12.85546875" style="195" customWidth="1"/>
    <col min="6116" max="6116" width="12.42578125" style="195" customWidth="1"/>
    <col min="6117" max="6117" width="0.85546875" style="195" customWidth="1"/>
    <col min="6118" max="6119" width="12.7109375" style="195" customWidth="1"/>
    <col min="6120" max="6120" width="1.7109375" style="195" customWidth="1"/>
    <col min="6121" max="6121" width="9.7109375" style="195" bestFit="1" customWidth="1"/>
    <col min="6122" max="6122" width="9.140625" style="195"/>
    <col min="6123" max="6123" width="14.28515625" style="195" customWidth="1"/>
    <col min="6124" max="6124" width="9.140625" style="195"/>
    <col min="6125" max="6126" width="12.7109375" style="195" customWidth="1"/>
    <col min="6127" max="6127" width="9.140625" style="195"/>
    <col min="6128" max="6128" width="14.42578125" style="195" customWidth="1"/>
    <col min="6129" max="6129" width="12.7109375" style="195" bestFit="1" customWidth="1"/>
    <col min="6130" max="6360" width="9.140625" style="195"/>
    <col min="6361" max="6361" width="1.7109375" style="195" customWidth="1"/>
    <col min="6362" max="6362" width="33.5703125" style="195" customWidth="1"/>
    <col min="6363" max="6363" width="9.42578125" style="195" customWidth="1"/>
    <col min="6364" max="6364" width="12.28515625" style="195" customWidth="1"/>
    <col min="6365" max="6366" width="12.7109375" style="195" customWidth="1"/>
    <col min="6367" max="6367" width="1" style="195" customWidth="1"/>
    <col min="6368" max="6369" width="12.7109375" style="195" customWidth="1"/>
    <col min="6370" max="6370" width="1.140625" style="195" customWidth="1"/>
    <col min="6371" max="6371" width="12.85546875" style="195" customWidth="1"/>
    <col min="6372" max="6372" width="12.42578125" style="195" customWidth="1"/>
    <col min="6373" max="6373" width="0.85546875" style="195" customWidth="1"/>
    <col min="6374" max="6375" width="12.7109375" style="195" customWidth="1"/>
    <col min="6376" max="6376" width="1.7109375" style="195" customWidth="1"/>
    <col min="6377" max="6377" width="9.7109375" style="195" bestFit="1" customWidth="1"/>
    <col min="6378" max="6378" width="9.140625" style="195"/>
    <col min="6379" max="6379" width="14.28515625" style="195" customWidth="1"/>
    <col min="6380" max="6380" width="9.140625" style="195"/>
    <col min="6381" max="6382" width="12.7109375" style="195" customWidth="1"/>
    <col min="6383" max="6383" width="9.140625" style="195"/>
    <col min="6384" max="6384" width="14.42578125" style="195" customWidth="1"/>
    <col min="6385" max="6385" width="12.7109375" style="195" bestFit="1" customWidth="1"/>
    <col min="6386" max="6616" width="9.140625" style="195"/>
    <col min="6617" max="6617" width="1.7109375" style="195" customWidth="1"/>
    <col min="6618" max="6618" width="33.5703125" style="195" customWidth="1"/>
    <col min="6619" max="6619" width="9.42578125" style="195" customWidth="1"/>
    <col min="6620" max="6620" width="12.28515625" style="195" customWidth="1"/>
    <col min="6621" max="6622" width="12.7109375" style="195" customWidth="1"/>
    <col min="6623" max="6623" width="1" style="195" customWidth="1"/>
    <col min="6624" max="6625" width="12.7109375" style="195" customWidth="1"/>
    <col min="6626" max="6626" width="1.140625" style="195" customWidth="1"/>
    <col min="6627" max="6627" width="12.85546875" style="195" customWidth="1"/>
    <col min="6628" max="6628" width="12.42578125" style="195" customWidth="1"/>
    <col min="6629" max="6629" width="0.85546875" style="195" customWidth="1"/>
    <col min="6630" max="6631" width="12.7109375" style="195" customWidth="1"/>
    <col min="6632" max="6632" width="1.7109375" style="195" customWidth="1"/>
    <col min="6633" max="6633" width="9.7109375" style="195" bestFit="1" customWidth="1"/>
    <col min="6634" max="6634" width="9.140625" style="195"/>
    <col min="6635" max="6635" width="14.28515625" style="195" customWidth="1"/>
    <col min="6636" max="6636" width="9.140625" style="195"/>
    <col min="6637" max="6638" width="12.7109375" style="195" customWidth="1"/>
    <col min="6639" max="6639" width="9.140625" style="195"/>
    <col min="6640" max="6640" width="14.42578125" style="195" customWidth="1"/>
    <col min="6641" max="6641" width="12.7109375" style="195" bestFit="1" customWidth="1"/>
    <col min="6642" max="6872" width="9.140625" style="195"/>
    <col min="6873" max="6873" width="1.7109375" style="195" customWidth="1"/>
    <col min="6874" max="6874" width="33.5703125" style="195" customWidth="1"/>
    <col min="6875" max="6875" width="9.42578125" style="195" customWidth="1"/>
    <col min="6876" max="6876" width="12.28515625" style="195" customWidth="1"/>
    <col min="6877" max="6878" width="12.7109375" style="195" customWidth="1"/>
    <col min="6879" max="6879" width="1" style="195" customWidth="1"/>
    <col min="6880" max="6881" width="12.7109375" style="195" customWidth="1"/>
    <col min="6882" max="6882" width="1.140625" style="195" customWidth="1"/>
    <col min="6883" max="6883" width="12.85546875" style="195" customWidth="1"/>
    <col min="6884" max="6884" width="12.42578125" style="195" customWidth="1"/>
    <col min="6885" max="6885" width="0.85546875" style="195" customWidth="1"/>
    <col min="6886" max="6887" width="12.7109375" style="195" customWidth="1"/>
    <col min="6888" max="6888" width="1.7109375" style="195" customWidth="1"/>
    <col min="6889" max="6889" width="9.7109375" style="195" bestFit="1" customWidth="1"/>
    <col min="6890" max="6890" width="9.140625" style="195"/>
    <col min="6891" max="6891" width="14.28515625" style="195" customWidth="1"/>
    <col min="6892" max="6892" width="9.140625" style="195"/>
    <col min="6893" max="6894" width="12.7109375" style="195" customWidth="1"/>
    <col min="6895" max="6895" width="9.140625" style="195"/>
    <col min="6896" max="6896" width="14.42578125" style="195" customWidth="1"/>
    <col min="6897" max="6897" width="12.7109375" style="195" bestFit="1" customWidth="1"/>
    <col min="6898" max="7128" width="9.140625" style="195"/>
    <col min="7129" max="7129" width="1.7109375" style="195" customWidth="1"/>
    <col min="7130" max="7130" width="33.5703125" style="195" customWidth="1"/>
    <col min="7131" max="7131" width="9.42578125" style="195" customWidth="1"/>
    <col min="7132" max="7132" width="12.28515625" style="195" customWidth="1"/>
    <col min="7133" max="7134" width="12.7109375" style="195" customWidth="1"/>
    <col min="7135" max="7135" width="1" style="195" customWidth="1"/>
    <col min="7136" max="7137" width="12.7109375" style="195" customWidth="1"/>
    <col min="7138" max="7138" width="1.140625" style="195" customWidth="1"/>
    <col min="7139" max="7139" width="12.85546875" style="195" customWidth="1"/>
    <col min="7140" max="7140" width="12.42578125" style="195" customWidth="1"/>
    <col min="7141" max="7141" width="0.85546875" style="195" customWidth="1"/>
    <col min="7142" max="7143" width="12.7109375" style="195" customWidth="1"/>
    <col min="7144" max="7144" width="1.7109375" style="195" customWidth="1"/>
    <col min="7145" max="7145" width="9.7109375" style="195" bestFit="1" customWidth="1"/>
    <col min="7146" max="7146" width="9.140625" style="195"/>
    <col min="7147" max="7147" width="14.28515625" style="195" customWidth="1"/>
    <col min="7148" max="7148" width="9.140625" style="195"/>
    <col min="7149" max="7150" width="12.7109375" style="195" customWidth="1"/>
    <col min="7151" max="7151" width="9.140625" style="195"/>
    <col min="7152" max="7152" width="14.42578125" style="195" customWidth="1"/>
    <col min="7153" max="7153" width="12.7109375" style="195" bestFit="1" customWidth="1"/>
    <col min="7154" max="7384" width="9.140625" style="195"/>
    <col min="7385" max="7385" width="1.7109375" style="195" customWidth="1"/>
    <col min="7386" max="7386" width="33.5703125" style="195" customWidth="1"/>
    <col min="7387" max="7387" width="9.42578125" style="195" customWidth="1"/>
    <col min="7388" max="7388" width="12.28515625" style="195" customWidth="1"/>
    <col min="7389" max="7390" width="12.7109375" style="195" customWidth="1"/>
    <col min="7391" max="7391" width="1" style="195" customWidth="1"/>
    <col min="7392" max="7393" width="12.7109375" style="195" customWidth="1"/>
    <col min="7394" max="7394" width="1.140625" style="195" customWidth="1"/>
    <col min="7395" max="7395" width="12.85546875" style="195" customWidth="1"/>
    <col min="7396" max="7396" width="12.42578125" style="195" customWidth="1"/>
    <col min="7397" max="7397" width="0.85546875" style="195" customWidth="1"/>
    <col min="7398" max="7399" width="12.7109375" style="195" customWidth="1"/>
    <col min="7400" max="7400" width="1.7109375" style="195" customWidth="1"/>
    <col min="7401" max="7401" width="9.7109375" style="195" bestFit="1" customWidth="1"/>
    <col min="7402" max="7402" width="9.140625" style="195"/>
    <col min="7403" max="7403" width="14.28515625" style="195" customWidth="1"/>
    <col min="7404" max="7404" width="9.140625" style="195"/>
    <col min="7405" max="7406" width="12.7109375" style="195" customWidth="1"/>
    <col min="7407" max="7407" width="9.140625" style="195"/>
    <col min="7408" max="7408" width="14.42578125" style="195" customWidth="1"/>
    <col min="7409" max="7409" width="12.7109375" style="195" bestFit="1" customWidth="1"/>
    <col min="7410" max="7640" width="9.140625" style="195"/>
    <col min="7641" max="7641" width="1.7109375" style="195" customWidth="1"/>
    <col min="7642" max="7642" width="33.5703125" style="195" customWidth="1"/>
    <col min="7643" max="7643" width="9.42578125" style="195" customWidth="1"/>
    <col min="7644" max="7644" width="12.28515625" style="195" customWidth="1"/>
    <col min="7645" max="7646" width="12.7109375" style="195" customWidth="1"/>
    <col min="7647" max="7647" width="1" style="195" customWidth="1"/>
    <col min="7648" max="7649" width="12.7109375" style="195" customWidth="1"/>
    <col min="7650" max="7650" width="1.140625" style="195" customWidth="1"/>
    <col min="7651" max="7651" width="12.85546875" style="195" customWidth="1"/>
    <col min="7652" max="7652" width="12.42578125" style="195" customWidth="1"/>
    <col min="7653" max="7653" width="0.85546875" style="195" customWidth="1"/>
    <col min="7654" max="7655" width="12.7109375" style="195" customWidth="1"/>
    <col min="7656" max="7656" width="1.7109375" style="195" customWidth="1"/>
    <col min="7657" max="7657" width="9.7109375" style="195" bestFit="1" customWidth="1"/>
    <col min="7658" max="7658" width="9.140625" style="195"/>
    <col min="7659" max="7659" width="14.28515625" style="195" customWidth="1"/>
    <col min="7660" max="7660" width="9.140625" style="195"/>
    <col min="7661" max="7662" width="12.7109375" style="195" customWidth="1"/>
    <col min="7663" max="7663" width="9.140625" style="195"/>
    <col min="7664" max="7664" width="14.42578125" style="195" customWidth="1"/>
    <col min="7665" max="7665" width="12.7109375" style="195" bestFit="1" customWidth="1"/>
    <col min="7666" max="7896" width="9.140625" style="195"/>
    <col min="7897" max="7897" width="1.7109375" style="195" customWidth="1"/>
    <col min="7898" max="7898" width="33.5703125" style="195" customWidth="1"/>
    <col min="7899" max="7899" width="9.42578125" style="195" customWidth="1"/>
    <col min="7900" max="7900" width="12.28515625" style="195" customWidth="1"/>
    <col min="7901" max="7902" width="12.7109375" style="195" customWidth="1"/>
    <col min="7903" max="7903" width="1" style="195" customWidth="1"/>
    <col min="7904" max="7905" width="12.7109375" style="195" customWidth="1"/>
    <col min="7906" max="7906" width="1.140625" style="195" customWidth="1"/>
    <col min="7907" max="7907" width="12.85546875" style="195" customWidth="1"/>
    <col min="7908" max="7908" width="12.42578125" style="195" customWidth="1"/>
    <col min="7909" max="7909" width="0.85546875" style="195" customWidth="1"/>
    <col min="7910" max="7911" width="12.7109375" style="195" customWidth="1"/>
    <col min="7912" max="7912" width="1.7109375" style="195" customWidth="1"/>
    <col min="7913" max="7913" width="9.7109375" style="195" bestFit="1" customWidth="1"/>
    <col min="7914" max="7914" width="9.140625" style="195"/>
    <col min="7915" max="7915" width="14.28515625" style="195" customWidth="1"/>
    <col min="7916" max="7916" width="9.140625" style="195"/>
    <col min="7917" max="7918" width="12.7109375" style="195" customWidth="1"/>
    <col min="7919" max="7919" width="9.140625" style="195"/>
    <col min="7920" max="7920" width="14.42578125" style="195" customWidth="1"/>
    <col min="7921" max="7921" width="12.7109375" style="195" bestFit="1" customWidth="1"/>
    <col min="7922" max="8152" width="9.140625" style="195"/>
    <col min="8153" max="8153" width="1.7109375" style="195" customWidth="1"/>
    <col min="8154" max="8154" width="33.5703125" style="195" customWidth="1"/>
    <col min="8155" max="8155" width="9.42578125" style="195" customWidth="1"/>
    <col min="8156" max="8156" width="12.28515625" style="195" customWidth="1"/>
    <col min="8157" max="8158" width="12.7109375" style="195" customWidth="1"/>
    <col min="8159" max="8159" width="1" style="195" customWidth="1"/>
    <col min="8160" max="8161" width="12.7109375" style="195" customWidth="1"/>
    <col min="8162" max="8162" width="1.140625" style="195" customWidth="1"/>
    <col min="8163" max="8163" width="12.85546875" style="195" customWidth="1"/>
    <col min="8164" max="8164" width="12.42578125" style="195" customWidth="1"/>
    <col min="8165" max="8165" width="0.85546875" style="195" customWidth="1"/>
    <col min="8166" max="8167" width="12.7109375" style="195" customWidth="1"/>
    <col min="8168" max="8168" width="1.7109375" style="195" customWidth="1"/>
    <col min="8169" max="8169" width="9.7109375" style="195" bestFit="1" customWidth="1"/>
    <col min="8170" max="8170" width="9.140625" style="195"/>
    <col min="8171" max="8171" width="14.28515625" style="195" customWidth="1"/>
    <col min="8172" max="8172" width="9.140625" style="195"/>
    <col min="8173" max="8174" width="12.7109375" style="195" customWidth="1"/>
    <col min="8175" max="8175" width="9.140625" style="195"/>
    <col min="8176" max="8176" width="14.42578125" style="195" customWidth="1"/>
    <col min="8177" max="8177" width="12.7109375" style="195" bestFit="1" customWidth="1"/>
    <col min="8178" max="8408" width="9.140625" style="195"/>
    <col min="8409" max="8409" width="1.7109375" style="195" customWidth="1"/>
    <col min="8410" max="8410" width="33.5703125" style="195" customWidth="1"/>
    <col min="8411" max="8411" width="9.42578125" style="195" customWidth="1"/>
    <col min="8412" max="8412" width="12.28515625" style="195" customWidth="1"/>
    <col min="8413" max="8414" width="12.7109375" style="195" customWidth="1"/>
    <col min="8415" max="8415" width="1" style="195" customWidth="1"/>
    <col min="8416" max="8417" width="12.7109375" style="195" customWidth="1"/>
    <col min="8418" max="8418" width="1.140625" style="195" customWidth="1"/>
    <col min="8419" max="8419" width="12.85546875" style="195" customWidth="1"/>
    <col min="8420" max="8420" width="12.42578125" style="195" customWidth="1"/>
    <col min="8421" max="8421" width="0.85546875" style="195" customWidth="1"/>
    <col min="8422" max="8423" width="12.7109375" style="195" customWidth="1"/>
    <col min="8424" max="8424" width="1.7109375" style="195" customWidth="1"/>
    <col min="8425" max="8425" width="9.7109375" style="195" bestFit="1" customWidth="1"/>
    <col min="8426" max="8426" width="9.140625" style="195"/>
    <col min="8427" max="8427" width="14.28515625" style="195" customWidth="1"/>
    <col min="8428" max="8428" width="9.140625" style="195"/>
    <col min="8429" max="8430" width="12.7109375" style="195" customWidth="1"/>
    <col min="8431" max="8431" width="9.140625" style="195"/>
    <col min="8432" max="8432" width="14.42578125" style="195" customWidth="1"/>
    <col min="8433" max="8433" width="12.7109375" style="195" bestFit="1" customWidth="1"/>
    <col min="8434" max="8664" width="9.140625" style="195"/>
    <col min="8665" max="8665" width="1.7109375" style="195" customWidth="1"/>
    <col min="8666" max="8666" width="33.5703125" style="195" customWidth="1"/>
    <col min="8667" max="8667" width="9.42578125" style="195" customWidth="1"/>
    <col min="8668" max="8668" width="12.28515625" style="195" customWidth="1"/>
    <col min="8669" max="8670" width="12.7109375" style="195" customWidth="1"/>
    <col min="8671" max="8671" width="1" style="195" customWidth="1"/>
    <col min="8672" max="8673" width="12.7109375" style="195" customWidth="1"/>
    <col min="8674" max="8674" width="1.140625" style="195" customWidth="1"/>
    <col min="8675" max="8675" width="12.85546875" style="195" customWidth="1"/>
    <col min="8676" max="8676" width="12.42578125" style="195" customWidth="1"/>
    <col min="8677" max="8677" width="0.85546875" style="195" customWidth="1"/>
    <col min="8678" max="8679" width="12.7109375" style="195" customWidth="1"/>
    <col min="8680" max="8680" width="1.7109375" style="195" customWidth="1"/>
    <col min="8681" max="8681" width="9.7109375" style="195" bestFit="1" customWidth="1"/>
    <col min="8682" max="8682" width="9.140625" style="195"/>
    <col min="8683" max="8683" width="14.28515625" style="195" customWidth="1"/>
    <col min="8684" max="8684" width="9.140625" style="195"/>
    <col min="8685" max="8686" width="12.7109375" style="195" customWidth="1"/>
    <col min="8687" max="8687" width="9.140625" style="195"/>
    <col min="8688" max="8688" width="14.42578125" style="195" customWidth="1"/>
    <col min="8689" max="8689" width="12.7109375" style="195" bestFit="1" customWidth="1"/>
    <col min="8690" max="8920" width="9.140625" style="195"/>
    <col min="8921" max="8921" width="1.7109375" style="195" customWidth="1"/>
    <col min="8922" max="8922" width="33.5703125" style="195" customWidth="1"/>
    <col min="8923" max="8923" width="9.42578125" style="195" customWidth="1"/>
    <col min="8924" max="8924" width="12.28515625" style="195" customWidth="1"/>
    <col min="8925" max="8926" width="12.7109375" style="195" customWidth="1"/>
    <col min="8927" max="8927" width="1" style="195" customWidth="1"/>
    <col min="8928" max="8929" width="12.7109375" style="195" customWidth="1"/>
    <col min="8930" max="8930" width="1.140625" style="195" customWidth="1"/>
    <col min="8931" max="8931" width="12.85546875" style="195" customWidth="1"/>
    <col min="8932" max="8932" width="12.42578125" style="195" customWidth="1"/>
    <col min="8933" max="8933" width="0.85546875" style="195" customWidth="1"/>
    <col min="8934" max="8935" width="12.7109375" style="195" customWidth="1"/>
    <col min="8936" max="8936" width="1.7109375" style="195" customWidth="1"/>
    <col min="8937" max="8937" width="9.7109375" style="195" bestFit="1" customWidth="1"/>
    <col min="8938" max="8938" width="9.140625" style="195"/>
    <col min="8939" max="8939" width="14.28515625" style="195" customWidth="1"/>
    <col min="8940" max="8940" width="9.140625" style="195"/>
    <col min="8941" max="8942" width="12.7109375" style="195" customWidth="1"/>
    <col min="8943" max="8943" width="9.140625" style="195"/>
    <col min="8944" max="8944" width="14.42578125" style="195" customWidth="1"/>
    <col min="8945" max="8945" width="12.7109375" style="195" bestFit="1" customWidth="1"/>
    <col min="8946" max="9176" width="9.140625" style="195"/>
    <col min="9177" max="9177" width="1.7109375" style="195" customWidth="1"/>
    <col min="9178" max="9178" width="33.5703125" style="195" customWidth="1"/>
    <col min="9179" max="9179" width="9.42578125" style="195" customWidth="1"/>
    <col min="9180" max="9180" width="12.28515625" style="195" customWidth="1"/>
    <col min="9181" max="9182" width="12.7109375" style="195" customWidth="1"/>
    <col min="9183" max="9183" width="1" style="195" customWidth="1"/>
    <col min="9184" max="9185" width="12.7109375" style="195" customWidth="1"/>
    <col min="9186" max="9186" width="1.140625" style="195" customWidth="1"/>
    <col min="9187" max="9187" width="12.85546875" style="195" customWidth="1"/>
    <col min="9188" max="9188" width="12.42578125" style="195" customWidth="1"/>
    <col min="9189" max="9189" width="0.85546875" style="195" customWidth="1"/>
    <col min="9190" max="9191" width="12.7109375" style="195" customWidth="1"/>
    <col min="9192" max="9192" width="1.7109375" style="195" customWidth="1"/>
    <col min="9193" max="9193" width="9.7109375" style="195" bestFit="1" customWidth="1"/>
    <col min="9194" max="9194" width="9.140625" style="195"/>
    <col min="9195" max="9195" width="14.28515625" style="195" customWidth="1"/>
    <col min="9196" max="9196" width="9.140625" style="195"/>
    <col min="9197" max="9198" width="12.7109375" style="195" customWidth="1"/>
    <col min="9199" max="9199" width="9.140625" style="195"/>
    <col min="9200" max="9200" width="14.42578125" style="195" customWidth="1"/>
    <col min="9201" max="9201" width="12.7109375" style="195" bestFit="1" customWidth="1"/>
    <col min="9202" max="9432" width="9.140625" style="195"/>
    <col min="9433" max="9433" width="1.7109375" style="195" customWidth="1"/>
    <col min="9434" max="9434" width="33.5703125" style="195" customWidth="1"/>
    <col min="9435" max="9435" width="9.42578125" style="195" customWidth="1"/>
    <col min="9436" max="9436" width="12.28515625" style="195" customWidth="1"/>
    <col min="9437" max="9438" width="12.7109375" style="195" customWidth="1"/>
    <col min="9439" max="9439" width="1" style="195" customWidth="1"/>
    <col min="9440" max="9441" width="12.7109375" style="195" customWidth="1"/>
    <col min="9442" max="9442" width="1.140625" style="195" customWidth="1"/>
    <col min="9443" max="9443" width="12.85546875" style="195" customWidth="1"/>
    <col min="9444" max="9444" width="12.42578125" style="195" customWidth="1"/>
    <col min="9445" max="9445" width="0.85546875" style="195" customWidth="1"/>
    <col min="9446" max="9447" width="12.7109375" style="195" customWidth="1"/>
    <col min="9448" max="9448" width="1.7109375" style="195" customWidth="1"/>
    <col min="9449" max="9449" width="9.7109375" style="195" bestFit="1" customWidth="1"/>
    <col min="9450" max="9450" width="9.140625" style="195"/>
    <col min="9451" max="9451" width="14.28515625" style="195" customWidth="1"/>
    <col min="9452" max="9452" width="9.140625" style="195"/>
    <col min="9453" max="9454" width="12.7109375" style="195" customWidth="1"/>
    <col min="9455" max="9455" width="9.140625" style="195"/>
    <col min="9456" max="9456" width="14.42578125" style="195" customWidth="1"/>
    <col min="9457" max="9457" width="12.7109375" style="195" bestFit="1" customWidth="1"/>
    <col min="9458" max="9688" width="9.140625" style="195"/>
    <col min="9689" max="9689" width="1.7109375" style="195" customWidth="1"/>
    <col min="9690" max="9690" width="33.5703125" style="195" customWidth="1"/>
    <col min="9691" max="9691" width="9.42578125" style="195" customWidth="1"/>
    <col min="9692" max="9692" width="12.28515625" style="195" customWidth="1"/>
    <col min="9693" max="9694" width="12.7109375" style="195" customWidth="1"/>
    <col min="9695" max="9695" width="1" style="195" customWidth="1"/>
    <col min="9696" max="9697" width="12.7109375" style="195" customWidth="1"/>
    <col min="9698" max="9698" width="1.140625" style="195" customWidth="1"/>
    <col min="9699" max="9699" width="12.85546875" style="195" customWidth="1"/>
    <col min="9700" max="9700" width="12.42578125" style="195" customWidth="1"/>
    <col min="9701" max="9701" width="0.85546875" style="195" customWidth="1"/>
    <col min="9702" max="9703" width="12.7109375" style="195" customWidth="1"/>
    <col min="9704" max="9704" width="1.7109375" style="195" customWidth="1"/>
    <col min="9705" max="9705" width="9.7109375" style="195" bestFit="1" customWidth="1"/>
    <col min="9706" max="9706" width="9.140625" style="195"/>
    <col min="9707" max="9707" width="14.28515625" style="195" customWidth="1"/>
    <col min="9708" max="9708" width="9.140625" style="195"/>
    <col min="9709" max="9710" width="12.7109375" style="195" customWidth="1"/>
    <col min="9711" max="9711" width="9.140625" style="195"/>
    <col min="9712" max="9712" width="14.42578125" style="195" customWidth="1"/>
    <col min="9713" max="9713" width="12.7109375" style="195" bestFit="1" customWidth="1"/>
    <col min="9714" max="9944" width="9.140625" style="195"/>
    <col min="9945" max="9945" width="1.7109375" style="195" customWidth="1"/>
    <col min="9946" max="9946" width="33.5703125" style="195" customWidth="1"/>
    <col min="9947" max="9947" width="9.42578125" style="195" customWidth="1"/>
    <col min="9948" max="9948" width="12.28515625" style="195" customWidth="1"/>
    <col min="9949" max="9950" width="12.7109375" style="195" customWidth="1"/>
    <col min="9951" max="9951" width="1" style="195" customWidth="1"/>
    <col min="9952" max="9953" width="12.7109375" style="195" customWidth="1"/>
    <col min="9954" max="9954" width="1.140625" style="195" customWidth="1"/>
    <col min="9955" max="9955" width="12.85546875" style="195" customWidth="1"/>
    <col min="9956" max="9956" width="12.42578125" style="195" customWidth="1"/>
    <col min="9957" max="9957" width="0.85546875" style="195" customWidth="1"/>
    <col min="9958" max="9959" width="12.7109375" style="195" customWidth="1"/>
    <col min="9960" max="9960" width="1.7109375" style="195" customWidth="1"/>
    <col min="9961" max="9961" width="9.7109375" style="195" bestFit="1" customWidth="1"/>
    <col min="9962" max="9962" width="9.140625" style="195"/>
    <col min="9963" max="9963" width="14.28515625" style="195" customWidth="1"/>
    <col min="9964" max="9964" width="9.140625" style="195"/>
    <col min="9965" max="9966" width="12.7109375" style="195" customWidth="1"/>
    <col min="9967" max="9967" width="9.140625" style="195"/>
    <col min="9968" max="9968" width="14.42578125" style="195" customWidth="1"/>
    <col min="9969" max="9969" width="12.7109375" style="195" bestFit="1" customWidth="1"/>
    <col min="9970" max="10200" width="9.140625" style="195"/>
    <col min="10201" max="10201" width="1.7109375" style="195" customWidth="1"/>
    <col min="10202" max="10202" width="33.5703125" style="195" customWidth="1"/>
    <col min="10203" max="10203" width="9.42578125" style="195" customWidth="1"/>
    <col min="10204" max="10204" width="12.28515625" style="195" customWidth="1"/>
    <col min="10205" max="10206" width="12.7109375" style="195" customWidth="1"/>
    <col min="10207" max="10207" width="1" style="195" customWidth="1"/>
    <col min="10208" max="10209" width="12.7109375" style="195" customWidth="1"/>
    <col min="10210" max="10210" width="1.140625" style="195" customWidth="1"/>
    <col min="10211" max="10211" width="12.85546875" style="195" customWidth="1"/>
    <col min="10212" max="10212" width="12.42578125" style="195" customWidth="1"/>
    <col min="10213" max="10213" width="0.85546875" style="195" customWidth="1"/>
    <col min="10214" max="10215" width="12.7109375" style="195" customWidth="1"/>
    <col min="10216" max="10216" width="1.7109375" style="195" customWidth="1"/>
    <col min="10217" max="10217" width="9.7109375" style="195" bestFit="1" customWidth="1"/>
    <col min="10218" max="10218" width="9.140625" style="195"/>
    <col min="10219" max="10219" width="14.28515625" style="195" customWidth="1"/>
    <col min="10220" max="10220" width="9.140625" style="195"/>
    <col min="10221" max="10222" width="12.7109375" style="195" customWidth="1"/>
    <col min="10223" max="10223" width="9.140625" style="195"/>
    <col min="10224" max="10224" width="14.42578125" style="195" customWidth="1"/>
    <col min="10225" max="10225" width="12.7109375" style="195" bestFit="1" customWidth="1"/>
    <col min="10226" max="10456" width="9.140625" style="195"/>
    <col min="10457" max="10457" width="1.7109375" style="195" customWidth="1"/>
    <col min="10458" max="10458" width="33.5703125" style="195" customWidth="1"/>
    <col min="10459" max="10459" width="9.42578125" style="195" customWidth="1"/>
    <col min="10460" max="10460" width="12.28515625" style="195" customWidth="1"/>
    <col min="10461" max="10462" width="12.7109375" style="195" customWidth="1"/>
    <col min="10463" max="10463" width="1" style="195" customWidth="1"/>
    <col min="10464" max="10465" width="12.7109375" style="195" customWidth="1"/>
    <col min="10466" max="10466" width="1.140625" style="195" customWidth="1"/>
    <col min="10467" max="10467" width="12.85546875" style="195" customWidth="1"/>
    <col min="10468" max="10468" width="12.42578125" style="195" customWidth="1"/>
    <col min="10469" max="10469" width="0.85546875" style="195" customWidth="1"/>
    <col min="10470" max="10471" width="12.7109375" style="195" customWidth="1"/>
    <col min="10472" max="10472" width="1.7109375" style="195" customWidth="1"/>
    <col min="10473" max="10473" width="9.7109375" style="195" bestFit="1" customWidth="1"/>
    <col min="10474" max="10474" width="9.140625" style="195"/>
    <col min="10475" max="10475" width="14.28515625" style="195" customWidth="1"/>
    <col min="10476" max="10476" width="9.140625" style="195"/>
    <col min="10477" max="10478" width="12.7109375" style="195" customWidth="1"/>
    <col min="10479" max="10479" width="9.140625" style="195"/>
    <col min="10480" max="10480" width="14.42578125" style="195" customWidth="1"/>
    <col min="10481" max="10481" width="12.7109375" style="195" bestFit="1" customWidth="1"/>
    <col min="10482" max="10712" width="9.140625" style="195"/>
    <col min="10713" max="10713" width="1.7109375" style="195" customWidth="1"/>
    <col min="10714" max="10714" width="33.5703125" style="195" customWidth="1"/>
    <col min="10715" max="10715" width="9.42578125" style="195" customWidth="1"/>
    <col min="10716" max="10716" width="12.28515625" style="195" customWidth="1"/>
    <col min="10717" max="10718" width="12.7109375" style="195" customWidth="1"/>
    <col min="10719" max="10719" width="1" style="195" customWidth="1"/>
    <col min="10720" max="10721" width="12.7109375" style="195" customWidth="1"/>
    <col min="10722" max="10722" width="1.140625" style="195" customWidth="1"/>
    <col min="10723" max="10723" width="12.85546875" style="195" customWidth="1"/>
    <col min="10724" max="10724" width="12.42578125" style="195" customWidth="1"/>
    <col min="10725" max="10725" width="0.85546875" style="195" customWidth="1"/>
    <col min="10726" max="10727" width="12.7109375" style="195" customWidth="1"/>
    <col min="10728" max="10728" width="1.7109375" style="195" customWidth="1"/>
    <col min="10729" max="10729" width="9.7109375" style="195" bestFit="1" customWidth="1"/>
    <col min="10730" max="10730" width="9.140625" style="195"/>
    <col min="10731" max="10731" width="14.28515625" style="195" customWidth="1"/>
    <col min="10732" max="10732" width="9.140625" style="195"/>
    <col min="10733" max="10734" width="12.7109375" style="195" customWidth="1"/>
    <col min="10735" max="10735" width="9.140625" style="195"/>
    <col min="10736" max="10736" width="14.42578125" style="195" customWidth="1"/>
    <col min="10737" max="10737" width="12.7109375" style="195" bestFit="1" customWidth="1"/>
    <col min="10738" max="10968" width="9.140625" style="195"/>
    <col min="10969" max="10969" width="1.7109375" style="195" customWidth="1"/>
    <col min="10970" max="10970" width="33.5703125" style="195" customWidth="1"/>
    <col min="10971" max="10971" width="9.42578125" style="195" customWidth="1"/>
    <col min="10972" max="10972" width="12.28515625" style="195" customWidth="1"/>
    <col min="10973" max="10974" width="12.7109375" style="195" customWidth="1"/>
    <col min="10975" max="10975" width="1" style="195" customWidth="1"/>
    <col min="10976" max="10977" width="12.7109375" style="195" customWidth="1"/>
    <col min="10978" max="10978" width="1.140625" style="195" customWidth="1"/>
    <col min="10979" max="10979" width="12.85546875" style="195" customWidth="1"/>
    <col min="10980" max="10980" width="12.42578125" style="195" customWidth="1"/>
    <col min="10981" max="10981" width="0.85546875" style="195" customWidth="1"/>
    <col min="10982" max="10983" width="12.7109375" style="195" customWidth="1"/>
    <col min="10984" max="10984" width="1.7109375" style="195" customWidth="1"/>
    <col min="10985" max="10985" width="9.7109375" style="195" bestFit="1" customWidth="1"/>
    <col min="10986" max="10986" width="9.140625" style="195"/>
    <col min="10987" max="10987" width="14.28515625" style="195" customWidth="1"/>
    <col min="10988" max="10988" width="9.140625" style="195"/>
    <col min="10989" max="10990" width="12.7109375" style="195" customWidth="1"/>
    <col min="10991" max="10991" width="9.140625" style="195"/>
    <col min="10992" max="10992" width="14.42578125" style="195" customWidth="1"/>
    <col min="10993" max="10993" width="12.7109375" style="195" bestFit="1" customWidth="1"/>
    <col min="10994" max="11224" width="9.140625" style="195"/>
    <col min="11225" max="11225" width="1.7109375" style="195" customWidth="1"/>
    <col min="11226" max="11226" width="33.5703125" style="195" customWidth="1"/>
    <col min="11227" max="11227" width="9.42578125" style="195" customWidth="1"/>
    <col min="11228" max="11228" width="12.28515625" style="195" customWidth="1"/>
    <col min="11229" max="11230" width="12.7109375" style="195" customWidth="1"/>
    <col min="11231" max="11231" width="1" style="195" customWidth="1"/>
    <col min="11232" max="11233" width="12.7109375" style="195" customWidth="1"/>
    <col min="11234" max="11234" width="1.140625" style="195" customWidth="1"/>
    <col min="11235" max="11235" width="12.85546875" style="195" customWidth="1"/>
    <col min="11236" max="11236" width="12.42578125" style="195" customWidth="1"/>
    <col min="11237" max="11237" width="0.85546875" style="195" customWidth="1"/>
    <col min="11238" max="11239" width="12.7109375" style="195" customWidth="1"/>
    <col min="11240" max="11240" width="1.7109375" style="195" customWidth="1"/>
    <col min="11241" max="11241" width="9.7109375" style="195" bestFit="1" customWidth="1"/>
    <col min="11242" max="11242" width="9.140625" style="195"/>
    <col min="11243" max="11243" width="14.28515625" style="195" customWidth="1"/>
    <col min="11244" max="11244" width="9.140625" style="195"/>
    <col min="11245" max="11246" width="12.7109375" style="195" customWidth="1"/>
    <col min="11247" max="11247" width="9.140625" style="195"/>
    <col min="11248" max="11248" width="14.42578125" style="195" customWidth="1"/>
    <col min="11249" max="11249" width="12.7109375" style="195" bestFit="1" customWidth="1"/>
    <col min="11250" max="11480" width="9.140625" style="195"/>
    <col min="11481" max="11481" width="1.7109375" style="195" customWidth="1"/>
    <col min="11482" max="11482" width="33.5703125" style="195" customWidth="1"/>
    <col min="11483" max="11483" width="9.42578125" style="195" customWidth="1"/>
    <col min="11484" max="11484" width="12.28515625" style="195" customWidth="1"/>
    <col min="11485" max="11486" width="12.7109375" style="195" customWidth="1"/>
    <col min="11487" max="11487" width="1" style="195" customWidth="1"/>
    <col min="11488" max="11489" width="12.7109375" style="195" customWidth="1"/>
    <col min="11490" max="11490" width="1.140625" style="195" customWidth="1"/>
    <col min="11491" max="11491" width="12.85546875" style="195" customWidth="1"/>
    <col min="11492" max="11492" width="12.42578125" style="195" customWidth="1"/>
    <col min="11493" max="11493" width="0.85546875" style="195" customWidth="1"/>
    <col min="11494" max="11495" width="12.7109375" style="195" customWidth="1"/>
    <col min="11496" max="11496" width="1.7109375" style="195" customWidth="1"/>
    <col min="11497" max="11497" width="9.7109375" style="195" bestFit="1" customWidth="1"/>
    <col min="11498" max="11498" width="9.140625" style="195"/>
    <col min="11499" max="11499" width="14.28515625" style="195" customWidth="1"/>
    <col min="11500" max="11500" width="9.140625" style="195"/>
    <col min="11501" max="11502" width="12.7109375" style="195" customWidth="1"/>
    <col min="11503" max="11503" width="9.140625" style="195"/>
    <col min="11504" max="11504" width="14.42578125" style="195" customWidth="1"/>
    <col min="11505" max="11505" width="12.7109375" style="195" bestFit="1" customWidth="1"/>
    <col min="11506" max="11736" width="9.140625" style="195"/>
    <col min="11737" max="11737" width="1.7109375" style="195" customWidth="1"/>
    <col min="11738" max="11738" width="33.5703125" style="195" customWidth="1"/>
    <col min="11739" max="11739" width="9.42578125" style="195" customWidth="1"/>
    <col min="11740" max="11740" width="12.28515625" style="195" customWidth="1"/>
    <col min="11741" max="11742" width="12.7109375" style="195" customWidth="1"/>
    <col min="11743" max="11743" width="1" style="195" customWidth="1"/>
    <col min="11744" max="11745" width="12.7109375" style="195" customWidth="1"/>
    <col min="11746" max="11746" width="1.140625" style="195" customWidth="1"/>
    <col min="11747" max="11747" width="12.85546875" style="195" customWidth="1"/>
    <col min="11748" max="11748" width="12.42578125" style="195" customWidth="1"/>
    <col min="11749" max="11749" width="0.85546875" style="195" customWidth="1"/>
    <col min="11750" max="11751" width="12.7109375" style="195" customWidth="1"/>
    <col min="11752" max="11752" width="1.7109375" style="195" customWidth="1"/>
    <col min="11753" max="11753" width="9.7109375" style="195" bestFit="1" customWidth="1"/>
    <col min="11754" max="11754" width="9.140625" style="195"/>
    <col min="11755" max="11755" width="14.28515625" style="195" customWidth="1"/>
    <col min="11756" max="11756" width="9.140625" style="195"/>
    <col min="11757" max="11758" width="12.7109375" style="195" customWidth="1"/>
    <col min="11759" max="11759" width="9.140625" style="195"/>
    <col min="11760" max="11760" width="14.42578125" style="195" customWidth="1"/>
    <col min="11761" max="11761" width="12.7109375" style="195" bestFit="1" customWidth="1"/>
    <col min="11762" max="11992" width="9.140625" style="195"/>
    <col min="11993" max="11993" width="1.7109375" style="195" customWidth="1"/>
    <col min="11994" max="11994" width="33.5703125" style="195" customWidth="1"/>
    <col min="11995" max="11995" width="9.42578125" style="195" customWidth="1"/>
    <col min="11996" max="11996" width="12.28515625" style="195" customWidth="1"/>
    <col min="11997" max="11998" width="12.7109375" style="195" customWidth="1"/>
    <col min="11999" max="11999" width="1" style="195" customWidth="1"/>
    <col min="12000" max="12001" width="12.7109375" style="195" customWidth="1"/>
    <col min="12002" max="12002" width="1.140625" style="195" customWidth="1"/>
    <col min="12003" max="12003" width="12.85546875" style="195" customWidth="1"/>
    <col min="12004" max="12004" width="12.42578125" style="195" customWidth="1"/>
    <col min="12005" max="12005" width="0.85546875" style="195" customWidth="1"/>
    <col min="12006" max="12007" width="12.7109375" style="195" customWidth="1"/>
    <col min="12008" max="12008" width="1.7109375" style="195" customWidth="1"/>
    <col min="12009" max="12009" width="9.7109375" style="195" bestFit="1" customWidth="1"/>
    <col min="12010" max="12010" width="9.140625" style="195"/>
    <col min="12011" max="12011" width="14.28515625" style="195" customWidth="1"/>
    <col min="12012" max="12012" width="9.140625" style="195"/>
    <col min="12013" max="12014" width="12.7109375" style="195" customWidth="1"/>
    <col min="12015" max="12015" width="9.140625" style="195"/>
    <col min="12016" max="12016" width="14.42578125" style="195" customWidth="1"/>
    <col min="12017" max="12017" width="12.7109375" style="195" bestFit="1" customWidth="1"/>
    <col min="12018" max="12248" width="9.140625" style="195"/>
    <col min="12249" max="12249" width="1.7109375" style="195" customWidth="1"/>
    <col min="12250" max="12250" width="33.5703125" style="195" customWidth="1"/>
    <col min="12251" max="12251" width="9.42578125" style="195" customWidth="1"/>
    <col min="12252" max="12252" width="12.28515625" style="195" customWidth="1"/>
    <col min="12253" max="12254" width="12.7109375" style="195" customWidth="1"/>
    <col min="12255" max="12255" width="1" style="195" customWidth="1"/>
    <col min="12256" max="12257" width="12.7109375" style="195" customWidth="1"/>
    <col min="12258" max="12258" width="1.140625" style="195" customWidth="1"/>
    <col min="12259" max="12259" width="12.85546875" style="195" customWidth="1"/>
    <col min="12260" max="12260" width="12.42578125" style="195" customWidth="1"/>
    <col min="12261" max="12261" width="0.85546875" style="195" customWidth="1"/>
    <col min="12262" max="12263" width="12.7109375" style="195" customWidth="1"/>
    <col min="12264" max="12264" width="1.7109375" style="195" customWidth="1"/>
    <col min="12265" max="12265" width="9.7109375" style="195" bestFit="1" customWidth="1"/>
    <col min="12266" max="12266" width="9.140625" style="195"/>
    <col min="12267" max="12267" width="14.28515625" style="195" customWidth="1"/>
    <col min="12268" max="12268" width="9.140625" style="195"/>
    <col min="12269" max="12270" width="12.7109375" style="195" customWidth="1"/>
    <col min="12271" max="12271" width="9.140625" style="195"/>
    <col min="12272" max="12272" width="14.42578125" style="195" customWidth="1"/>
    <col min="12273" max="12273" width="12.7109375" style="195" bestFit="1" customWidth="1"/>
    <col min="12274" max="12504" width="9.140625" style="195"/>
    <col min="12505" max="12505" width="1.7109375" style="195" customWidth="1"/>
    <col min="12506" max="12506" width="33.5703125" style="195" customWidth="1"/>
    <col min="12507" max="12507" width="9.42578125" style="195" customWidth="1"/>
    <col min="12508" max="12508" width="12.28515625" style="195" customWidth="1"/>
    <col min="12509" max="12510" width="12.7109375" style="195" customWidth="1"/>
    <col min="12511" max="12511" width="1" style="195" customWidth="1"/>
    <col min="12512" max="12513" width="12.7109375" style="195" customWidth="1"/>
    <col min="12514" max="12514" width="1.140625" style="195" customWidth="1"/>
    <col min="12515" max="12515" width="12.85546875" style="195" customWidth="1"/>
    <col min="12516" max="12516" width="12.42578125" style="195" customWidth="1"/>
    <col min="12517" max="12517" width="0.85546875" style="195" customWidth="1"/>
    <col min="12518" max="12519" width="12.7109375" style="195" customWidth="1"/>
    <col min="12520" max="12520" width="1.7109375" style="195" customWidth="1"/>
    <col min="12521" max="12521" width="9.7109375" style="195" bestFit="1" customWidth="1"/>
    <col min="12522" max="12522" width="9.140625" style="195"/>
    <col min="12523" max="12523" width="14.28515625" style="195" customWidth="1"/>
    <col min="12524" max="12524" width="9.140625" style="195"/>
    <col min="12525" max="12526" width="12.7109375" style="195" customWidth="1"/>
    <col min="12527" max="12527" width="9.140625" style="195"/>
    <col min="12528" max="12528" width="14.42578125" style="195" customWidth="1"/>
    <col min="12529" max="12529" width="12.7109375" style="195" bestFit="1" customWidth="1"/>
    <col min="12530" max="12760" width="9.140625" style="195"/>
    <col min="12761" max="12761" width="1.7109375" style="195" customWidth="1"/>
    <col min="12762" max="12762" width="33.5703125" style="195" customWidth="1"/>
    <col min="12763" max="12763" width="9.42578125" style="195" customWidth="1"/>
    <col min="12764" max="12764" width="12.28515625" style="195" customWidth="1"/>
    <col min="12765" max="12766" width="12.7109375" style="195" customWidth="1"/>
    <col min="12767" max="12767" width="1" style="195" customWidth="1"/>
    <col min="12768" max="12769" width="12.7109375" style="195" customWidth="1"/>
    <col min="12770" max="12770" width="1.140625" style="195" customWidth="1"/>
    <col min="12771" max="12771" width="12.85546875" style="195" customWidth="1"/>
    <col min="12772" max="12772" width="12.42578125" style="195" customWidth="1"/>
    <col min="12773" max="12773" width="0.85546875" style="195" customWidth="1"/>
    <col min="12774" max="12775" width="12.7109375" style="195" customWidth="1"/>
    <col min="12776" max="12776" width="1.7109375" style="195" customWidth="1"/>
    <col min="12777" max="12777" width="9.7109375" style="195" bestFit="1" customWidth="1"/>
    <col min="12778" max="12778" width="9.140625" style="195"/>
    <col min="12779" max="12779" width="14.28515625" style="195" customWidth="1"/>
    <col min="12780" max="12780" width="9.140625" style="195"/>
    <col min="12781" max="12782" width="12.7109375" style="195" customWidth="1"/>
    <col min="12783" max="12783" width="9.140625" style="195"/>
    <col min="12784" max="12784" width="14.42578125" style="195" customWidth="1"/>
    <col min="12785" max="12785" width="12.7109375" style="195" bestFit="1" customWidth="1"/>
    <col min="12786" max="13016" width="9.140625" style="195"/>
    <col min="13017" max="13017" width="1.7109375" style="195" customWidth="1"/>
    <col min="13018" max="13018" width="33.5703125" style="195" customWidth="1"/>
    <col min="13019" max="13019" width="9.42578125" style="195" customWidth="1"/>
    <col min="13020" max="13020" width="12.28515625" style="195" customWidth="1"/>
    <col min="13021" max="13022" width="12.7109375" style="195" customWidth="1"/>
    <col min="13023" max="13023" width="1" style="195" customWidth="1"/>
    <col min="13024" max="13025" width="12.7109375" style="195" customWidth="1"/>
    <col min="13026" max="13026" width="1.140625" style="195" customWidth="1"/>
    <col min="13027" max="13027" width="12.85546875" style="195" customWidth="1"/>
    <col min="13028" max="13028" width="12.42578125" style="195" customWidth="1"/>
    <col min="13029" max="13029" width="0.85546875" style="195" customWidth="1"/>
    <col min="13030" max="13031" width="12.7109375" style="195" customWidth="1"/>
    <col min="13032" max="13032" width="1.7109375" style="195" customWidth="1"/>
    <col min="13033" max="13033" width="9.7109375" style="195" bestFit="1" customWidth="1"/>
    <col min="13034" max="13034" width="9.140625" style="195"/>
    <col min="13035" max="13035" width="14.28515625" style="195" customWidth="1"/>
    <col min="13036" max="13036" width="9.140625" style="195"/>
    <col min="13037" max="13038" width="12.7109375" style="195" customWidth="1"/>
    <col min="13039" max="13039" width="9.140625" style="195"/>
    <col min="13040" max="13040" width="14.42578125" style="195" customWidth="1"/>
    <col min="13041" max="13041" width="12.7109375" style="195" bestFit="1" customWidth="1"/>
    <col min="13042" max="13272" width="9.140625" style="195"/>
    <col min="13273" max="13273" width="1.7109375" style="195" customWidth="1"/>
    <col min="13274" max="13274" width="33.5703125" style="195" customWidth="1"/>
    <col min="13275" max="13275" width="9.42578125" style="195" customWidth="1"/>
    <col min="13276" max="13276" width="12.28515625" style="195" customWidth="1"/>
    <col min="13277" max="13278" width="12.7109375" style="195" customWidth="1"/>
    <col min="13279" max="13279" width="1" style="195" customWidth="1"/>
    <col min="13280" max="13281" width="12.7109375" style="195" customWidth="1"/>
    <col min="13282" max="13282" width="1.140625" style="195" customWidth="1"/>
    <col min="13283" max="13283" width="12.85546875" style="195" customWidth="1"/>
    <col min="13284" max="13284" width="12.42578125" style="195" customWidth="1"/>
    <col min="13285" max="13285" width="0.85546875" style="195" customWidth="1"/>
    <col min="13286" max="13287" width="12.7109375" style="195" customWidth="1"/>
    <col min="13288" max="13288" width="1.7109375" style="195" customWidth="1"/>
    <col min="13289" max="13289" width="9.7109375" style="195" bestFit="1" customWidth="1"/>
    <col min="13290" max="13290" width="9.140625" style="195"/>
    <col min="13291" max="13291" width="14.28515625" style="195" customWidth="1"/>
    <col min="13292" max="13292" width="9.140625" style="195"/>
    <col min="13293" max="13294" width="12.7109375" style="195" customWidth="1"/>
    <col min="13295" max="13295" width="9.140625" style="195"/>
    <col min="13296" max="13296" width="14.42578125" style="195" customWidth="1"/>
    <col min="13297" max="13297" width="12.7109375" style="195" bestFit="1" customWidth="1"/>
    <col min="13298" max="13528" width="9.140625" style="195"/>
    <col min="13529" max="13529" width="1.7109375" style="195" customWidth="1"/>
    <col min="13530" max="13530" width="33.5703125" style="195" customWidth="1"/>
    <col min="13531" max="13531" width="9.42578125" style="195" customWidth="1"/>
    <col min="13532" max="13532" width="12.28515625" style="195" customWidth="1"/>
    <col min="13533" max="13534" width="12.7109375" style="195" customWidth="1"/>
    <col min="13535" max="13535" width="1" style="195" customWidth="1"/>
    <col min="13536" max="13537" width="12.7109375" style="195" customWidth="1"/>
    <col min="13538" max="13538" width="1.140625" style="195" customWidth="1"/>
    <col min="13539" max="13539" width="12.85546875" style="195" customWidth="1"/>
    <col min="13540" max="13540" width="12.42578125" style="195" customWidth="1"/>
    <col min="13541" max="13541" width="0.85546875" style="195" customWidth="1"/>
    <col min="13542" max="13543" width="12.7109375" style="195" customWidth="1"/>
    <col min="13544" max="13544" width="1.7109375" style="195" customWidth="1"/>
    <col min="13545" max="13545" width="9.7109375" style="195" bestFit="1" customWidth="1"/>
    <col min="13546" max="13546" width="9.140625" style="195"/>
    <col min="13547" max="13547" width="14.28515625" style="195" customWidth="1"/>
    <col min="13548" max="13548" width="9.140625" style="195"/>
    <col min="13549" max="13550" width="12.7109375" style="195" customWidth="1"/>
    <col min="13551" max="13551" width="9.140625" style="195"/>
    <col min="13552" max="13552" width="14.42578125" style="195" customWidth="1"/>
    <col min="13553" max="13553" width="12.7109375" style="195" bestFit="1" customWidth="1"/>
    <col min="13554" max="13784" width="9.140625" style="195"/>
    <col min="13785" max="13785" width="1.7109375" style="195" customWidth="1"/>
    <col min="13786" max="13786" width="33.5703125" style="195" customWidth="1"/>
    <col min="13787" max="13787" width="9.42578125" style="195" customWidth="1"/>
    <col min="13788" max="13788" width="12.28515625" style="195" customWidth="1"/>
    <col min="13789" max="13790" width="12.7109375" style="195" customWidth="1"/>
    <col min="13791" max="13791" width="1" style="195" customWidth="1"/>
    <col min="13792" max="13793" width="12.7109375" style="195" customWidth="1"/>
    <col min="13794" max="13794" width="1.140625" style="195" customWidth="1"/>
    <col min="13795" max="13795" width="12.85546875" style="195" customWidth="1"/>
    <col min="13796" max="13796" width="12.42578125" style="195" customWidth="1"/>
    <col min="13797" max="13797" width="0.85546875" style="195" customWidth="1"/>
    <col min="13798" max="13799" width="12.7109375" style="195" customWidth="1"/>
    <col min="13800" max="13800" width="1.7109375" style="195" customWidth="1"/>
    <col min="13801" max="13801" width="9.7109375" style="195" bestFit="1" customWidth="1"/>
    <col min="13802" max="13802" width="9.140625" style="195"/>
    <col min="13803" max="13803" width="14.28515625" style="195" customWidth="1"/>
    <col min="13804" max="13804" width="9.140625" style="195"/>
    <col min="13805" max="13806" width="12.7109375" style="195" customWidth="1"/>
    <col min="13807" max="13807" width="9.140625" style="195"/>
    <col min="13808" max="13808" width="14.42578125" style="195" customWidth="1"/>
    <col min="13809" max="13809" width="12.7109375" style="195" bestFit="1" customWidth="1"/>
    <col min="13810" max="14040" width="9.140625" style="195"/>
    <col min="14041" max="14041" width="1.7109375" style="195" customWidth="1"/>
    <col min="14042" max="14042" width="33.5703125" style="195" customWidth="1"/>
    <col min="14043" max="14043" width="9.42578125" style="195" customWidth="1"/>
    <col min="14044" max="14044" width="12.28515625" style="195" customWidth="1"/>
    <col min="14045" max="14046" width="12.7109375" style="195" customWidth="1"/>
    <col min="14047" max="14047" width="1" style="195" customWidth="1"/>
    <col min="14048" max="14049" width="12.7109375" style="195" customWidth="1"/>
    <col min="14050" max="14050" width="1.140625" style="195" customWidth="1"/>
    <col min="14051" max="14051" width="12.85546875" style="195" customWidth="1"/>
    <col min="14052" max="14052" width="12.42578125" style="195" customWidth="1"/>
    <col min="14053" max="14053" width="0.85546875" style="195" customWidth="1"/>
    <col min="14054" max="14055" width="12.7109375" style="195" customWidth="1"/>
    <col min="14056" max="14056" width="1.7109375" style="195" customWidth="1"/>
    <col min="14057" max="14057" width="9.7109375" style="195" bestFit="1" customWidth="1"/>
    <col min="14058" max="14058" width="9.140625" style="195"/>
    <col min="14059" max="14059" width="14.28515625" style="195" customWidth="1"/>
    <col min="14060" max="14060" width="9.140625" style="195"/>
    <col min="14061" max="14062" width="12.7109375" style="195" customWidth="1"/>
    <col min="14063" max="14063" width="9.140625" style="195"/>
    <col min="14064" max="14064" width="14.42578125" style="195" customWidth="1"/>
    <col min="14065" max="14065" width="12.7109375" style="195" bestFit="1" customWidth="1"/>
    <col min="14066" max="14296" width="9.140625" style="195"/>
    <col min="14297" max="14297" width="1.7109375" style="195" customWidth="1"/>
    <col min="14298" max="14298" width="33.5703125" style="195" customWidth="1"/>
    <col min="14299" max="14299" width="9.42578125" style="195" customWidth="1"/>
    <col min="14300" max="14300" width="12.28515625" style="195" customWidth="1"/>
    <col min="14301" max="14302" width="12.7109375" style="195" customWidth="1"/>
    <col min="14303" max="14303" width="1" style="195" customWidth="1"/>
    <col min="14304" max="14305" width="12.7109375" style="195" customWidth="1"/>
    <col min="14306" max="14306" width="1.140625" style="195" customWidth="1"/>
    <col min="14307" max="14307" width="12.85546875" style="195" customWidth="1"/>
    <col min="14308" max="14308" width="12.42578125" style="195" customWidth="1"/>
    <col min="14309" max="14309" width="0.85546875" style="195" customWidth="1"/>
    <col min="14310" max="14311" width="12.7109375" style="195" customWidth="1"/>
    <col min="14312" max="14312" width="1.7109375" style="195" customWidth="1"/>
    <col min="14313" max="14313" width="9.7109375" style="195" bestFit="1" customWidth="1"/>
    <col min="14314" max="14314" width="9.140625" style="195"/>
    <col min="14315" max="14315" width="14.28515625" style="195" customWidth="1"/>
    <col min="14316" max="14316" width="9.140625" style="195"/>
    <col min="14317" max="14318" width="12.7109375" style="195" customWidth="1"/>
    <col min="14319" max="14319" width="9.140625" style="195"/>
    <col min="14320" max="14320" width="14.42578125" style="195" customWidth="1"/>
    <col min="14321" max="14321" width="12.7109375" style="195" bestFit="1" customWidth="1"/>
    <col min="14322" max="14552" width="9.140625" style="195"/>
    <col min="14553" max="14553" width="1.7109375" style="195" customWidth="1"/>
    <col min="14554" max="14554" width="33.5703125" style="195" customWidth="1"/>
    <col min="14555" max="14555" width="9.42578125" style="195" customWidth="1"/>
    <col min="14556" max="14556" width="12.28515625" style="195" customWidth="1"/>
    <col min="14557" max="14558" width="12.7109375" style="195" customWidth="1"/>
    <col min="14559" max="14559" width="1" style="195" customWidth="1"/>
    <col min="14560" max="14561" width="12.7109375" style="195" customWidth="1"/>
    <col min="14562" max="14562" width="1.140625" style="195" customWidth="1"/>
    <col min="14563" max="14563" width="12.85546875" style="195" customWidth="1"/>
    <col min="14564" max="14564" width="12.42578125" style="195" customWidth="1"/>
    <col min="14565" max="14565" width="0.85546875" style="195" customWidth="1"/>
    <col min="14566" max="14567" width="12.7109375" style="195" customWidth="1"/>
    <col min="14568" max="14568" width="1.7109375" style="195" customWidth="1"/>
    <col min="14569" max="14569" width="9.7109375" style="195" bestFit="1" customWidth="1"/>
    <col min="14570" max="14570" width="9.140625" style="195"/>
    <col min="14571" max="14571" width="14.28515625" style="195" customWidth="1"/>
    <col min="14572" max="14572" width="9.140625" style="195"/>
    <col min="14573" max="14574" width="12.7109375" style="195" customWidth="1"/>
    <col min="14575" max="14575" width="9.140625" style="195"/>
    <col min="14576" max="14576" width="14.42578125" style="195" customWidth="1"/>
    <col min="14577" max="14577" width="12.7109375" style="195" bestFit="1" customWidth="1"/>
    <col min="14578" max="14808" width="9.140625" style="195"/>
    <col min="14809" max="14809" width="1.7109375" style="195" customWidth="1"/>
    <col min="14810" max="14810" width="33.5703125" style="195" customWidth="1"/>
    <col min="14811" max="14811" width="9.42578125" style="195" customWidth="1"/>
    <col min="14812" max="14812" width="12.28515625" style="195" customWidth="1"/>
    <col min="14813" max="14814" width="12.7109375" style="195" customWidth="1"/>
    <col min="14815" max="14815" width="1" style="195" customWidth="1"/>
    <col min="14816" max="14817" width="12.7109375" style="195" customWidth="1"/>
    <col min="14818" max="14818" width="1.140625" style="195" customWidth="1"/>
    <col min="14819" max="14819" width="12.85546875" style="195" customWidth="1"/>
    <col min="14820" max="14820" width="12.42578125" style="195" customWidth="1"/>
    <col min="14821" max="14821" width="0.85546875" style="195" customWidth="1"/>
    <col min="14822" max="14823" width="12.7109375" style="195" customWidth="1"/>
    <col min="14824" max="14824" width="1.7109375" style="195" customWidth="1"/>
    <col min="14825" max="14825" width="9.7109375" style="195" bestFit="1" customWidth="1"/>
    <col min="14826" max="14826" width="9.140625" style="195"/>
    <col min="14827" max="14827" width="14.28515625" style="195" customWidth="1"/>
    <col min="14828" max="14828" width="9.140625" style="195"/>
    <col min="14829" max="14830" width="12.7109375" style="195" customWidth="1"/>
    <col min="14831" max="14831" width="9.140625" style="195"/>
    <col min="14832" max="14832" width="14.42578125" style="195" customWidth="1"/>
    <col min="14833" max="14833" width="12.7109375" style="195" bestFit="1" customWidth="1"/>
    <col min="14834" max="15064" width="9.140625" style="195"/>
    <col min="15065" max="15065" width="1.7109375" style="195" customWidth="1"/>
    <col min="15066" max="15066" width="33.5703125" style="195" customWidth="1"/>
    <col min="15067" max="15067" width="9.42578125" style="195" customWidth="1"/>
    <col min="15068" max="15068" width="12.28515625" style="195" customWidth="1"/>
    <col min="15069" max="15070" width="12.7109375" style="195" customWidth="1"/>
    <col min="15071" max="15071" width="1" style="195" customWidth="1"/>
    <col min="15072" max="15073" width="12.7109375" style="195" customWidth="1"/>
    <col min="15074" max="15074" width="1.140625" style="195" customWidth="1"/>
    <col min="15075" max="15075" width="12.85546875" style="195" customWidth="1"/>
    <col min="15076" max="15076" width="12.42578125" style="195" customWidth="1"/>
    <col min="15077" max="15077" width="0.85546875" style="195" customWidth="1"/>
    <col min="15078" max="15079" width="12.7109375" style="195" customWidth="1"/>
    <col min="15080" max="15080" width="1.7109375" style="195" customWidth="1"/>
    <col min="15081" max="15081" width="9.7109375" style="195" bestFit="1" customWidth="1"/>
    <col min="15082" max="15082" width="9.140625" style="195"/>
    <col min="15083" max="15083" width="14.28515625" style="195" customWidth="1"/>
    <col min="15084" max="15084" width="9.140625" style="195"/>
    <col min="15085" max="15086" width="12.7109375" style="195" customWidth="1"/>
    <col min="15087" max="15087" width="9.140625" style="195"/>
    <col min="15088" max="15088" width="14.42578125" style="195" customWidth="1"/>
    <col min="15089" max="15089" width="12.7109375" style="195" bestFit="1" customWidth="1"/>
    <col min="15090" max="15320" width="9.140625" style="195"/>
    <col min="15321" max="15321" width="1.7109375" style="195" customWidth="1"/>
    <col min="15322" max="15322" width="33.5703125" style="195" customWidth="1"/>
    <col min="15323" max="15323" width="9.42578125" style="195" customWidth="1"/>
    <col min="15324" max="15324" width="12.28515625" style="195" customWidth="1"/>
    <col min="15325" max="15326" width="12.7109375" style="195" customWidth="1"/>
    <col min="15327" max="15327" width="1" style="195" customWidth="1"/>
    <col min="15328" max="15329" width="12.7109375" style="195" customWidth="1"/>
    <col min="15330" max="15330" width="1.140625" style="195" customWidth="1"/>
    <col min="15331" max="15331" width="12.85546875" style="195" customWidth="1"/>
    <col min="15332" max="15332" width="12.42578125" style="195" customWidth="1"/>
    <col min="15333" max="15333" width="0.85546875" style="195" customWidth="1"/>
    <col min="15334" max="15335" width="12.7109375" style="195" customWidth="1"/>
    <col min="15336" max="15336" width="1.7109375" style="195" customWidth="1"/>
    <col min="15337" max="15337" width="9.7109375" style="195" bestFit="1" customWidth="1"/>
    <col min="15338" max="15338" width="9.140625" style="195"/>
    <col min="15339" max="15339" width="14.28515625" style="195" customWidth="1"/>
    <col min="15340" max="15340" width="9.140625" style="195"/>
    <col min="15341" max="15342" width="12.7109375" style="195" customWidth="1"/>
    <col min="15343" max="15343" width="9.140625" style="195"/>
    <col min="15344" max="15344" width="14.42578125" style="195" customWidth="1"/>
    <col min="15345" max="15345" width="12.7109375" style="195" bestFit="1" customWidth="1"/>
    <col min="15346" max="15576" width="9.140625" style="195"/>
    <col min="15577" max="15577" width="1.7109375" style="195" customWidth="1"/>
    <col min="15578" max="15578" width="33.5703125" style="195" customWidth="1"/>
    <col min="15579" max="15579" width="9.42578125" style="195" customWidth="1"/>
    <col min="15580" max="15580" width="12.28515625" style="195" customWidth="1"/>
    <col min="15581" max="15582" width="12.7109375" style="195" customWidth="1"/>
    <col min="15583" max="15583" width="1" style="195" customWidth="1"/>
    <col min="15584" max="15585" width="12.7109375" style="195" customWidth="1"/>
    <col min="15586" max="15586" width="1.140625" style="195" customWidth="1"/>
    <col min="15587" max="15587" width="12.85546875" style="195" customWidth="1"/>
    <col min="15588" max="15588" width="12.42578125" style="195" customWidth="1"/>
    <col min="15589" max="15589" width="0.85546875" style="195" customWidth="1"/>
    <col min="15590" max="15591" width="12.7109375" style="195" customWidth="1"/>
    <col min="15592" max="15592" width="1.7109375" style="195" customWidth="1"/>
    <col min="15593" max="15593" width="9.7109375" style="195" bestFit="1" customWidth="1"/>
    <col min="15594" max="15594" width="9.140625" style="195"/>
    <col min="15595" max="15595" width="14.28515625" style="195" customWidth="1"/>
    <col min="15596" max="15596" width="9.140625" style="195"/>
    <col min="15597" max="15598" width="12.7109375" style="195" customWidth="1"/>
    <col min="15599" max="15599" width="9.140625" style="195"/>
    <col min="15600" max="15600" width="14.42578125" style="195" customWidth="1"/>
    <col min="15601" max="15601" width="12.7109375" style="195" bestFit="1" customWidth="1"/>
    <col min="15602" max="15832" width="9.140625" style="195"/>
    <col min="15833" max="15833" width="1.7109375" style="195" customWidth="1"/>
    <col min="15834" max="15834" width="33.5703125" style="195" customWidth="1"/>
    <col min="15835" max="15835" width="9.42578125" style="195" customWidth="1"/>
    <col min="15836" max="15836" width="12.28515625" style="195" customWidth="1"/>
    <col min="15837" max="15838" width="12.7109375" style="195" customWidth="1"/>
    <col min="15839" max="15839" width="1" style="195" customWidth="1"/>
    <col min="15840" max="15841" width="12.7109375" style="195" customWidth="1"/>
    <col min="15842" max="15842" width="1.140625" style="195" customWidth="1"/>
    <col min="15843" max="15843" width="12.85546875" style="195" customWidth="1"/>
    <col min="15844" max="15844" width="12.42578125" style="195" customWidth="1"/>
    <col min="15845" max="15845" width="0.85546875" style="195" customWidth="1"/>
    <col min="15846" max="15847" width="12.7109375" style="195" customWidth="1"/>
    <col min="15848" max="15848" width="1.7109375" style="195" customWidth="1"/>
    <col min="15849" max="15849" width="9.7109375" style="195" bestFit="1" customWidth="1"/>
    <col min="15850" max="15850" width="9.140625" style="195"/>
    <col min="15851" max="15851" width="14.28515625" style="195" customWidth="1"/>
    <col min="15852" max="15852" width="9.140625" style="195"/>
    <col min="15853" max="15854" width="12.7109375" style="195" customWidth="1"/>
    <col min="15855" max="15855" width="9.140625" style="195"/>
    <col min="15856" max="15856" width="14.42578125" style="195" customWidth="1"/>
    <col min="15857" max="15857" width="12.7109375" style="195" bestFit="1" customWidth="1"/>
    <col min="15858" max="16088" width="9.140625" style="195"/>
    <col min="16089" max="16089" width="1.7109375" style="195" customWidth="1"/>
    <col min="16090" max="16090" width="33.5703125" style="195" customWidth="1"/>
    <col min="16091" max="16091" width="9.42578125" style="195" customWidth="1"/>
    <col min="16092" max="16092" width="12.28515625" style="195" customWidth="1"/>
    <col min="16093" max="16094" width="12.7109375" style="195" customWidth="1"/>
    <col min="16095" max="16095" width="1" style="195" customWidth="1"/>
    <col min="16096" max="16097" width="12.7109375" style="195" customWidth="1"/>
    <col min="16098" max="16098" width="1.140625" style="195" customWidth="1"/>
    <col min="16099" max="16099" width="12.85546875" style="195" customWidth="1"/>
    <col min="16100" max="16100" width="12.42578125" style="195" customWidth="1"/>
    <col min="16101" max="16101" width="0.85546875" style="195" customWidth="1"/>
    <col min="16102" max="16103" width="12.7109375" style="195" customWidth="1"/>
    <col min="16104" max="16104" width="1.7109375" style="195" customWidth="1"/>
    <col min="16105" max="16105" width="9.7109375" style="195" bestFit="1" customWidth="1"/>
    <col min="16106" max="16106" width="9.140625" style="195"/>
    <col min="16107" max="16107" width="14.28515625" style="195" customWidth="1"/>
    <col min="16108" max="16108" width="9.140625" style="195"/>
    <col min="16109" max="16110" width="12.7109375" style="195" customWidth="1"/>
    <col min="16111" max="16111" width="9.140625" style="195"/>
    <col min="16112" max="16112" width="14.42578125" style="195" customWidth="1"/>
    <col min="16113" max="16113" width="12.7109375" style="195" bestFit="1" customWidth="1"/>
    <col min="16114" max="16384" width="9.140625" style="195"/>
  </cols>
  <sheetData>
    <row r="1" spans="1:15" ht="15" customHeight="1">
      <c r="A1" s="75">
        <f>+'N2-08-REN - Subs Investimento'!A1+1</f>
        <v>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5" ht="15" customHeight="1"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5" ht="22.5" customHeight="1">
      <c r="C3" s="425" t="str">
        <f>Índice!D15</f>
        <v>Quadro N2-09-REN - Fornecimentos e Serviços Externos_GGS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>
      <c r="C4" s="242"/>
      <c r="D4" s="162"/>
      <c r="E4" s="162"/>
      <c r="F4" s="162"/>
      <c r="G4" s="162"/>
      <c r="H4" s="162"/>
      <c r="I4" s="318" t="s">
        <v>255</v>
      </c>
    </row>
    <row r="5" spans="1:15">
      <c r="C5" s="162"/>
      <c r="D5" s="162"/>
      <c r="E5" s="162"/>
      <c r="F5" s="162"/>
      <c r="G5" s="162"/>
      <c r="H5" s="162"/>
      <c r="I5" s="162"/>
    </row>
    <row r="6" spans="1:15" s="196" customFormat="1" ht="27" customHeight="1">
      <c r="E6" s="245" t="s">
        <v>239</v>
      </c>
      <c r="F6" s="245" t="s">
        <v>237</v>
      </c>
      <c r="G6" s="245" t="s">
        <v>259</v>
      </c>
      <c r="H6" s="245" t="s">
        <v>238</v>
      </c>
      <c r="I6" s="245" t="s">
        <v>260</v>
      </c>
    </row>
    <row r="7" spans="1:15" s="196" customFormat="1" ht="15" customHeight="1">
      <c r="C7" s="89" t="s">
        <v>100</v>
      </c>
    </row>
    <row r="8" spans="1:15" s="196" customFormat="1" ht="15" customHeight="1">
      <c r="C8" s="246"/>
      <c r="E8" s="247"/>
      <c r="F8" s="247"/>
      <c r="G8" s="247"/>
      <c r="H8" s="247"/>
      <c r="I8" s="247"/>
    </row>
    <row r="9" spans="1:15" s="196" customFormat="1" ht="15" customHeight="1">
      <c r="C9" s="247" t="s">
        <v>101</v>
      </c>
      <c r="E9" s="247"/>
      <c r="F9" s="247"/>
      <c r="G9" s="247"/>
      <c r="H9" s="247"/>
      <c r="I9" s="247"/>
    </row>
    <row r="10" spans="1:15" s="89" customFormat="1" ht="23.25" customHeight="1">
      <c r="A10" s="196"/>
      <c r="C10" s="248" t="s">
        <v>102</v>
      </c>
      <c r="D10" s="196"/>
      <c r="E10" s="248"/>
      <c r="F10" s="248"/>
      <c r="G10" s="249"/>
      <c r="H10" s="248"/>
      <c r="I10" s="249"/>
    </row>
    <row r="11" spans="1:15" s="196" customFormat="1" ht="15" customHeight="1">
      <c r="C11" s="247" t="s">
        <v>103</v>
      </c>
      <c r="E11" s="247"/>
      <c r="F11" s="247"/>
      <c r="G11" s="250"/>
      <c r="H11" s="247"/>
      <c r="I11" s="250"/>
    </row>
    <row r="12" spans="1:15" s="196" customFormat="1" ht="15" customHeight="1">
      <c r="C12" s="247" t="s">
        <v>104</v>
      </c>
      <c r="E12" s="247"/>
      <c r="F12" s="247"/>
      <c r="G12" s="250"/>
      <c r="H12" s="247"/>
      <c r="I12" s="250"/>
    </row>
    <row r="13" spans="1:15" s="89" customFormat="1" ht="23.25" customHeight="1">
      <c r="A13" s="196"/>
      <c r="C13" s="248" t="s">
        <v>105</v>
      </c>
      <c r="D13" s="196"/>
      <c r="E13" s="248"/>
      <c r="F13" s="248"/>
      <c r="G13" s="249"/>
      <c r="H13" s="248"/>
      <c r="I13" s="249"/>
    </row>
    <row r="14" spans="1:15" s="196" customFormat="1" ht="15" customHeight="1">
      <c r="C14" s="247" t="s">
        <v>106</v>
      </c>
      <c r="E14" s="247"/>
      <c r="F14" s="247"/>
      <c r="G14" s="250"/>
      <c r="H14" s="247"/>
      <c r="I14" s="250"/>
    </row>
    <row r="15" spans="1:15" s="196" customFormat="1" ht="15" customHeight="1">
      <c r="C15" s="247" t="s">
        <v>190</v>
      </c>
      <c r="E15" s="247"/>
      <c r="F15" s="247"/>
      <c r="G15" s="250"/>
      <c r="H15" s="247"/>
      <c r="I15" s="250"/>
    </row>
    <row r="16" spans="1:15" s="196" customFormat="1" ht="15" customHeight="1">
      <c r="C16" s="247"/>
      <c r="E16" s="247"/>
      <c r="F16" s="247"/>
      <c r="G16" s="250"/>
      <c r="H16" s="247"/>
      <c r="I16" s="250"/>
    </row>
    <row r="17" spans="1:9" s="89" customFormat="1" ht="23.25" customHeight="1">
      <c r="A17" s="196"/>
      <c r="C17" s="248" t="s">
        <v>107</v>
      </c>
      <c r="D17" s="196"/>
      <c r="E17" s="248"/>
      <c r="F17" s="248"/>
      <c r="G17" s="249"/>
      <c r="H17" s="248"/>
      <c r="I17" s="249"/>
    </row>
    <row r="18" spans="1:9" s="196" customFormat="1" ht="15" customHeight="1">
      <c r="C18" s="247" t="s">
        <v>108</v>
      </c>
      <c r="E18" s="247"/>
      <c r="F18" s="247"/>
      <c r="G18" s="250"/>
      <c r="H18" s="247"/>
      <c r="I18" s="250"/>
    </row>
    <row r="19" spans="1:9" s="196" customFormat="1" ht="15" customHeight="1">
      <c r="C19" s="247" t="s">
        <v>109</v>
      </c>
      <c r="E19" s="247"/>
      <c r="F19" s="247"/>
      <c r="G19" s="250"/>
      <c r="H19" s="247"/>
      <c r="I19" s="250"/>
    </row>
    <row r="20" spans="1:9" s="196" customFormat="1" ht="15" customHeight="1">
      <c r="C20" s="247" t="s">
        <v>110</v>
      </c>
      <c r="E20" s="247"/>
      <c r="F20" s="247"/>
      <c r="G20" s="250"/>
      <c r="H20" s="247"/>
      <c r="I20" s="250"/>
    </row>
    <row r="21" spans="1:9" s="196" customFormat="1" ht="15" customHeight="1">
      <c r="C21" s="251" t="s">
        <v>189</v>
      </c>
      <c r="E21" s="247"/>
      <c r="G21" s="250"/>
      <c r="H21" s="247"/>
      <c r="I21" s="250"/>
    </row>
    <row r="22" spans="1:9" s="89" customFormat="1" ht="23.25" customHeight="1">
      <c r="A22" s="196"/>
      <c r="C22" s="248" t="s">
        <v>111</v>
      </c>
      <c r="D22" s="196"/>
      <c r="E22" s="248"/>
      <c r="F22" s="248"/>
      <c r="G22" s="249"/>
      <c r="H22" s="248"/>
      <c r="I22" s="249"/>
    </row>
    <row r="23" spans="1:9" s="89" customFormat="1" ht="23.25" customHeight="1">
      <c r="A23" s="196"/>
      <c r="C23" s="248" t="s">
        <v>112</v>
      </c>
      <c r="D23" s="196"/>
      <c r="E23" s="248"/>
      <c r="F23" s="247"/>
      <c r="G23" s="249"/>
      <c r="H23" s="247"/>
      <c r="I23" s="249"/>
    </row>
    <row r="24" spans="1:9" s="252" customFormat="1" ht="29.25" customHeight="1">
      <c r="A24" s="196"/>
      <c r="C24" s="253" t="s">
        <v>113</v>
      </c>
      <c r="D24" s="196"/>
      <c r="E24" s="254"/>
      <c r="F24" s="254"/>
      <c r="G24" s="255"/>
      <c r="H24" s="254"/>
      <c r="I24" s="255"/>
    </row>
    <row r="25" spans="1:9" s="196" customFormat="1" ht="15" customHeight="1">
      <c r="C25" s="248"/>
      <c r="E25" s="247"/>
      <c r="F25" s="247"/>
      <c r="G25" s="250"/>
      <c r="H25" s="247"/>
      <c r="I25" s="250"/>
    </row>
    <row r="26" spans="1:9" s="196" customFormat="1" ht="15" customHeight="1">
      <c r="C26" s="247" t="s">
        <v>204</v>
      </c>
      <c r="E26" s="247"/>
      <c r="F26" s="247"/>
      <c r="G26" s="250"/>
      <c r="H26" s="247"/>
      <c r="I26" s="250"/>
    </row>
    <row r="27" spans="1:9" s="252" customFormat="1" ht="28.5" customHeight="1">
      <c r="A27" s="196"/>
      <c r="C27" s="253" t="s">
        <v>115</v>
      </c>
      <c r="D27" s="89"/>
      <c r="E27" s="322"/>
      <c r="F27" s="322"/>
      <c r="G27" s="323"/>
      <c r="H27" s="322"/>
      <c r="I27" s="323"/>
    </row>
    <row r="28" spans="1:9" s="196" customFormat="1" ht="15" customHeight="1">
      <c r="C28" s="247"/>
      <c r="E28" s="247"/>
      <c r="F28" s="247"/>
      <c r="G28" s="250"/>
      <c r="H28" s="247"/>
      <c r="I28" s="250"/>
    </row>
    <row r="29" spans="1:9" s="196" customFormat="1" ht="15" customHeight="1">
      <c r="C29" s="247" t="s">
        <v>191</v>
      </c>
      <c r="E29" s="248"/>
      <c r="F29" s="247"/>
      <c r="G29" s="250"/>
      <c r="H29" s="247"/>
      <c r="I29" s="250"/>
    </row>
    <row r="30" spans="1:9" s="252" customFormat="1" ht="24.75" customHeight="1" thickBot="1">
      <c r="A30" s="196"/>
      <c r="C30" s="253" t="s">
        <v>116</v>
      </c>
      <c r="D30" s="89"/>
      <c r="E30" s="320"/>
      <c r="F30" s="320"/>
      <c r="G30" s="321"/>
      <c r="H30" s="320"/>
      <c r="I30" s="321"/>
    </row>
    <row r="31" spans="1:9" s="196" customFormat="1" ht="15" customHeight="1" thickTop="1">
      <c r="C31" s="247"/>
      <c r="E31" s="247"/>
      <c r="F31" s="247"/>
      <c r="G31" s="247"/>
      <c r="H31" s="247"/>
      <c r="I31" s="247"/>
    </row>
    <row r="32" spans="1:9" ht="15" customHeight="1">
      <c r="C32" s="256"/>
      <c r="D32" s="196"/>
    </row>
    <row r="33" spans="3:4">
      <c r="C33" s="2"/>
      <c r="D33" s="196"/>
    </row>
    <row r="34" spans="3:4">
      <c r="D34" s="196"/>
    </row>
    <row r="35" spans="3:4">
      <c r="D35" s="196"/>
    </row>
    <row r="37" spans="3:4">
      <c r="D37" s="196"/>
    </row>
    <row r="46" spans="3:4">
      <c r="C46" s="84"/>
    </row>
  </sheetData>
  <mergeCells count="1">
    <mergeCell ref="C3:O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47"/>
  <sheetViews>
    <sheetView showGridLines="0" zoomScaleNormal="100" zoomScaleSheetLayoutView="100" workbookViewId="0"/>
  </sheetViews>
  <sheetFormatPr defaultRowHeight="12.75"/>
  <cols>
    <col min="1" max="1" width="9.140625" style="195"/>
    <col min="2" max="2" width="4.140625" style="195" customWidth="1"/>
    <col min="3" max="3" width="44.28515625" style="195" customWidth="1"/>
    <col min="4" max="4" width="2.5703125" style="195" customWidth="1"/>
    <col min="5" max="13" width="10.42578125" style="195" customWidth="1"/>
    <col min="14" max="217" width="9.140625" style="195"/>
    <col min="218" max="218" width="1.7109375" style="195" customWidth="1"/>
    <col min="219" max="219" width="33.5703125" style="195" customWidth="1"/>
    <col min="220" max="220" width="9.42578125" style="195" customWidth="1"/>
    <col min="221" max="221" width="12.28515625" style="195" customWidth="1"/>
    <col min="222" max="223" width="12.7109375" style="195" customWidth="1"/>
    <col min="224" max="224" width="1" style="195" customWidth="1"/>
    <col min="225" max="226" width="12.7109375" style="195" customWidth="1"/>
    <col min="227" max="227" width="1.140625" style="195" customWidth="1"/>
    <col min="228" max="228" width="12.85546875" style="195" customWidth="1"/>
    <col min="229" max="229" width="12.42578125" style="195" customWidth="1"/>
    <col min="230" max="230" width="0.85546875" style="195" customWidth="1"/>
    <col min="231" max="232" width="12.7109375" style="195" customWidth="1"/>
    <col min="233" max="233" width="1.7109375" style="195" customWidth="1"/>
    <col min="234" max="234" width="9.7109375" style="195" bestFit="1" customWidth="1"/>
    <col min="235" max="235" width="9.140625" style="195"/>
    <col min="236" max="236" width="14.28515625" style="195" customWidth="1"/>
    <col min="237" max="237" width="9.140625" style="195"/>
    <col min="238" max="239" width="12.7109375" style="195" customWidth="1"/>
    <col min="240" max="240" width="9.140625" style="195"/>
    <col min="241" max="241" width="14.42578125" style="195" customWidth="1"/>
    <col min="242" max="242" width="12.7109375" style="195" bestFit="1" customWidth="1"/>
    <col min="243" max="473" width="9.140625" style="195"/>
    <col min="474" max="474" width="1.7109375" style="195" customWidth="1"/>
    <col min="475" max="475" width="33.5703125" style="195" customWidth="1"/>
    <col min="476" max="476" width="9.42578125" style="195" customWidth="1"/>
    <col min="477" max="477" width="12.28515625" style="195" customWidth="1"/>
    <col min="478" max="479" width="12.7109375" style="195" customWidth="1"/>
    <col min="480" max="480" width="1" style="195" customWidth="1"/>
    <col min="481" max="482" width="12.7109375" style="195" customWidth="1"/>
    <col min="483" max="483" width="1.140625" style="195" customWidth="1"/>
    <col min="484" max="484" width="12.85546875" style="195" customWidth="1"/>
    <col min="485" max="485" width="12.42578125" style="195" customWidth="1"/>
    <col min="486" max="486" width="0.85546875" style="195" customWidth="1"/>
    <col min="487" max="488" width="12.7109375" style="195" customWidth="1"/>
    <col min="489" max="489" width="1.7109375" style="195" customWidth="1"/>
    <col min="490" max="490" width="9.7109375" style="195" bestFit="1" customWidth="1"/>
    <col min="491" max="491" width="9.140625" style="195"/>
    <col min="492" max="492" width="14.28515625" style="195" customWidth="1"/>
    <col min="493" max="493" width="9.140625" style="195"/>
    <col min="494" max="495" width="12.7109375" style="195" customWidth="1"/>
    <col min="496" max="496" width="9.140625" style="195"/>
    <col min="497" max="497" width="14.42578125" style="195" customWidth="1"/>
    <col min="498" max="498" width="12.7109375" style="195" bestFit="1" customWidth="1"/>
    <col min="499" max="729" width="9.140625" style="195"/>
    <col min="730" max="730" width="1.7109375" style="195" customWidth="1"/>
    <col min="731" max="731" width="33.5703125" style="195" customWidth="1"/>
    <col min="732" max="732" width="9.42578125" style="195" customWidth="1"/>
    <col min="733" max="733" width="12.28515625" style="195" customWidth="1"/>
    <col min="734" max="735" width="12.7109375" style="195" customWidth="1"/>
    <col min="736" max="736" width="1" style="195" customWidth="1"/>
    <col min="737" max="738" width="12.7109375" style="195" customWidth="1"/>
    <col min="739" max="739" width="1.140625" style="195" customWidth="1"/>
    <col min="740" max="740" width="12.85546875" style="195" customWidth="1"/>
    <col min="741" max="741" width="12.42578125" style="195" customWidth="1"/>
    <col min="742" max="742" width="0.85546875" style="195" customWidth="1"/>
    <col min="743" max="744" width="12.7109375" style="195" customWidth="1"/>
    <col min="745" max="745" width="1.7109375" style="195" customWidth="1"/>
    <col min="746" max="746" width="9.7109375" style="195" bestFit="1" customWidth="1"/>
    <col min="747" max="747" width="9.140625" style="195"/>
    <col min="748" max="748" width="14.28515625" style="195" customWidth="1"/>
    <col min="749" max="749" width="9.140625" style="195"/>
    <col min="750" max="751" width="12.7109375" style="195" customWidth="1"/>
    <col min="752" max="752" width="9.140625" style="195"/>
    <col min="753" max="753" width="14.42578125" style="195" customWidth="1"/>
    <col min="754" max="754" width="12.7109375" style="195" bestFit="1" customWidth="1"/>
    <col min="755" max="985" width="9.140625" style="195"/>
    <col min="986" max="986" width="1.7109375" style="195" customWidth="1"/>
    <col min="987" max="987" width="33.5703125" style="195" customWidth="1"/>
    <col min="988" max="988" width="9.42578125" style="195" customWidth="1"/>
    <col min="989" max="989" width="12.28515625" style="195" customWidth="1"/>
    <col min="990" max="991" width="12.7109375" style="195" customWidth="1"/>
    <col min="992" max="992" width="1" style="195" customWidth="1"/>
    <col min="993" max="994" width="12.7109375" style="195" customWidth="1"/>
    <col min="995" max="995" width="1.140625" style="195" customWidth="1"/>
    <col min="996" max="996" width="12.85546875" style="195" customWidth="1"/>
    <col min="997" max="997" width="12.42578125" style="195" customWidth="1"/>
    <col min="998" max="998" width="0.85546875" style="195" customWidth="1"/>
    <col min="999" max="1000" width="12.7109375" style="195" customWidth="1"/>
    <col min="1001" max="1001" width="1.7109375" style="195" customWidth="1"/>
    <col min="1002" max="1002" width="9.7109375" style="195" bestFit="1" customWidth="1"/>
    <col min="1003" max="1003" width="9.140625" style="195"/>
    <col min="1004" max="1004" width="14.28515625" style="195" customWidth="1"/>
    <col min="1005" max="1005" width="9.140625" style="195"/>
    <col min="1006" max="1007" width="12.7109375" style="195" customWidth="1"/>
    <col min="1008" max="1008" width="9.140625" style="195"/>
    <col min="1009" max="1009" width="14.42578125" style="195" customWidth="1"/>
    <col min="1010" max="1010" width="12.7109375" style="195" bestFit="1" customWidth="1"/>
    <col min="1011" max="1241" width="9.140625" style="195"/>
    <col min="1242" max="1242" width="1.7109375" style="195" customWidth="1"/>
    <col min="1243" max="1243" width="33.5703125" style="195" customWidth="1"/>
    <col min="1244" max="1244" width="9.42578125" style="195" customWidth="1"/>
    <col min="1245" max="1245" width="12.28515625" style="195" customWidth="1"/>
    <col min="1246" max="1247" width="12.7109375" style="195" customWidth="1"/>
    <col min="1248" max="1248" width="1" style="195" customWidth="1"/>
    <col min="1249" max="1250" width="12.7109375" style="195" customWidth="1"/>
    <col min="1251" max="1251" width="1.140625" style="195" customWidth="1"/>
    <col min="1252" max="1252" width="12.85546875" style="195" customWidth="1"/>
    <col min="1253" max="1253" width="12.42578125" style="195" customWidth="1"/>
    <col min="1254" max="1254" width="0.85546875" style="195" customWidth="1"/>
    <col min="1255" max="1256" width="12.7109375" style="195" customWidth="1"/>
    <col min="1257" max="1257" width="1.7109375" style="195" customWidth="1"/>
    <col min="1258" max="1258" width="9.7109375" style="195" bestFit="1" customWidth="1"/>
    <col min="1259" max="1259" width="9.140625" style="195"/>
    <col min="1260" max="1260" width="14.28515625" style="195" customWidth="1"/>
    <col min="1261" max="1261" width="9.140625" style="195"/>
    <col min="1262" max="1263" width="12.7109375" style="195" customWidth="1"/>
    <col min="1264" max="1264" width="9.140625" style="195"/>
    <col min="1265" max="1265" width="14.42578125" style="195" customWidth="1"/>
    <col min="1266" max="1266" width="12.7109375" style="195" bestFit="1" customWidth="1"/>
    <col min="1267" max="1497" width="9.140625" style="195"/>
    <col min="1498" max="1498" width="1.7109375" style="195" customWidth="1"/>
    <col min="1499" max="1499" width="33.5703125" style="195" customWidth="1"/>
    <col min="1500" max="1500" width="9.42578125" style="195" customWidth="1"/>
    <col min="1501" max="1501" width="12.28515625" style="195" customWidth="1"/>
    <col min="1502" max="1503" width="12.7109375" style="195" customWidth="1"/>
    <col min="1504" max="1504" width="1" style="195" customWidth="1"/>
    <col min="1505" max="1506" width="12.7109375" style="195" customWidth="1"/>
    <col min="1507" max="1507" width="1.140625" style="195" customWidth="1"/>
    <col min="1508" max="1508" width="12.85546875" style="195" customWidth="1"/>
    <col min="1509" max="1509" width="12.42578125" style="195" customWidth="1"/>
    <col min="1510" max="1510" width="0.85546875" style="195" customWidth="1"/>
    <col min="1511" max="1512" width="12.7109375" style="195" customWidth="1"/>
    <col min="1513" max="1513" width="1.7109375" style="195" customWidth="1"/>
    <col min="1514" max="1514" width="9.7109375" style="195" bestFit="1" customWidth="1"/>
    <col min="1515" max="1515" width="9.140625" style="195"/>
    <col min="1516" max="1516" width="14.28515625" style="195" customWidth="1"/>
    <col min="1517" max="1517" width="9.140625" style="195"/>
    <col min="1518" max="1519" width="12.7109375" style="195" customWidth="1"/>
    <col min="1520" max="1520" width="9.140625" style="195"/>
    <col min="1521" max="1521" width="14.42578125" style="195" customWidth="1"/>
    <col min="1522" max="1522" width="12.7109375" style="195" bestFit="1" customWidth="1"/>
    <col min="1523" max="1753" width="9.140625" style="195"/>
    <col min="1754" max="1754" width="1.7109375" style="195" customWidth="1"/>
    <col min="1755" max="1755" width="33.5703125" style="195" customWidth="1"/>
    <col min="1756" max="1756" width="9.42578125" style="195" customWidth="1"/>
    <col min="1757" max="1757" width="12.28515625" style="195" customWidth="1"/>
    <col min="1758" max="1759" width="12.7109375" style="195" customWidth="1"/>
    <col min="1760" max="1760" width="1" style="195" customWidth="1"/>
    <col min="1761" max="1762" width="12.7109375" style="195" customWidth="1"/>
    <col min="1763" max="1763" width="1.140625" style="195" customWidth="1"/>
    <col min="1764" max="1764" width="12.85546875" style="195" customWidth="1"/>
    <col min="1765" max="1765" width="12.42578125" style="195" customWidth="1"/>
    <col min="1766" max="1766" width="0.85546875" style="195" customWidth="1"/>
    <col min="1767" max="1768" width="12.7109375" style="195" customWidth="1"/>
    <col min="1769" max="1769" width="1.7109375" style="195" customWidth="1"/>
    <col min="1770" max="1770" width="9.7109375" style="195" bestFit="1" customWidth="1"/>
    <col min="1771" max="1771" width="9.140625" style="195"/>
    <col min="1772" max="1772" width="14.28515625" style="195" customWidth="1"/>
    <col min="1773" max="1773" width="9.140625" style="195"/>
    <col min="1774" max="1775" width="12.7109375" style="195" customWidth="1"/>
    <col min="1776" max="1776" width="9.140625" style="195"/>
    <col min="1777" max="1777" width="14.42578125" style="195" customWidth="1"/>
    <col min="1778" max="1778" width="12.7109375" style="195" bestFit="1" customWidth="1"/>
    <col min="1779" max="2009" width="9.140625" style="195"/>
    <col min="2010" max="2010" width="1.7109375" style="195" customWidth="1"/>
    <col min="2011" max="2011" width="33.5703125" style="195" customWidth="1"/>
    <col min="2012" max="2012" width="9.42578125" style="195" customWidth="1"/>
    <col min="2013" max="2013" width="12.28515625" style="195" customWidth="1"/>
    <col min="2014" max="2015" width="12.7109375" style="195" customWidth="1"/>
    <col min="2016" max="2016" width="1" style="195" customWidth="1"/>
    <col min="2017" max="2018" width="12.7109375" style="195" customWidth="1"/>
    <col min="2019" max="2019" width="1.140625" style="195" customWidth="1"/>
    <col min="2020" max="2020" width="12.85546875" style="195" customWidth="1"/>
    <col min="2021" max="2021" width="12.42578125" style="195" customWidth="1"/>
    <col min="2022" max="2022" width="0.85546875" style="195" customWidth="1"/>
    <col min="2023" max="2024" width="12.7109375" style="195" customWidth="1"/>
    <col min="2025" max="2025" width="1.7109375" style="195" customWidth="1"/>
    <col min="2026" max="2026" width="9.7109375" style="195" bestFit="1" customWidth="1"/>
    <col min="2027" max="2027" width="9.140625" style="195"/>
    <col min="2028" max="2028" width="14.28515625" style="195" customWidth="1"/>
    <col min="2029" max="2029" width="9.140625" style="195"/>
    <col min="2030" max="2031" width="12.7109375" style="195" customWidth="1"/>
    <col min="2032" max="2032" width="9.140625" style="195"/>
    <col min="2033" max="2033" width="14.42578125" style="195" customWidth="1"/>
    <col min="2034" max="2034" width="12.7109375" style="195" bestFit="1" customWidth="1"/>
    <col min="2035" max="2265" width="9.140625" style="195"/>
    <col min="2266" max="2266" width="1.7109375" style="195" customWidth="1"/>
    <col min="2267" max="2267" width="33.5703125" style="195" customWidth="1"/>
    <col min="2268" max="2268" width="9.42578125" style="195" customWidth="1"/>
    <col min="2269" max="2269" width="12.28515625" style="195" customWidth="1"/>
    <col min="2270" max="2271" width="12.7109375" style="195" customWidth="1"/>
    <col min="2272" max="2272" width="1" style="195" customWidth="1"/>
    <col min="2273" max="2274" width="12.7109375" style="195" customWidth="1"/>
    <col min="2275" max="2275" width="1.140625" style="195" customWidth="1"/>
    <col min="2276" max="2276" width="12.85546875" style="195" customWidth="1"/>
    <col min="2277" max="2277" width="12.42578125" style="195" customWidth="1"/>
    <col min="2278" max="2278" width="0.85546875" style="195" customWidth="1"/>
    <col min="2279" max="2280" width="12.7109375" style="195" customWidth="1"/>
    <col min="2281" max="2281" width="1.7109375" style="195" customWidth="1"/>
    <col min="2282" max="2282" width="9.7109375" style="195" bestFit="1" customWidth="1"/>
    <col min="2283" max="2283" width="9.140625" style="195"/>
    <col min="2284" max="2284" width="14.28515625" style="195" customWidth="1"/>
    <col min="2285" max="2285" width="9.140625" style="195"/>
    <col min="2286" max="2287" width="12.7109375" style="195" customWidth="1"/>
    <col min="2288" max="2288" width="9.140625" style="195"/>
    <col min="2289" max="2289" width="14.42578125" style="195" customWidth="1"/>
    <col min="2290" max="2290" width="12.7109375" style="195" bestFit="1" customWidth="1"/>
    <col min="2291" max="2521" width="9.140625" style="195"/>
    <col min="2522" max="2522" width="1.7109375" style="195" customWidth="1"/>
    <col min="2523" max="2523" width="33.5703125" style="195" customWidth="1"/>
    <col min="2524" max="2524" width="9.42578125" style="195" customWidth="1"/>
    <col min="2525" max="2525" width="12.28515625" style="195" customWidth="1"/>
    <col min="2526" max="2527" width="12.7109375" style="195" customWidth="1"/>
    <col min="2528" max="2528" width="1" style="195" customWidth="1"/>
    <col min="2529" max="2530" width="12.7109375" style="195" customWidth="1"/>
    <col min="2531" max="2531" width="1.140625" style="195" customWidth="1"/>
    <col min="2532" max="2532" width="12.85546875" style="195" customWidth="1"/>
    <col min="2533" max="2533" width="12.42578125" style="195" customWidth="1"/>
    <col min="2534" max="2534" width="0.85546875" style="195" customWidth="1"/>
    <col min="2535" max="2536" width="12.7109375" style="195" customWidth="1"/>
    <col min="2537" max="2537" width="1.7109375" style="195" customWidth="1"/>
    <col min="2538" max="2538" width="9.7109375" style="195" bestFit="1" customWidth="1"/>
    <col min="2539" max="2539" width="9.140625" style="195"/>
    <col min="2540" max="2540" width="14.28515625" style="195" customWidth="1"/>
    <col min="2541" max="2541" width="9.140625" style="195"/>
    <col min="2542" max="2543" width="12.7109375" style="195" customWidth="1"/>
    <col min="2544" max="2544" width="9.140625" style="195"/>
    <col min="2545" max="2545" width="14.42578125" style="195" customWidth="1"/>
    <col min="2546" max="2546" width="12.7109375" style="195" bestFit="1" customWidth="1"/>
    <col min="2547" max="2777" width="9.140625" style="195"/>
    <col min="2778" max="2778" width="1.7109375" style="195" customWidth="1"/>
    <col min="2779" max="2779" width="33.5703125" style="195" customWidth="1"/>
    <col min="2780" max="2780" width="9.42578125" style="195" customWidth="1"/>
    <col min="2781" max="2781" width="12.28515625" style="195" customWidth="1"/>
    <col min="2782" max="2783" width="12.7109375" style="195" customWidth="1"/>
    <col min="2784" max="2784" width="1" style="195" customWidth="1"/>
    <col min="2785" max="2786" width="12.7109375" style="195" customWidth="1"/>
    <col min="2787" max="2787" width="1.140625" style="195" customWidth="1"/>
    <col min="2788" max="2788" width="12.85546875" style="195" customWidth="1"/>
    <col min="2789" max="2789" width="12.42578125" style="195" customWidth="1"/>
    <col min="2790" max="2790" width="0.85546875" style="195" customWidth="1"/>
    <col min="2791" max="2792" width="12.7109375" style="195" customWidth="1"/>
    <col min="2793" max="2793" width="1.7109375" style="195" customWidth="1"/>
    <col min="2794" max="2794" width="9.7109375" style="195" bestFit="1" customWidth="1"/>
    <col min="2795" max="2795" width="9.140625" style="195"/>
    <col min="2796" max="2796" width="14.28515625" style="195" customWidth="1"/>
    <col min="2797" max="2797" width="9.140625" style="195"/>
    <col min="2798" max="2799" width="12.7109375" style="195" customWidth="1"/>
    <col min="2800" max="2800" width="9.140625" style="195"/>
    <col min="2801" max="2801" width="14.42578125" style="195" customWidth="1"/>
    <col min="2802" max="2802" width="12.7109375" style="195" bestFit="1" customWidth="1"/>
    <col min="2803" max="3033" width="9.140625" style="195"/>
    <col min="3034" max="3034" width="1.7109375" style="195" customWidth="1"/>
    <col min="3035" max="3035" width="33.5703125" style="195" customWidth="1"/>
    <col min="3036" max="3036" width="9.42578125" style="195" customWidth="1"/>
    <col min="3037" max="3037" width="12.28515625" style="195" customWidth="1"/>
    <col min="3038" max="3039" width="12.7109375" style="195" customWidth="1"/>
    <col min="3040" max="3040" width="1" style="195" customWidth="1"/>
    <col min="3041" max="3042" width="12.7109375" style="195" customWidth="1"/>
    <col min="3043" max="3043" width="1.140625" style="195" customWidth="1"/>
    <col min="3044" max="3044" width="12.85546875" style="195" customWidth="1"/>
    <col min="3045" max="3045" width="12.42578125" style="195" customWidth="1"/>
    <col min="3046" max="3046" width="0.85546875" style="195" customWidth="1"/>
    <col min="3047" max="3048" width="12.7109375" style="195" customWidth="1"/>
    <col min="3049" max="3049" width="1.7109375" style="195" customWidth="1"/>
    <col min="3050" max="3050" width="9.7109375" style="195" bestFit="1" customWidth="1"/>
    <col min="3051" max="3051" width="9.140625" style="195"/>
    <col min="3052" max="3052" width="14.28515625" style="195" customWidth="1"/>
    <col min="3053" max="3053" width="9.140625" style="195"/>
    <col min="3054" max="3055" width="12.7109375" style="195" customWidth="1"/>
    <col min="3056" max="3056" width="9.140625" style="195"/>
    <col min="3057" max="3057" width="14.42578125" style="195" customWidth="1"/>
    <col min="3058" max="3058" width="12.7109375" style="195" bestFit="1" customWidth="1"/>
    <col min="3059" max="3289" width="9.140625" style="195"/>
    <col min="3290" max="3290" width="1.7109375" style="195" customWidth="1"/>
    <col min="3291" max="3291" width="33.5703125" style="195" customWidth="1"/>
    <col min="3292" max="3292" width="9.42578125" style="195" customWidth="1"/>
    <col min="3293" max="3293" width="12.28515625" style="195" customWidth="1"/>
    <col min="3294" max="3295" width="12.7109375" style="195" customWidth="1"/>
    <col min="3296" max="3296" width="1" style="195" customWidth="1"/>
    <col min="3297" max="3298" width="12.7109375" style="195" customWidth="1"/>
    <col min="3299" max="3299" width="1.140625" style="195" customWidth="1"/>
    <col min="3300" max="3300" width="12.85546875" style="195" customWidth="1"/>
    <col min="3301" max="3301" width="12.42578125" style="195" customWidth="1"/>
    <col min="3302" max="3302" width="0.85546875" style="195" customWidth="1"/>
    <col min="3303" max="3304" width="12.7109375" style="195" customWidth="1"/>
    <col min="3305" max="3305" width="1.7109375" style="195" customWidth="1"/>
    <col min="3306" max="3306" width="9.7109375" style="195" bestFit="1" customWidth="1"/>
    <col min="3307" max="3307" width="9.140625" style="195"/>
    <col min="3308" max="3308" width="14.28515625" style="195" customWidth="1"/>
    <col min="3309" max="3309" width="9.140625" style="195"/>
    <col min="3310" max="3311" width="12.7109375" style="195" customWidth="1"/>
    <col min="3312" max="3312" width="9.140625" style="195"/>
    <col min="3313" max="3313" width="14.42578125" style="195" customWidth="1"/>
    <col min="3314" max="3314" width="12.7109375" style="195" bestFit="1" customWidth="1"/>
    <col min="3315" max="3545" width="9.140625" style="195"/>
    <col min="3546" max="3546" width="1.7109375" style="195" customWidth="1"/>
    <col min="3547" max="3547" width="33.5703125" style="195" customWidth="1"/>
    <col min="3548" max="3548" width="9.42578125" style="195" customWidth="1"/>
    <col min="3549" max="3549" width="12.28515625" style="195" customWidth="1"/>
    <col min="3550" max="3551" width="12.7109375" style="195" customWidth="1"/>
    <col min="3552" max="3552" width="1" style="195" customWidth="1"/>
    <col min="3553" max="3554" width="12.7109375" style="195" customWidth="1"/>
    <col min="3555" max="3555" width="1.140625" style="195" customWidth="1"/>
    <col min="3556" max="3556" width="12.85546875" style="195" customWidth="1"/>
    <col min="3557" max="3557" width="12.42578125" style="195" customWidth="1"/>
    <col min="3558" max="3558" width="0.85546875" style="195" customWidth="1"/>
    <col min="3559" max="3560" width="12.7109375" style="195" customWidth="1"/>
    <col min="3561" max="3561" width="1.7109375" style="195" customWidth="1"/>
    <col min="3562" max="3562" width="9.7109375" style="195" bestFit="1" customWidth="1"/>
    <col min="3563" max="3563" width="9.140625" style="195"/>
    <col min="3564" max="3564" width="14.28515625" style="195" customWidth="1"/>
    <col min="3565" max="3565" width="9.140625" style="195"/>
    <col min="3566" max="3567" width="12.7109375" style="195" customWidth="1"/>
    <col min="3568" max="3568" width="9.140625" style="195"/>
    <col min="3569" max="3569" width="14.42578125" style="195" customWidth="1"/>
    <col min="3570" max="3570" width="12.7109375" style="195" bestFit="1" customWidth="1"/>
    <col min="3571" max="3801" width="9.140625" style="195"/>
    <col min="3802" max="3802" width="1.7109375" style="195" customWidth="1"/>
    <col min="3803" max="3803" width="33.5703125" style="195" customWidth="1"/>
    <col min="3804" max="3804" width="9.42578125" style="195" customWidth="1"/>
    <col min="3805" max="3805" width="12.28515625" style="195" customWidth="1"/>
    <col min="3806" max="3807" width="12.7109375" style="195" customWidth="1"/>
    <col min="3808" max="3808" width="1" style="195" customWidth="1"/>
    <col min="3809" max="3810" width="12.7109375" style="195" customWidth="1"/>
    <col min="3811" max="3811" width="1.140625" style="195" customWidth="1"/>
    <col min="3812" max="3812" width="12.85546875" style="195" customWidth="1"/>
    <col min="3813" max="3813" width="12.42578125" style="195" customWidth="1"/>
    <col min="3814" max="3814" width="0.85546875" style="195" customWidth="1"/>
    <col min="3815" max="3816" width="12.7109375" style="195" customWidth="1"/>
    <col min="3817" max="3817" width="1.7109375" style="195" customWidth="1"/>
    <col min="3818" max="3818" width="9.7109375" style="195" bestFit="1" customWidth="1"/>
    <col min="3819" max="3819" width="9.140625" style="195"/>
    <col min="3820" max="3820" width="14.28515625" style="195" customWidth="1"/>
    <col min="3821" max="3821" width="9.140625" style="195"/>
    <col min="3822" max="3823" width="12.7109375" style="195" customWidth="1"/>
    <col min="3824" max="3824" width="9.140625" style="195"/>
    <col min="3825" max="3825" width="14.42578125" style="195" customWidth="1"/>
    <col min="3826" max="3826" width="12.7109375" style="195" bestFit="1" customWidth="1"/>
    <col min="3827" max="4057" width="9.140625" style="195"/>
    <col min="4058" max="4058" width="1.7109375" style="195" customWidth="1"/>
    <col min="4059" max="4059" width="33.5703125" style="195" customWidth="1"/>
    <col min="4060" max="4060" width="9.42578125" style="195" customWidth="1"/>
    <col min="4061" max="4061" width="12.28515625" style="195" customWidth="1"/>
    <col min="4062" max="4063" width="12.7109375" style="195" customWidth="1"/>
    <col min="4064" max="4064" width="1" style="195" customWidth="1"/>
    <col min="4065" max="4066" width="12.7109375" style="195" customWidth="1"/>
    <col min="4067" max="4067" width="1.140625" style="195" customWidth="1"/>
    <col min="4068" max="4068" width="12.85546875" style="195" customWidth="1"/>
    <col min="4069" max="4069" width="12.42578125" style="195" customWidth="1"/>
    <col min="4070" max="4070" width="0.85546875" style="195" customWidth="1"/>
    <col min="4071" max="4072" width="12.7109375" style="195" customWidth="1"/>
    <col min="4073" max="4073" width="1.7109375" style="195" customWidth="1"/>
    <col min="4074" max="4074" width="9.7109375" style="195" bestFit="1" customWidth="1"/>
    <col min="4075" max="4075" width="9.140625" style="195"/>
    <col min="4076" max="4076" width="14.28515625" style="195" customWidth="1"/>
    <col min="4077" max="4077" width="9.140625" style="195"/>
    <col min="4078" max="4079" width="12.7109375" style="195" customWidth="1"/>
    <col min="4080" max="4080" width="9.140625" style="195"/>
    <col min="4081" max="4081" width="14.42578125" style="195" customWidth="1"/>
    <col min="4082" max="4082" width="12.7109375" style="195" bestFit="1" customWidth="1"/>
    <col min="4083" max="4313" width="9.140625" style="195"/>
    <col min="4314" max="4314" width="1.7109375" style="195" customWidth="1"/>
    <col min="4315" max="4315" width="33.5703125" style="195" customWidth="1"/>
    <col min="4316" max="4316" width="9.42578125" style="195" customWidth="1"/>
    <col min="4317" max="4317" width="12.28515625" style="195" customWidth="1"/>
    <col min="4318" max="4319" width="12.7109375" style="195" customWidth="1"/>
    <col min="4320" max="4320" width="1" style="195" customWidth="1"/>
    <col min="4321" max="4322" width="12.7109375" style="195" customWidth="1"/>
    <col min="4323" max="4323" width="1.140625" style="195" customWidth="1"/>
    <col min="4324" max="4324" width="12.85546875" style="195" customWidth="1"/>
    <col min="4325" max="4325" width="12.42578125" style="195" customWidth="1"/>
    <col min="4326" max="4326" width="0.85546875" style="195" customWidth="1"/>
    <col min="4327" max="4328" width="12.7109375" style="195" customWidth="1"/>
    <col min="4329" max="4329" width="1.7109375" style="195" customWidth="1"/>
    <col min="4330" max="4330" width="9.7109375" style="195" bestFit="1" customWidth="1"/>
    <col min="4331" max="4331" width="9.140625" style="195"/>
    <col min="4332" max="4332" width="14.28515625" style="195" customWidth="1"/>
    <col min="4333" max="4333" width="9.140625" style="195"/>
    <col min="4334" max="4335" width="12.7109375" style="195" customWidth="1"/>
    <col min="4336" max="4336" width="9.140625" style="195"/>
    <col min="4337" max="4337" width="14.42578125" style="195" customWidth="1"/>
    <col min="4338" max="4338" width="12.7109375" style="195" bestFit="1" customWidth="1"/>
    <col min="4339" max="4569" width="9.140625" style="195"/>
    <col min="4570" max="4570" width="1.7109375" style="195" customWidth="1"/>
    <col min="4571" max="4571" width="33.5703125" style="195" customWidth="1"/>
    <col min="4572" max="4572" width="9.42578125" style="195" customWidth="1"/>
    <col min="4573" max="4573" width="12.28515625" style="195" customWidth="1"/>
    <col min="4574" max="4575" width="12.7109375" style="195" customWidth="1"/>
    <col min="4576" max="4576" width="1" style="195" customWidth="1"/>
    <col min="4577" max="4578" width="12.7109375" style="195" customWidth="1"/>
    <col min="4579" max="4579" width="1.140625" style="195" customWidth="1"/>
    <col min="4580" max="4580" width="12.85546875" style="195" customWidth="1"/>
    <col min="4581" max="4581" width="12.42578125" style="195" customWidth="1"/>
    <col min="4582" max="4582" width="0.85546875" style="195" customWidth="1"/>
    <col min="4583" max="4584" width="12.7109375" style="195" customWidth="1"/>
    <col min="4585" max="4585" width="1.7109375" style="195" customWidth="1"/>
    <col min="4586" max="4586" width="9.7109375" style="195" bestFit="1" customWidth="1"/>
    <col min="4587" max="4587" width="9.140625" style="195"/>
    <col min="4588" max="4588" width="14.28515625" style="195" customWidth="1"/>
    <col min="4589" max="4589" width="9.140625" style="195"/>
    <col min="4590" max="4591" width="12.7109375" style="195" customWidth="1"/>
    <col min="4592" max="4592" width="9.140625" style="195"/>
    <col min="4593" max="4593" width="14.42578125" style="195" customWidth="1"/>
    <col min="4594" max="4594" width="12.7109375" style="195" bestFit="1" customWidth="1"/>
    <col min="4595" max="4825" width="9.140625" style="195"/>
    <col min="4826" max="4826" width="1.7109375" style="195" customWidth="1"/>
    <col min="4827" max="4827" width="33.5703125" style="195" customWidth="1"/>
    <col min="4828" max="4828" width="9.42578125" style="195" customWidth="1"/>
    <col min="4829" max="4829" width="12.28515625" style="195" customWidth="1"/>
    <col min="4830" max="4831" width="12.7109375" style="195" customWidth="1"/>
    <col min="4832" max="4832" width="1" style="195" customWidth="1"/>
    <col min="4833" max="4834" width="12.7109375" style="195" customWidth="1"/>
    <col min="4835" max="4835" width="1.140625" style="195" customWidth="1"/>
    <col min="4836" max="4836" width="12.85546875" style="195" customWidth="1"/>
    <col min="4837" max="4837" width="12.42578125" style="195" customWidth="1"/>
    <col min="4838" max="4838" width="0.85546875" style="195" customWidth="1"/>
    <col min="4839" max="4840" width="12.7109375" style="195" customWidth="1"/>
    <col min="4841" max="4841" width="1.7109375" style="195" customWidth="1"/>
    <col min="4842" max="4842" width="9.7109375" style="195" bestFit="1" customWidth="1"/>
    <col min="4843" max="4843" width="9.140625" style="195"/>
    <col min="4844" max="4844" width="14.28515625" style="195" customWidth="1"/>
    <col min="4845" max="4845" width="9.140625" style="195"/>
    <col min="4846" max="4847" width="12.7109375" style="195" customWidth="1"/>
    <col min="4848" max="4848" width="9.140625" style="195"/>
    <col min="4849" max="4849" width="14.42578125" style="195" customWidth="1"/>
    <col min="4850" max="4850" width="12.7109375" style="195" bestFit="1" customWidth="1"/>
    <col min="4851" max="5081" width="9.140625" style="195"/>
    <col min="5082" max="5082" width="1.7109375" style="195" customWidth="1"/>
    <col min="5083" max="5083" width="33.5703125" style="195" customWidth="1"/>
    <col min="5084" max="5084" width="9.42578125" style="195" customWidth="1"/>
    <col min="5085" max="5085" width="12.28515625" style="195" customWidth="1"/>
    <col min="5086" max="5087" width="12.7109375" style="195" customWidth="1"/>
    <col min="5088" max="5088" width="1" style="195" customWidth="1"/>
    <col min="5089" max="5090" width="12.7109375" style="195" customWidth="1"/>
    <col min="5091" max="5091" width="1.140625" style="195" customWidth="1"/>
    <col min="5092" max="5092" width="12.85546875" style="195" customWidth="1"/>
    <col min="5093" max="5093" width="12.42578125" style="195" customWidth="1"/>
    <col min="5094" max="5094" width="0.85546875" style="195" customWidth="1"/>
    <col min="5095" max="5096" width="12.7109375" style="195" customWidth="1"/>
    <col min="5097" max="5097" width="1.7109375" style="195" customWidth="1"/>
    <col min="5098" max="5098" width="9.7109375" style="195" bestFit="1" customWidth="1"/>
    <col min="5099" max="5099" width="9.140625" style="195"/>
    <col min="5100" max="5100" width="14.28515625" style="195" customWidth="1"/>
    <col min="5101" max="5101" width="9.140625" style="195"/>
    <col min="5102" max="5103" width="12.7109375" style="195" customWidth="1"/>
    <col min="5104" max="5104" width="9.140625" style="195"/>
    <col min="5105" max="5105" width="14.42578125" style="195" customWidth="1"/>
    <col min="5106" max="5106" width="12.7109375" style="195" bestFit="1" customWidth="1"/>
    <col min="5107" max="5337" width="9.140625" style="195"/>
    <col min="5338" max="5338" width="1.7109375" style="195" customWidth="1"/>
    <col min="5339" max="5339" width="33.5703125" style="195" customWidth="1"/>
    <col min="5340" max="5340" width="9.42578125" style="195" customWidth="1"/>
    <col min="5341" max="5341" width="12.28515625" style="195" customWidth="1"/>
    <col min="5342" max="5343" width="12.7109375" style="195" customWidth="1"/>
    <col min="5344" max="5344" width="1" style="195" customWidth="1"/>
    <col min="5345" max="5346" width="12.7109375" style="195" customWidth="1"/>
    <col min="5347" max="5347" width="1.140625" style="195" customWidth="1"/>
    <col min="5348" max="5348" width="12.85546875" style="195" customWidth="1"/>
    <col min="5349" max="5349" width="12.42578125" style="195" customWidth="1"/>
    <col min="5350" max="5350" width="0.85546875" style="195" customWidth="1"/>
    <col min="5351" max="5352" width="12.7109375" style="195" customWidth="1"/>
    <col min="5353" max="5353" width="1.7109375" style="195" customWidth="1"/>
    <col min="5354" max="5354" width="9.7109375" style="195" bestFit="1" customWidth="1"/>
    <col min="5355" max="5355" width="9.140625" style="195"/>
    <col min="5356" max="5356" width="14.28515625" style="195" customWidth="1"/>
    <col min="5357" max="5357" width="9.140625" style="195"/>
    <col min="5358" max="5359" width="12.7109375" style="195" customWidth="1"/>
    <col min="5360" max="5360" width="9.140625" style="195"/>
    <col min="5361" max="5361" width="14.42578125" style="195" customWidth="1"/>
    <col min="5362" max="5362" width="12.7109375" style="195" bestFit="1" customWidth="1"/>
    <col min="5363" max="5593" width="9.140625" style="195"/>
    <col min="5594" max="5594" width="1.7109375" style="195" customWidth="1"/>
    <col min="5595" max="5595" width="33.5703125" style="195" customWidth="1"/>
    <col min="5596" max="5596" width="9.42578125" style="195" customWidth="1"/>
    <col min="5597" max="5597" width="12.28515625" style="195" customWidth="1"/>
    <col min="5598" max="5599" width="12.7109375" style="195" customWidth="1"/>
    <col min="5600" max="5600" width="1" style="195" customWidth="1"/>
    <col min="5601" max="5602" width="12.7109375" style="195" customWidth="1"/>
    <col min="5603" max="5603" width="1.140625" style="195" customWidth="1"/>
    <col min="5604" max="5604" width="12.85546875" style="195" customWidth="1"/>
    <col min="5605" max="5605" width="12.42578125" style="195" customWidth="1"/>
    <col min="5606" max="5606" width="0.85546875" style="195" customWidth="1"/>
    <col min="5607" max="5608" width="12.7109375" style="195" customWidth="1"/>
    <col min="5609" max="5609" width="1.7109375" style="195" customWidth="1"/>
    <col min="5610" max="5610" width="9.7109375" style="195" bestFit="1" customWidth="1"/>
    <col min="5611" max="5611" width="9.140625" style="195"/>
    <col min="5612" max="5612" width="14.28515625" style="195" customWidth="1"/>
    <col min="5613" max="5613" width="9.140625" style="195"/>
    <col min="5614" max="5615" width="12.7109375" style="195" customWidth="1"/>
    <col min="5616" max="5616" width="9.140625" style="195"/>
    <col min="5617" max="5617" width="14.42578125" style="195" customWidth="1"/>
    <col min="5618" max="5618" width="12.7109375" style="195" bestFit="1" customWidth="1"/>
    <col min="5619" max="5849" width="9.140625" style="195"/>
    <col min="5850" max="5850" width="1.7109375" style="195" customWidth="1"/>
    <col min="5851" max="5851" width="33.5703125" style="195" customWidth="1"/>
    <col min="5852" max="5852" width="9.42578125" style="195" customWidth="1"/>
    <col min="5853" max="5853" width="12.28515625" style="195" customWidth="1"/>
    <col min="5854" max="5855" width="12.7109375" style="195" customWidth="1"/>
    <col min="5856" max="5856" width="1" style="195" customWidth="1"/>
    <col min="5857" max="5858" width="12.7109375" style="195" customWidth="1"/>
    <col min="5859" max="5859" width="1.140625" style="195" customWidth="1"/>
    <col min="5860" max="5860" width="12.85546875" style="195" customWidth="1"/>
    <col min="5861" max="5861" width="12.42578125" style="195" customWidth="1"/>
    <col min="5862" max="5862" width="0.85546875" style="195" customWidth="1"/>
    <col min="5863" max="5864" width="12.7109375" style="195" customWidth="1"/>
    <col min="5865" max="5865" width="1.7109375" style="195" customWidth="1"/>
    <col min="5866" max="5866" width="9.7109375" style="195" bestFit="1" customWidth="1"/>
    <col min="5867" max="5867" width="9.140625" style="195"/>
    <col min="5868" max="5868" width="14.28515625" style="195" customWidth="1"/>
    <col min="5869" max="5869" width="9.140625" style="195"/>
    <col min="5870" max="5871" width="12.7109375" style="195" customWidth="1"/>
    <col min="5872" max="5872" width="9.140625" style="195"/>
    <col min="5873" max="5873" width="14.42578125" style="195" customWidth="1"/>
    <col min="5874" max="5874" width="12.7109375" style="195" bestFit="1" customWidth="1"/>
    <col min="5875" max="6105" width="9.140625" style="195"/>
    <col min="6106" max="6106" width="1.7109375" style="195" customWidth="1"/>
    <col min="6107" max="6107" width="33.5703125" style="195" customWidth="1"/>
    <col min="6108" max="6108" width="9.42578125" style="195" customWidth="1"/>
    <col min="6109" max="6109" width="12.28515625" style="195" customWidth="1"/>
    <col min="6110" max="6111" width="12.7109375" style="195" customWidth="1"/>
    <col min="6112" max="6112" width="1" style="195" customWidth="1"/>
    <col min="6113" max="6114" width="12.7109375" style="195" customWidth="1"/>
    <col min="6115" max="6115" width="1.140625" style="195" customWidth="1"/>
    <col min="6116" max="6116" width="12.85546875" style="195" customWidth="1"/>
    <col min="6117" max="6117" width="12.42578125" style="195" customWidth="1"/>
    <col min="6118" max="6118" width="0.85546875" style="195" customWidth="1"/>
    <col min="6119" max="6120" width="12.7109375" style="195" customWidth="1"/>
    <col min="6121" max="6121" width="1.7109375" style="195" customWidth="1"/>
    <col min="6122" max="6122" width="9.7109375" style="195" bestFit="1" customWidth="1"/>
    <col min="6123" max="6123" width="9.140625" style="195"/>
    <col min="6124" max="6124" width="14.28515625" style="195" customWidth="1"/>
    <col min="6125" max="6125" width="9.140625" style="195"/>
    <col min="6126" max="6127" width="12.7109375" style="195" customWidth="1"/>
    <col min="6128" max="6128" width="9.140625" style="195"/>
    <col min="6129" max="6129" width="14.42578125" style="195" customWidth="1"/>
    <col min="6130" max="6130" width="12.7109375" style="195" bestFit="1" customWidth="1"/>
    <col min="6131" max="6361" width="9.140625" style="195"/>
    <col min="6362" max="6362" width="1.7109375" style="195" customWidth="1"/>
    <col min="6363" max="6363" width="33.5703125" style="195" customWidth="1"/>
    <col min="6364" max="6364" width="9.42578125" style="195" customWidth="1"/>
    <col min="6365" max="6365" width="12.28515625" style="195" customWidth="1"/>
    <col min="6366" max="6367" width="12.7109375" style="195" customWidth="1"/>
    <col min="6368" max="6368" width="1" style="195" customWidth="1"/>
    <col min="6369" max="6370" width="12.7109375" style="195" customWidth="1"/>
    <col min="6371" max="6371" width="1.140625" style="195" customWidth="1"/>
    <col min="6372" max="6372" width="12.85546875" style="195" customWidth="1"/>
    <col min="6373" max="6373" width="12.42578125" style="195" customWidth="1"/>
    <col min="6374" max="6374" width="0.85546875" style="195" customWidth="1"/>
    <col min="6375" max="6376" width="12.7109375" style="195" customWidth="1"/>
    <col min="6377" max="6377" width="1.7109375" style="195" customWidth="1"/>
    <col min="6378" max="6378" width="9.7109375" style="195" bestFit="1" customWidth="1"/>
    <col min="6379" max="6379" width="9.140625" style="195"/>
    <col min="6380" max="6380" width="14.28515625" style="195" customWidth="1"/>
    <col min="6381" max="6381" width="9.140625" style="195"/>
    <col min="6382" max="6383" width="12.7109375" style="195" customWidth="1"/>
    <col min="6384" max="6384" width="9.140625" style="195"/>
    <col min="6385" max="6385" width="14.42578125" style="195" customWidth="1"/>
    <col min="6386" max="6386" width="12.7109375" style="195" bestFit="1" customWidth="1"/>
    <col min="6387" max="6617" width="9.140625" style="195"/>
    <col min="6618" max="6618" width="1.7109375" style="195" customWidth="1"/>
    <col min="6619" max="6619" width="33.5703125" style="195" customWidth="1"/>
    <col min="6620" max="6620" width="9.42578125" style="195" customWidth="1"/>
    <col min="6621" max="6621" width="12.28515625" style="195" customWidth="1"/>
    <col min="6622" max="6623" width="12.7109375" style="195" customWidth="1"/>
    <col min="6624" max="6624" width="1" style="195" customWidth="1"/>
    <col min="6625" max="6626" width="12.7109375" style="195" customWidth="1"/>
    <col min="6627" max="6627" width="1.140625" style="195" customWidth="1"/>
    <col min="6628" max="6628" width="12.85546875" style="195" customWidth="1"/>
    <col min="6629" max="6629" width="12.42578125" style="195" customWidth="1"/>
    <col min="6630" max="6630" width="0.85546875" style="195" customWidth="1"/>
    <col min="6631" max="6632" width="12.7109375" style="195" customWidth="1"/>
    <col min="6633" max="6633" width="1.7109375" style="195" customWidth="1"/>
    <col min="6634" max="6634" width="9.7109375" style="195" bestFit="1" customWidth="1"/>
    <col min="6635" max="6635" width="9.140625" style="195"/>
    <col min="6636" max="6636" width="14.28515625" style="195" customWidth="1"/>
    <col min="6637" max="6637" width="9.140625" style="195"/>
    <col min="6638" max="6639" width="12.7109375" style="195" customWidth="1"/>
    <col min="6640" max="6640" width="9.140625" style="195"/>
    <col min="6641" max="6641" width="14.42578125" style="195" customWidth="1"/>
    <col min="6642" max="6642" width="12.7109375" style="195" bestFit="1" customWidth="1"/>
    <col min="6643" max="6873" width="9.140625" style="195"/>
    <col min="6874" max="6874" width="1.7109375" style="195" customWidth="1"/>
    <col min="6875" max="6875" width="33.5703125" style="195" customWidth="1"/>
    <col min="6876" max="6876" width="9.42578125" style="195" customWidth="1"/>
    <col min="6877" max="6877" width="12.28515625" style="195" customWidth="1"/>
    <col min="6878" max="6879" width="12.7109375" style="195" customWidth="1"/>
    <col min="6880" max="6880" width="1" style="195" customWidth="1"/>
    <col min="6881" max="6882" width="12.7109375" style="195" customWidth="1"/>
    <col min="6883" max="6883" width="1.140625" style="195" customWidth="1"/>
    <col min="6884" max="6884" width="12.85546875" style="195" customWidth="1"/>
    <col min="6885" max="6885" width="12.42578125" style="195" customWidth="1"/>
    <col min="6886" max="6886" width="0.85546875" style="195" customWidth="1"/>
    <col min="6887" max="6888" width="12.7109375" style="195" customWidth="1"/>
    <col min="6889" max="6889" width="1.7109375" style="195" customWidth="1"/>
    <col min="6890" max="6890" width="9.7109375" style="195" bestFit="1" customWidth="1"/>
    <col min="6891" max="6891" width="9.140625" style="195"/>
    <col min="6892" max="6892" width="14.28515625" style="195" customWidth="1"/>
    <col min="6893" max="6893" width="9.140625" style="195"/>
    <col min="6894" max="6895" width="12.7109375" style="195" customWidth="1"/>
    <col min="6896" max="6896" width="9.140625" style="195"/>
    <col min="6897" max="6897" width="14.42578125" style="195" customWidth="1"/>
    <col min="6898" max="6898" width="12.7109375" style="195" bestFit="1" customWidth="1"/>
    <col min="6899" max="7129" width="9.140625" style="195"/>
    <col min="7130" max="7130" width="1.7109375" style="195" customWidth="1"/>
    <col min="7131" max="7131" width="33.5703125" style="195" customWidth="1"/>
    <col min="7132" max="7132" width="9.42578125" style="195" customWidth="1"/>
    <col min="7133" max="7133" width="12.28515625" style="195" customWidth="1"/>
    <col min="7134" max="7135" width="12.7109375" style="195" customWidth="1"/>
    <col min="7136" max="7136" width="1" style="195" customWidth="1"/>
    <col min="7137" max="7138" width="12.7109375" style="195" customWidth="1"/>
    <col min="7139" max="7139" width="1.140625" style="195" customWidth="1"/>
    <col min="7140" max="7140" width="12.85546875" style="195" customWidth="1"/>
    <col min="7141" max="7141" width="12.42578125" style="195" customWidth="1"/>
    <col min="7142" max="7142" width="0.85546875" style="195" customWidth="1"/>
    <col min="7143" max="7144" width="12.7109375" style="195" customWidth="1"/>
    <col min="7145" max="7145" width="1.7109375" style="195" customWidth="1"/>
    <col min="7146" max="7146" width="9.7109375" style="195" bestFit="1" customWidth="1"/>
    <col min="7147" max="7147" width="9.140625" style="195"/>
    <col min="7148" max="7148" width="14.28515625" style="195" customWidth="1"/>
    <col min="7149" max="7149" width="9.140625" style="195"/>
    <col min="7150" max="7151" width="12.7109375" style="195" customWidth="1"/>
    <col min="7152" max="7152" width="9.140625" style="195"/>
    <col min="7153" max="7153" width="14.42578125" style="195" customWidth="1"/>
    <col min="7154" max="7154" width="12.7109375" style="195" bestFit="1" customWidth="1"/>
    <col min="7155" max="7385" width="9.140625" style="195"/>
    <col min="7386" max="7386" width="1.7109375" style="195" customWidth="1"/>
    <col min="7387" max="7387" width="33.5703125" style="195" customWidth="1"/>
    <col min="7388" max="7388" width="9.42578125" style="195" customWidth="1"/>
    <col min="7389" max="7389" width="12.28515625" style="195" customWidth="1"/>
    <col min="7390" max="7391" width="12.7109375" style="195" customWidth="1"/>
    <col min="7392" max="7392" width="1" style="195" customWidth="1"/>
    <col min="7393" max="7394" width="12.7109375" style="195" customWidth="1"/>
    <col min="7395" max="7395" width="1.140625" style="195" customWidth="1"/>
    <col min="7396" max="7396" width="12.85546875" style="195" customWidth="1"/>
    <col min="7397" max="7397" width="12.42578125" style="195" customWidth="1"/>
    <col min="7398" max="7398" width="0.85546875" style="195" customWidth="1"/>
    <col min="7399" max="7400" width="12.7109375" style="195" customWidth="1"/>
    <col min="7401" max="7401" width="1.7109375" style="195" customWidth="1"/>
    <col min="7402" max="7402" width="9.7109375" style="195" bestFit="1" customWidth="1"/>
    <col min="7403" max="7403" width="9.140625" style="195"/>
    <col min="7404" max="7404" width="14.28515625" style="195" customWidth="1"/>
    <col min="7405" max="7405" width="9.140625" style="195"/>
    <col min="7406" max="7407" width="12.7109375" style="195" customWidth="1"/>
    <col min="7408" max="7408" width="9.140625" style="195"/>
    <col min="7409" max="7409" width="14.42578125" style="195" customWidth="1"/>
    <col min="7410" max="7410" width="12.7109375" style="195" bestFit="1" customWidth="1"/>
    <col min="7411" max="7641" width="9.140625" style="195"/>
    <col min="7642" max="7642" width="1.7109375" style="195" customWidth="1"/>
    <col min="7643" max="7643" width="33.5703125" style="195" customWidth="1"/>
    <col min="7644" max="7644" width="9.42578125" style="195" customWidth="1"/>
    <col min="7645" max="7645" width="12.28515625" style="195" customWidth="1"/>
    <col min="7646" max="7647" width="12.7109375" style="195" customWidth="1"/>
    <col min="7648" max="7648" width="1" style="195" customWidth="1"/>
    <col min="7649" max="7650" width="12.7109375" style="195" customWidth="1"/>
    <col min="7651" max="7651" width="1.140625" style="195" customWidth="1"/>
    <col min="7652" max="7652" width="12.85546875" style="195" customWidth="1"/>
    <col min="7653" max="7653" width="12.42578125" style="195" customWidth="1"/>
    <col min="7654" max="7654" width="0.85546875" style="195" customWidth="1"/>
    <col min="7655" max="7656" width="12.7109375" style="195" customWidth="1"/>
    <col min="7657" max="7657" width="1.7109375" style="195" customWidth="1"/>
    <col min="7658" max="7658" width="9.7109375" style="195" bestFit="1" customWidth="1"/>
    <col min="7659" max="7659" width="9.140625" style="195"/>
    <col min="7660" max="7660" width="14.28515625" style="195" customWidth="1"/>
    <col min="7661" max="7661" width="9.140625" style="195"/>
    <col min="7662" max="7663" width="12.7109375" style="195" customWidth="1"/>
    <col min="7664" max="7664" width="9.140625" style="195"/>
    <col min="7665" max="7665" width="14.42578125" style="195" customWidth="1"/>
    <col min="7666" max="7666" width="12.7109375" style="195" bestFit="1" customWidth="1"/>
    <col min="7667" max="7897" width="9.140625" style="195"/>
    <col min="7898" max="7898" width="1.7109375" style="195" customWidth="1"/>
    <col min="7899" max="7899" width="33.5703125" style="195" customWidth="1"/>
    <col min="7900" max="7900" width="9.42578125" style="195" customWidth="1"/>
    <col min="7901" max="7901" width="12.28515625" style="195" customWidth="1"/>
    <col min="7902" max="7903" width="12.7109375" style="195" customWidth="1"/>
    <col min="7904" max="7904" width="1" style="195" customWidth="1"/>
    <col min="7905" max="7906" width="12.7109375" style="195" customWidth="1"/>
    <col min="7907" max="7907" width="1.140625" style="195" customWidth="1"/>
    <col min="7908" max="7908" width="12.85546875" style="195" customWidth="1"/>
    <col min="7909" max="7909" width="12.42578125" style="195" customWidth="1"/>
    <col min="7910" max="7910" width="0.85546875" style="195" customWidth="1"/>
    <col min="7911" max="7912" width="12.7109375" style="195" customWidth="1"/>
    <col min="7913" max="7913" width="1.7109375" style="195" customWidth="1"/>
    <col min="7914" max="7914" width="9.7109375" style="195" bestFit="1" customWidth="1"/>
    <col min="7915" max="7915" width="9.140625" style="195"/>
    <col min="7916" max="7916" width="14.28515625" style="195" customWidth="1"/>
    <col min="7917" max="7917" width="9.140625" style="195"/>
    <col min="7918" max="7919" width="12.7109375" style="195" customWidth="1"/>
    <col min="7920" max="7920" width="9.140625" style="195"/>
    <col min="7921" max="7921" width="14.42578125" style="195" customWidth="1"/>
    <col min="7922" max="7922" width="12.7109375" style="195" bestFit="1" customWidth="1"/>
    <col min="7923" max="8153" width="9.140625" style="195"/>
    <col min="8154" max="8154" width="1.7109375" style="195" customWidth="1"/>
    <col min="8155" max="8155" width="33.5703125" style="195" customWidth="1"/>
    <col min="8156" max="8156" width="9.42578125" style="195" customWidth="1"/>
    <col min="8157" max="8157" width="12.28515625" style="195" customWidth="1"/>
    <col min="8158" max="8159" width="12.7109375" style="195" customWidth="1"/>
    <col min="8160" max="8160" width="1" style="195" customWidth="1"/>
    <col min="8161" max="8162" width="12.7109375" style="195" customWidth="1"/>
    <col min="8163" max="8163" width="1.140625" style="195" customWidth="1"/>
    <col min="8164" max="8164" width="12.85546875" style="195" customWidth="1"/>
    <col min="8165" max="8165" width="12.42578125" style="195" customWidth="1"/>
    <col min="8166" max="8166" width="0.85546875" style="195" customWidth="1"/>
    <col min="8167" max="8168" width="12.7109375" style="195" customWidth="1"/>
    <col min="8169" max="8169" width="1.7109375" style="195" customWidth="1"/>
    <col min="8170" max="8170" width="9.7109375" style="195" bestFit="1" customWidth="1"/>
    <col min="8171" max="8171" width="9.140625" style="195"/>
    <col min="8172" max="8172" width="14.28515625" style="195" customWidth="1"/>
    <col min="8173" max="8173" width="9.140625" style="195"/>
    <col min="8174" max="8175" width="12.7109375" style="195" customWidth="1"/>
    <col min="8176" max="8176" width="9.140625" style="195"/>
    <col min="8177" max="8177" width="14.42578125" style="195" customWidth="1"/>
    <col min="8178" max="8178" width="12.7109375" style="195" bestFit="1" customWidth="1"/>
    <col min="8179" max="8409" width="9.140625" style="195"/>
    <col min="8410" max="8410" width="1.7109375" style="195" customWidth="1"/>
    <col min="8411" max="8411" width="33.5703125" style="195" customWidth="1"/>
    <col min="8412" max="8412" width="9.42578125" style="195" customWidth="1"/>
    <col min="8413" max="8413" width="12.28515625" style="195" customWidth="1"/>
    <col min="8414" max="8415" width="12.7109375" style="195" customWidth="1"/>
    <col min="8416" max="8416" width="1" style="195" customWidth="1"/>
    <col min="8417" max="8418" width="12.7109375" style="195" customWidth="1"/>
    <col min="8419" max="8419" width="1.140625" style="195" customWidth="1"/>
    <col min="8420" max="8420" width="12.85546875" style="195" customWidth="1"/>
    <col min="8421" max="8421" width="12.42578125" style="195" customWidth="1"/>
    <col min="8422" max="8422" width="0.85546875" style="195" customWidth="1"/>
    <col min="8423" max="8424" width="12.7109375" style="195" customWidth="1"/>
    <col min="8425" max="8425" width="1.7109375" style="195" customWidth="1"/>
    <col min="8426" max="8426" width="9.7109375" style="195" bestFit="1" customWidth="1"/>
    <col min="8427" max="8427" width="9.140625" style="195"/>
    <col min="8428" max="8428" width="14.28515625" style="195" customWidth="1"/>
    <col min="8429" max="8429" width="9.140625" style="195"/>
    <col min="8430" max="8431" width="12.7109375" style="195" customWidth="1"/>
    <col min="8432" max="8432" width="9.140625" style="195"/>
    <col min="8433" max="8433" width="14.42578125" style="195" customWidth="1"/>
    <col min="8434" max="8434" width="12.7109375" style="195" bestFit="1" customWidth="1"/>
    <col min="8435" max="8665" width="9.140625" style="195"/>
    <col min="8666" max="8666" width="1.7109375" style="195" customWidth="1"/>
    <col min="8667" max="8667" width="33.5703125" style="195" customWidth="1"/>
    <col min="8668" max="8668" width="9.42578125" style="195" customWidth="1"/>
    <col min="8669" max="8669" width="12.28515625" style="195" customWidth="1"/>
    <col min="8670" max="8671" width="12.7109375" style="195" customWidth="1"/>
    <col min="8672" max="8672" width="1" style="195" customWidth="1"/>
    <col min="8673" max="8674" width="12.7109375" style="195" customWidth="1"/>
    <col min="8675" max="8675" width="1.140625" style="195" customWidth="1"/>
    <col min="8676" max="8676" width="12.85546875" style="195" customWidth="1"/>
    <col min="8677" max="8677" width="12.42578125" style="195" customWidth="1"/>
    <col min="8678" max="8678" width="0.85546875" style="195" customWidth="1"/>
    <col min="8679" max="8680" width="12.7109375" style="195" customWidth="1"/>
    <col min="8681" max="8681" width="1.7109375" style="195" customWidth="1"/>
    <col min="8682" max="8682" width="9.7109375" style="195" bestFit="1" customWidth="1"/>
    <col min="8683" max="8683" width="9.140625" style="195"/>
    <col min="8684" max="8684" width="14.28515625" style="195" customWidth="1"/>
    <col min="8685" max="8685" width="9.140625" style="195"/>
    <col min="8686" max="8687" width="12.7109375" style="195" customWidth="1"/>
    <col min="8688" max="8688" width="9.140625" style="195"/>
    <col min="8689" max="8689" width="14.42578125" style="195" customWidth="1"/>
    <col min="8690" max="8690" width="12.7109375" style="195" bestFit="1" customWidth="1"/>
    <col min="8691" max="8921" width="9.140625" style="195"/>
    <col min="8922" max="8922" width="1.7109375" style="195" customWidth="1"/>
    <col min="8923" max="8923" width="33.5703125" style="195" customWidth="1"/>
    <col min="8924" max="8924" width="9.42578125" style="195" customWidth="1"/>
    <col min="8925" max="8925" width="12.28515625" style="195" customWidth="1"/>
    <col min="8926" max="8927" width="12.7109375" style="195" customWidth="1"/>
    <col min="8928" max="8928" width="1" style="195" customWidth="1"/>
    <col min="8929" max="8930" width="12.7109375" style="195" customWidth="1"/>
    <col min="8931" max="8931" width="1.140625" style="195" customWidth="1"/>
    <col min="8932" max="8932" width="12.85546875" style="195" customWidth="1"/>
    <col min="8933" max="8933" width="12.42578125" style="195" customWidth="1"/>
    <col min="8934" max="8934" width="0.85546875" style="195" customWidth="1"/>
    <col min="8935" max="8936" width="12.7109375" style="195" customWidth="1"/>
    <col min="8937" max="8937" width="1.7109375" style="195" customWidth="1"/>
    <col min="8938" max="8938" width="9.7109375" style="195" bestFit="1" customWidth="1"/>
    <col min="8939" max="8939" width="9.140625" style="195"/>
    <col min="8940" max="8940" width="14.28515625" style="195" customWidth="1"/>
    <col min="8941" max="8941" width="9.140625" style="195"/>
    <col min="8942" max="8943" width="12.7109375" style="195" customWidth="1"/>
    <col min="8944" max="8944" width="9.140625" style="195"/>
    <col min="8945" max="8945" width="14.42578125" style="195" customWidth="1"/>
    <col min="8946" max="8946" width="12.7109375" style="195" bestFit="1" customWidth="1"/>
    <col min="8947" max="9177" width="9.140625" style="195"/>
    <col min="9178" max="9178" width="1.7109375" style="195" customWidth="1"/>
    <col min="9179" max="9179" width="33.5703125" style="195" customWidth="1"/>
    <col min="9180" max="9180" width="9.42578125" style="195" customWidth="1"/>
    <col min="9181" max="9181" width="12.28515625" style="195" customWidth="1"/>
    <col min="9182" max="9183" width="12.7109375" style="195" customWidth="1"/>
    <col min="9184" max="9184" width="1" style="195" customWidth="1"/>
    <col min="9185" max="9186" width="12.7109375" style="195" customWidth="1"/>
    <col min="9187" max="9187" width="1.140625" style="195" customWidth="1"/>
    <col min="9188" max="9188" width="12.85546875" style="195" customWidth="1"/>
    <col min="9189" max="9189" width="12.42578125" style="195" customWidth="1"/>
    <col min="9190" max="9190" width="0.85546875" style="195" customWidth="1"/>
    <col min="9191" max="9192" width="12.7109375" style="195" customWidth="1"/>
    <col min="9193" max="9193" width="1.7109375" style="195" customWidth="1"/>
    <col min="9194" max="9194" width="9.7109375" style="195" bestFit="1" customWidth="1"/>
    <col min="9195" max="9195" width="9.140625" style="195"/>
    <col min="9196" max="9196" width="14.28515625" style="195" customWidth="1"/>
    <col min="9197" max="9197" width="9.140625" style="195"/>
    <col min="9198" max="9199" width="12.7109375" style="195" customWidth="1"/>
    <col min="9200" max="9200" width="9.140625" style="195"/>
    <col min="9201" max="9201" width="14.42578125" style="195" customWidth="1"/>
    <col min="9202" max="9202" width="12.7109375" style="195" bestFit="1" customWidth="1"/>
    <col min="9203" max="9433" width="9.140625" style="195"/>
    <col min="9434" max="9434" width="1.7109375" style="195" customWidth="1"/>
    <col min="9435" max="9435" width="33.5703125" style="195" customWidth="1"/>
    <col min="9436" max="9436" width="9.42578125" style="195" customWidth="1"/>
    <col min="9437" max="9437" width="12.28515625" style="195" customWidth="1"/>
    <col min="9438" max="9439" width="12.7109375" style="195" customWidth="1"/>
    <col min="9440" max="9440" width="1" style="195" customWidth="1"/>
    <col min="9441" max="9442" width="12.7109375" style="195" customWidth="1"/>
    <col min="9443" max="9443" width="1.140625" style="195" customWidth="1"/>
    <col min="9444" max="9444" width="12.85546875" style="195" customWidth="1"/>
    <col min="9445" max="9445" width="12.42578125" style="195" customWidth="1"/>
    <col min="9446" max="9446" width="0.85546875" style="195" customWidth="1"/>
    <col min="9447" max="9448" width="12.7109375" style="195" customWidth="1"/>
    <col min="9449" max="9449" width="1.7109375" style="195" customWidth="1"/>
    <col min="9450" max="9450" width="9.7109375" style="195" bestFit="1" customWidth="1"/>
    <col min="9451" max="9451" width="9.140625" style="195"/>
    <col min="9452" max="9452" width="14.28515625" style="195" customWidth="1"/>
    <col min="9453" max="9453" width="9.140625" style="195"/>
    <col min="9454" max="9455" width="12.7109375" style="195" customWidth="1"/>
    <col min="9456" max="9456" width="9.140625" style="195"/>
    <col min="9457" max="9457" width="14.42578125" style="195" customWidth="1"/>
    <col min="9458" max="9458" width="12.7109375" style="195" bestFit="1" customWidth="1"/>
    <col min="9459" max="9689" width="9.140625" style="195"/>
    <col min="9690" max="9690" width="1.7109375" style="195" customWidth="1"/>
    <col min="9691" max="9691" width="33.5703125" style="195" customWidth="1"/>
    <col min="9692" max="9692" width="9.42578125" style="195" customWidth="1"/>
    <col min="9693" max="9693" width="12.28515625" style="195" customWidth="1"/>
    <col min="9694" max="9695" width="12.7109375" style="195" customWidth="1"/>
    <col min="9696" max="9696" width="1" style="195" customWidth="1"/>
    <col min="9697" max="9698" width="12.7109375" style="195" customWidth="1"/>
    <col min="9699" max="9699" width="1.140625" style="195" customWidth="1"/>
    <col min="9700" max="9700" width="12.85546875" style="195" customWidth="1"/>
    <col min="9701" max="9701" width="12.42578125" style="195" customWidth="1"/>
    <col min="9702" max="9702" width="0.85546875" style="195" customWidth="1"/>
    <col min="9703" max="9704" width="12.7109375" style="195" customWidth="1"/>
    <col min="9705" max="9705" width="1.7109375" style="195" customWidth="1"/>
    <col min="9706" max="9706" width="9.7109375" style="195" bestFit="1" customWidth="1"/>
    <col min="9707" max="9707" width="9.140625" style="195"/>
    <col min="9708" max="9708" width="14.28515625" style="195" customWidth="1"/>
    <col min="9709" max="9709" width="9.140625" style="195"/>
    <col min="9710" max="9711" width="12.7109375" style="195" customWidth="1"/>
    <col min="9712" max="9712" width="9.140625" style="195"/>
    <col min="9713" max="9713" width="14.42578125" style="195" customWidth="1"/>
    <col min="9714" max="9714" width="12.7109375" style="195" bestFit="1" customWidth="1"/>
    <col min="9715" max="9945" width="9.140625" style="195"/>
    <col min="9946" max="9946" width="1.7109375" style="195" customWidth="1"/>
    <col min="9947" max="9947" width="33.5703125" style="195" customWidth="1"/>
    <col min="9948" max="9948" width="9.42578125" style="195" customWidth="1"/>
    <col min="9949" max="9949" width="12.28515625" style="195" customWidth="1"/>
    <col min="9950" max="9951" width="12.7109375" style="195" customWidth="1"/>
    <col min="9952" max="9952" width="1" style="195" customWidth="1"/>
    <col min="9953" max="9954" width="12.7109375" style="195" customWidth="1"/>
    <col min="9955" max="9955" width="1.140625" style="195" customWidth="1"/>
    <col min="9956" max="9956" width="12.85546875" style="195" customWidth="1"/>
    <col min="9957" max="9957" width="12.42578125" style="195" customWidth="1"/>
    <col min="9958" max="9958" width="0.85546875" style="195" customWidth="1"/>
    <col min="9959" max="9960" width="12.7109375" style="195" customWidth="1"/>
    <col min="9961" max="9961" width="1.7109375" style="195" customWidth="1"/>
    <col min="9962" max="9962" width="9.7109375" style="195" bestFit="1" customWidth="1"/>
    <col min="9963" max="9963" width="9.140625" style="195"/>
    <col min="9964" max="9964" width="14.28515625" style="195" customWidth="1"/>
    <col min="9965" max="9965" width="9.140625" style="195"/>
    <col min="9966" max="9967" width="12.7109375" style="195" customWidth="1"/>
    <col min="9968" max="9968" width="9.140625" style="195"/>
    <col min="9969" max="9969" width="14.42578125" style="195" customWidth="1"/>
    <col min="9970" max="9970" width="12.7109375" style="195" bestFit="1" customWidth="1"/>
    <col min="9971" max="10201" width="9.140625" style="195"/>
    <col min="10202" max="10202" width="1.7109375" style="195" customWidth="1"/>
    <col min="10203" max="10203" width="33.5703125" style="195" customWidth="1"/>
    <col min="10204" max="10204" width="9.42578125" style="195" customWidth="1"/>
    <col min="10205" max="10205" width="12.28515625" style="195" customWidth="1"/>
    <col min="10206" max="10207" width="12.7109375" style="195" customWidth="1"/>
    <col min="10208" max="10208" width="1" style="195" customWidth="1"/>
    <col min="10209" max="10210" width="12.7109375" style="195" customWidth="1"/>
    <col min="10211" max="10211" width="1.140625" style="195" customWidth="1"/>
    <col min="10212" max="10212" width="12.85546875" style="195" customWidth="1"/>
    <col min="10213" max="10213" width="12.42578125" style="195" customWidth="1"/>
    <col min="10214" max="10214" width="0.85546875" style="195" customWidth="1"/>
    <col min="10215" max="10216" width="12.7109375" style="195" customWidth="1"/>
    <col min="10217" max="10217" width="1.7109375" style="195" customWidth="1"/>
    <col min="10218" max="10218" width="9.7109375" style="195" bestFit="1" customWidth="1"/>
    <col min="10219" max="10219" width="9.140625" style="195"/>
    <col min="10220" max="10220" width="14.28515625" style="195" customWidth="1"/>
    <col min="10221" max="10221" width="9.140625" style="195"/>
    <col min="10222" max="10223" width="12.7109375" style="195" customWidth="1"/>
    <col min="10224" max="10224" width="9.140625" style="195"/>
    <col min="10225" max="10225" width="14.42578125" style="195" customWidth="1"/>
    <col min="10226" max="10226" width="12.7109375" style="195" bestFit="1" customWidth="1"/>
    <col min="10227" max="10457" width="9.140625" style="195"/>
    <col min="10458" max="10458" width="1.7109375" style="195" customWidth="1"/>
    <col min="10459" max="10459" width="33.5703125" style="195" customWidth="1"/>
    <col min="10460" max="10460" width="9.42578125" style="195" customWidth="1"/>
    <col min="10461" max="10461" width="12.28515625" style="195" customWidth="1"/>
    <col min="10462" max="10463" width="12.7109375" style="195" customWidth="1"/>
    <col min="10464" max="10464" width="1" style="195" customWidth="1"/>
    <col min="10465" max="10466" width="12.7109375" style="195" customWidth="1"/>
    <col min="10467" max="10467" width="1.140625" style="195" customWidth="1"/>
    <col min="10468" max="10468" width="12.85546875" style="195" customWidth="1"/>
    <col min="10469" max="10469" width="12.42578125" style="195" customWidth="1"/>
    <col min="10470" max="10470" width="0.85546875" style="195" customWidth="1"/>
    <col min="10471" max="10472" width="12.7109375" style="195" customWidth="1"/>
    <col min="10473" max="10473" width="1.7109375" style="195" customWidth="1"/>
    <col min="10474" max="10474" width="9.7109375" style="195" bestFit="1" customWidth="1"/>
    <col min="10475" max="10475" width="9.140625" style="195"/>
    <col min="10476" max="10476" width="14.28515625" style="195" customWidth="1"/>
    <col min="10477" max="10477" width="9.140625" style="195"/>
    <col min="10478" max="10479" width="12.7109375" style="195" customWidth="1"/>
    <col min="10480" max="10480" width="9.140625" style="195"/>
    <col min="10481" max="10481" width="14.42578125" style="195" customWidth="1"/>
    <col min="10482" max="10482" width="12.7109375" style="195" bestFit="1" customWidth="1"/>
    <col min="10483" max="10713" width="9.140625" style="195"/>
    <col min="10714" max="10714" width="1.7109375" style="195" customWidth="1"/>
    <col min="10715" max="10715" width="33.5703125" style="195" customWidth="1"/>
    <col min="10716" max="10716" width="9.42578125" style="195" customWidth="1"/>
    <col min="10717" max="10717" width="12.28515625" style="195" customWidth="1"/>
    <col min="10718" max="10719" width="12.7109375" style="195" customWidth="1"/>
    <col min="10720" max="10720" width="1" style="195" customWidth="1"/>
    <col min="10721" max="10722" width="12.7109375" style="195" customWidth="1"/>
    <col min="10723" max="10723" width="1.140625" style="195" customWidth="1"/>
    <col min="10724" max="10724" width="12.85546875" style="195" customWidth="1"/>
    <col min="10725" max="10725" width="12.42578125" style="195" customWidth="1"/>
    <col min="10726" max="10726" width="0.85546875" style="195" customWidth="1"/>
    <col min="10727" max="10728" width="12.7109375" style="195" customWidth="1"/>
    <col min="10729" max="10729" width="1.7109375" style="195" customWidth="1"/>
    <col min="10730" max="10730" width="9.7109375" style="195" bestFit="1" customWidth="1"/>
    <col min="10731" max="10731" width="9.140625" style="195"/>
    <col min="10732" max="10732" width="14.28515625" style="195" customWidth="1"/>
    <col min="10733" max="10733" width="9.140625" style="195"/>
    <col min="10734" max="10735" width="12.7109375" style="195" customWidth="1"/>
    <col min="10736" max="10736" width="9.140625" style="195"/>
    <col min="10737" max="10737" width="14.42578125" style="195" customWidth="1"/>
    <col min="10738" max="10738" width="12.7109375" style="195" bestFit="1" customWidth="1"/>
    <col min="10739" max="10969" width="9.140625" style="195"/>
    <col min="10970" max="10970" width="1.7109375" style="195" customWidth="1"/>
    <col min="10971" max="10971" width="33.5703125" style="195" customWidth="1"/>
    <col min="10972" max="10972" width="9.42578125" style="195" customWidth="1"/>
    <col min="10973" max="10973" width="12.28515625" style="195" customWidth="1"/>
    <col min="10974" max="10975" width="12.7109375" style="195" customWidth="1"/>
    <col min="10976" max="10976" width="1" style="195" customWidth="1"/>
    <col min="10977" max="10978" width="12.7109375" style="195" customWidth="1"/>
    <col min="10979" max="10979" width="1.140625" style="195" customWidth="1"/>
    <col min="10980" max="10980" width="12.85546875" style="195" customWidth="1"/>
    <col min="10981" max="10981" width="12.42578125" style="195" customWidth="1"/>
    <col min="10982" max="10982" width="0.85546875" style="195" customWidth="1"/>
    <col min="10983" max="10984" width="12.7109375" style="195" customWidth="1"/>
    <col min="10985" max="10985" width="1.7109375" style="195" customWidth="1"/>
    <col min="10986" max="10986" width="9.7109375" style="195" bestFit="1" customWidth="1"/>
    <col min="10987" max="10987" width="9.140625" style="195"/>
    <col min="10988" max="10988" width="14.28515625" style="195" customWidth="1"/>
    <col min="10989" max="10989" width="9.140625" style="195"/>
    <col min="10990" max="10991" width="12.7109375" style="195" customWidth="1"/>
    <col min="10992" max="10992" width="9.140625" style="195"/>
    <col min="10993" max="10993" width="14.42578125" style="195" customWidth="1"/>
    <col min="10994" max="10994" width="12.7109375" style="195" bestFit="1" customWidth="1"/>
    <col min="10995" max="11225" width="9.140625" style="195"/>
    <col min="11226" max="11226" width="1.7109375" style="195" customWidth="1"/>
    <col min="11227" max="11227" width="33.5703125" style="195" customWidth="1"/>
    <col min="11228" max="11228" width="9.42578125" style="195" customWidth="1"/>
    <col min="11229" max="11229" width="12.28515625" style="195" customWidth="1"/>
    <col min="11230" max="11231" width="12.7109375" style="195" customWidth="1"/>
    <col min="11232" max="11232" width="1" style="195" customWidth="1"/>
    <col min="11233" max="11234" width="12.7109375" style="195" customWidth="1"/>
    <col min="11235" max="11235" width="1.140625" style="195" customWidth="1"/>
    <col min="11236" max="11236" width="12.85546875" style="195" customWidth="1"/>
    <col min="11237" max="11237" width="12.42578125" style="195" customWidth="1"/>
    <col min="11238" max="11238" width="0.85546875" style="195" customWidth="1"/>
    <col min="11239" max="11240" width="12.7109375" style="195" customWidth="1"/>
    <col min="11241" max="11241" width="1.7109375" style="195" customWidth="1"/>
    <col min="11242" max="11242" width="9.7109375" style="195" bestFit="1" customWidth="1"/>
    <col min="11243" max="11243" width="9.140625" style="195"/>
    <col min="11244" max="11244" width="14.28515625" style="195" customWidth="1"/>
    <col min="11245" max="11245" width="9.140625" style="195"/>
    <col min="11246" max="11247" width="12.7109375" style="195" customWidth="1"/>
    <col min="11248" max="11248" width="9.140625" style="195"/>
    <col min="11249" max="11249" width="14.42578125" style="195" customWidth="1"/>
    <col min="11250" max="11250" width="12.7109375" style="195" bestFit="1" customWidth="1"/>
    <col min="11251" max="11481" width="9.140625" style="195"/>
    <col min="11482" max="11482" width="1.7109375" style="195" customWidth="1"/>
    <col min="11483" max="11483" width="33.5703125" style="195" customWidth="1"/>
    <col min="11484" max="11484" width="9.42578125" style="195" customWidth="1"/>
    <col min="11485" max="11485" width="12.28515625" style="195" customWidth="1"/>
    <col min="11486" max="11487" width="12.7109375" style="195" customWidth="1"/>
    <col min="11488" max="11488" width="1" style="195" customWidth="1"/>
    <col min="11489" max="11490" width="12.7109375" style="195" customWidth="1"/>
    <col min="11491" max="11491" width="1.140625" style="195" customWidth="1"/>
    <col min="11492" max="11492" width="12.85546875" style="195" customWidth="1"/>
    <col min="11493" max="11493" width="12.42578125" style="195" customWidth="1"/>
    <col min="11494" max="11494" width="0.85546875" style="195" customWidth="1"/>
    <col min="11495" max="11496" width="12.7109375" style="195" customWidth="1"/>
    <col min="11497" max="11497" width="1.7109375" style="195" customWidth="1"/>
    <col min="11498" max="11498" width="9.7109375" style="195" bestFit="1" customWidth="1"/>
    <col min="11499" max="11499" width="9.140625" style="195"/>
    <col min="11500" max="11500" width="14.28515625" style="195" customWidth="1"/>
    <col min="11501" max="11501" width="9.140625" style="195"/>
    <col min="11502" max="11503" width="12.7109375" style="195" customWidth="1"/>
    <col min="11504" max="11504" width="9.140625" style="195"/>
    <col min="11505" max="11505" width="14.42578125" style="195" customWidth="1"/>
    <col min="11506" max="11506" width="12.7109375" style="195" bestFit="1" customWidth="1"/>
    <col min="11507" max="11737" width="9.140625" style="195"/>
    <col min="11738" max="11738" width="1.7109375" style="195" customWidth="1"/>
    <col min="11739" max="11739" width="33.5703125" style="195" customWidth="1"/>
    <col min="11740" max="11740" width="9.42578125" style="195" customWidth="1"/>
    <col min="11741" max="11741" width="12.28515625" style="195" customWidth="1"/>
    <col min="11742" max="11743" width="12.7109375" style="195" customWidth="1"/>
    <col min="11744" max="11744" width="1" style="195" customWidth="1"/>
    <col min="11745" max="11746" width="12.7109375" style="195" customWidth="1"/>
    <col min="11747" max="11747" width="1.140625" style="195" customWidth="1"/>
    <col min="11748" max="11748" width="12.85546875" style="195" customWidth="1"/>
    <col min="11749" max="11749" width="12.42578125" style="195" customWidth="1"/>
    <col min="11750" max="11750" width="0.85546875" style="195" customWidth="1"/>
    <col min="11751" max="11752" width="12.7109375" style="195" customWidth="1"/>
    <col min="11753" max="11753" width="1.7109375" style="195" customWidth="1"/>
    <col min="11754" max="11754" width="9.7109375" style="195" bestFit="1" customWidth="1"/>
    <col min="11755" max="11755" width="9.140625" style="195"/>
    <col min="11756" max="11756" width="14.28515625" style="195" customWidth="1"/>
    <col min="11757" max="11757" width="9.140625" style="195"/>
    <col min="11758" max="11759" width="12.7109375" style="195" customWidth="1"/>
    <col min="11760" max="11760" width="9.140625" style="195"/>
    <col min="11761" max="11761" width="14.42578125" style="195" customWidth="1"/>
    <col min="11762" max="11762" width="12.7109375" style="195" bestFit="1" customWidth="1"/>
    <col min="11763" max="11993" width="9.140625" style="195"/>
    <col min="11994" max="11994" width="1.7109375" style="195" customWidth="1"/>
    <col min="11995" max="11995" width="33.5703125" style="195" customWidth="1"/>
    <col min="11996" max="11996" width="9.42578125" style="195" customWidth="1"/>
    <col min="11997" max="11997" width="12.28515625" style="195" customWidth="1"/>
    <col min="11998" max="11999" width="12.7109375" style="195" customWidth="1"/>
    <col min="12000" max="12000" width="1" style="195" customWidth="1"/>
    <col min="12001" max="12002" width="12.7109375" style="195" customWidth="1"/>
    <col min="12003" max="12003" width="1.140625" style="195" customWidth="1"/>
    <col min="12004" max="12004" width="12.85546875" style="195" customWidth="1"/>
    <col min="12005" max="12005" width="12.42578125" style="195" customWidth="1"/>
    <col min="12006" max="12006" width="0.85546875" style="195" customWidth="1"/>
    <col min="12007" max="12008" width="12.7109375" style="195" customWidth="1"/>
    <col min="12009" max="12009" width="1.7109375" style="195" customWidth="1"/>
    <col min="12010" max="12010" width="9.7109375" style="195" bestFit="1" customWidth="1"/>
    <col min="12011" max="12011" width="9.140625" style="195"/>
    <col min="12012" max="12012" width="14.28515625" style="195" customWidth="1"/>
    <col min="12013" max="12013" width="9.140625" style="195"/>
    <col min="12014" max="12015" width="12.7109375" style="195" customWidth="1"/>
    <col min="12016" max="12016" width="9.140625" style="195"/>
    <col min="12017" max="12017" width="14.42578125" style="195" customWidth="1"/>
    <col min="12018" max="12018" width="12.7109375" style="195" bestFit="1" customWidth="1"/>
    <col min="12019" max="12249" width="9.140625" style="195"/>
    <col min="12250" max="12250" width="1.7109375" style="195" customWidth="1"/>
    <col min="12251" max="12251" width="33.5703125" style="195" customWidth="1"/>
    <col min="12252" max="12252" width="9.42578125" style="195" customWidth="1"/>
    <col min="12253" max="12253" width="12.28515625" style="195" customWidth="1"/>
    <col min="12254" max="12255" width="12.7109375" style="195" customWidth="1"/>
    <col min="12256" max="12256" width="1" style="195" customWidth="1"/>
    <col min="12257" max="12258" width="12.7109375" style="195" customWidth="1"/>
    <col min="12259" max="12259" width="1.140625" style="195" customWidth="1"/>
    <col min="12260" max="12260" width="12.85546875" style="195" customWidth="1"/>
    <col min="12261" max="12261" width="12.42578125" style="195" customWidth="1"/>
    <col min="12262" max="12262" width="0.85546875" style="195" customWidth="1"/>
    <col min="12263" max="12264" width="12.7109375" style="195" customWidth="1"/>
    <col min="12265" max="12265" width="1.7109375" style="195" customWidth="1"/>
    <col min="12266" max="12266" width="9.7109375" style="195" bestFit="1" customWidth="1"/>
    <col min="12267" max="12267" width="9.140625" style="195"/>
    <col min="12268" max="12268" width="14.28515625" style="195" customWidth="1"/>
    <col min="12269" max="12269" width="9.140625" style="195"/>
    <col min="12270" max="12271" width="12.7109375" style="195" customWidth="1"/>
    <col min="12272" max="12272" width="9.140625" style="195"/>
    <col min="12273" max="12273" width="14.42578125" style="195" customWidth="1"/>
    <col min="12274" max="12274" width="12.7109375" style="195" bestFit="1" customWidth="1"/>
    <col min="12275" max="12505" width="9.140625" style="195"/>
    <col min="12506" max="12506" width="1.7109375" style="195" customWidth="1"/>
    <col min="12507" max="12507" width="33.5703125" style="195" customWidth="1"/>
    <col min="12508" max="12508" width="9.42578125" style="195" customWidth="1"/>
    <col min="12509" max="12509" width="12.28515625" style="195" customWidth="1"/>
    <col min="12510" max="12511" width="12.7109375" style="195" customWidth="1"/>
    <col min="12512" max="12512" width="1" style="195" customWidth="1"/>
    <col min="12513" max="12514" width="12.7109375" style="195" customWidth="1"/>
    <col min="12515" max="12515" width="1.140625" style="195" customWidth="1"/>
    <col min="12516" max="12516" width="12.85546875" style="195" customWidth="1"/>
    <col min="12517" max="12517" width="12.42578125" style="195" customWidth="1"/>
    <col min="12518" max="12518" width="0.85546875" style="195" customWidth="1"/>
    <col min="12519" max="12520" width="12.7109375" style="195" customWidth="1"/>
    <col min="12521" max="12521" width="1.7109375" style="195" customWidth="1"/>
    <col min="12522" max="12522" width="9.7109375" style="195" bestFit="1" customWidth="1"/>
    <col min="12523" max="12523" width="9.140625" style="195"/>
    <col min="12524" max="12524" width="14.28515625" style="195" customWidth="1"/>
    <col min="12525" max="12525" width="9.140625" style="195"/>
    <col min="12526" max="12527" width="12.7109375" style="195" customWidth="1"/>
    <col min="12528" max="12528" width="9.140625" style="195"/>
    <col min="12529" max="12529" width="14.42578125" style="195" customWidth="1"/>
    <col min="12530" max="12530" width="12.7109375" style="195" bestFit="1" customWidth="1"/>
    <col min="12531" max="12761" width="9.140625" style="195"/>
    <col min="12762" max="12762" width="1.7109375" style="195" customWidth="1"/>
    <col min="12763" max="12763" width="33.5703125" style="195" customWidth="1"/>
    <col min="12764" max="12764" width="9.42578125" style="195" customWidth="1"/>
    <col min="12765" max="12765" width="12.28515625" style="195" customWidth="1"/>
    <col min="12766" max="12767" width="12.7109375" style="195" customWidth="1"/>
    <col min="12768" max="12768" width="1" style="195" customWidth="1"/>
    <col min="12769" max="12770" width="12.7109375" style="195" customWidth="1"/>
    <col min="12771" max="12771" width="1.140625" style="195" customWidth="1"/>
    <col min="12772" max="12772" width="12.85546875" style="195" customWidth="1"/>
    <col min="12773" max="12773" width="12.42578125" style="195" customWidth="1"/>
    <col min="12774" max="12774" width="0.85546875" style="195" customWidth="1"/>
    <col min="12775" max="12776" width="12.7109375" style="195" customWidth="1"/>
    <col min="12777" max="12777" width="1.7109375" style="195" customWidth="1"/>
    <col min="12778" max="12778" width="9.7109375" style="195" bestFit="1" customWidth="1"/>
    <col min="12779" max="12779" width="9.140625" style="195"/>
    <col min="12780" max="12780" width="14.28515625" style="195" customWidth="1"/>
    <col min="12781" max="12781" width="9.140625" style="195"/>
    <col min="12782" max="12783" width="12.7109375" style="195" customWidth="1"/>
    <col min="12784" max="12784" width="9.140625" style="195"/>
    <col min="12785" max="12785" width="14.42578125" style="195" customWidth="1"/>
    <col min="12786" max="12786" width="12.7109375" style="195" bestFit="1" customWidth="1"/>
    <col min="12787" max="13017" width="9.140625" style="195"/>
    <col min="13018" max="13018" width="1.7109375" style="195" customWidth="1"/>
    <col min="13019" max="13019" width="33.5703125" style="195" customWidth="1"/>
    <col min="13020" max="13020" width="9.42578125" style="195" customWidth="1"/>
    <col min="13021" max="13021" width="12.28515625" style="195" customWidth="1"/>
    <col min="13022" max="13023" width="12.7109375" style="195" customWidth="1"/>
    <col min="13024" max="13024" width="1" style="195" customWidth="1"/>
    <col min="13025" max="13026" width="12.7109375" style="195" customWidth="1"/>
    <col min="13027" max="13027" width="1.140625" style="195" customWidth="1"/>
    <col min="13028" max="13028" width="12.85546875" style="195" customWidth="1"/>
    <col min="13029" max="13029" width="12.42578125" style="195" customWidth="1"/>
    <col min="13030" max="13030" width="0.85546875" style="195" customWidth="1"/>
    <col min="13031" max="13032" width="12.7109375" style="195" customWidth="1"/>
    <col min="13033" max="13033" width="1.7109375" style="195" customWidth="1"/>
    <col min="13034" max="13034" width="9.7109375" style="195" bestFit="1" customWidth="1"/>
    <col min="13035" max="13035" width="9.140625" style="195"/>
    <col min="13036" max="13036" width="14.28515625" style="195" customWidth="1"/>
    <col min="13037" max="13037" width="9.140625" style="195"/>
    <col min="13038" max="13039" width="12.7109375" style="195" customWidth="1"/>
    <col min="13040" max="13040" width="9.140625" style="195"/>
    <col min="13041" max="13041" width="14.42578125" style="195" customWidth="1"/>
    <col min="13042" max="13042" width="12.7109375" style="195" bestFit="1" customWidth="1"/>
    <col min="13043" max="13273" width="9.140625" style="195"/>
    <col min="13274" max="13274" width="1.7109375" style="195" customWidth="1"/>
    <col min="13275" max="13275" width="33.5703125" style="195" customWidth="1"/>
    <col min="13276" max="13276" width="9.42578125" style="195" customWidth="1"/>
    <col min="13277" max="13277" width="12.28515625" style="195" customWidth="1"/>
    <col min="13278" max="13279" width="12.7109375" style="195" customWidth="1"/>
    <col min="13280" max="13280" width="1" style="195" customWidth="1"/>
    <col min="13281" max="13282" width="12.7109375" style="195" customWidth="1"/>
    <col min="13283" max="13283" width="1.140625" style="195" customWidth="1"/>
    <col min="13284" max="13284" width="12.85546875" style="195" customWidth="1"/>
    <col min="13285" max="13285" width="12.42578125" style="195" customWidth="1"/>
    <col min="13286" max="13286" width="0.85546875" style="195" customWidth="1"/>
    <col min="13287" max="13288" width="12.7109375" style="195" customWidth="1"/>
    <col min="13289" max="13289" width="1.7109375" style="195" customWidth="1"/>
    <col min="13290" max="13290" width="9.7109375" style="195" bestFit="1" customWidth="1"/>
    <col min="13291" max="13291" width="9.140625" style="195"/>
    <col min="13292" max="13292" width="14.28515625" style="195" customWidth="1"/>
    <col min="13293" max="13293" width="9.140625" style="195"/>
    <col min="13294" max="13295" width="12.7109375" style="195" customWidth="1"/>
    <col min="13296" max="13296" width="9.140625" style="195"/>
    <col min="13297" max="13297" width="14.42578125" style="195" customWidth="1"/>
    <col min="13298" max="13298" width="12.7109375" style="195" bestFit="1" customWidth="1"/>
    <col min="13299" max="13529" width="9.140625" style="195"/>
    <col min="13530" max="13530" width="1.7109375" style="195" customWidth="1"/>
    <col min="13531" max="13531" width="33.5703125" style="195" customWidth="1"/>
    <col min="13532" max="13532" width="9.42578125" style="195" customWidth="1"/>
    <col min="13533" max="13533" width="12.28515625" style="195" customWidth="1"/>
    <col min="13534" max="13535" width="12.7109375" style="195" customWidth="1"/>
    <col min="13536" max="13536" width="1" style="195" customWidth="1"/>
    <col min="13537" max="13538" width="12.7109375" style="195" customWidth="1"/>
    <col min="13539" max="13539" width="1.140625" style="195" customWidth="1"/>
    <col min="13540" max="13540" width="12.85546875" style="195" customWidth="1"/>
    <col min="13541" max="13541" width="12.42578125" style="195" customWidth="1"/>
    <col min="13542" max="13542" width="0.85546875" style="195" customWidth="1"/>
    <col min="13543" max="13544" width="12.7109375" style="195" customWidth="1"/>
    <col min="13545" max="13545" width="1.7109375" style="195" customWidth="1"/>
    <col min="13546" max="13546" width="9.7109375" style="195" bestFit="1" customWidth="1"/>
    <col min="13547" max="13547" width="9.140625" style="195"/>
    <col min="13548" max="13548" width="14.28515625" style="195" customWidth="1"/>
    <col min="13549" max="13549" width="9.140625" style="195"/>
    <col min="13550" max="13551" width="12.7109375" style="195" customWidth="1"/>
    <col min="13552" max="13552" width="9.140625" style="195"/>
    <col min="13553" max="13553" width="14.42578125" style="195" customWidth="1"/>
    <col min="13554" max="13554" width="12.7109375" style="195" bestFit="1" customWidth="1"/>
    <col min="13555" max="13785" width="9.140625" style="195"/>
    <col min="13786" max="13786" width="1.7109375" style="195" customWidth="1"/>
    <col min="13787" max="13787" width="33.5703125" style="195" customWidth="1"/>
    <col min="13788" max="13788" width="9.42578125" style="195" customWidth="1"/>
    <col min="13789" max="13789" width="12.28515625" style="195" customWidth="1"/>
    <col min="13790" max="13791" width="12.7109375" style="195" customWidth="1"/>
    <col min="13792" max="13792" width="1" style="195" customWidth="1"/>
    <col min="13793" max="13794" width="12.7109375" style="195" customWidth="1"/>
    <col min="13795" max="13795" width="1.140625" style="195" customWidth="1"/>
    <col min="13796" max="13796" width="12.85546875" style="195" customWidth="1"/>
    <col min="13797" max="13797" width="12.42578125" style="195" customWidth="1"/>
    <col min="13798" max="13798" width="0.85546875" style="195" customWidth="1"/>
    <col min="13799" max="13800" width="12.7109375" style="195" customWidth="1"/>
    <col min="13801" max="13801" width="1.7109375" style="195" customWidth="1"/>
    <col min="13802" max="13802" width="9.7109375" style="195" bestFit="1" customWidth="1"/>
    <col min="13803" max="13803" width="9.140625" style="195"/>
    <col min="13804" max="13804" width="14.28515625" style="195" customWidth="1"/>
    <col min="13805" max="13805" width="9.140625" style="195"/>
    <col min="13806" max="13807" width="12.7109375" style="195" customWidth="1"/>
    <col min="13808" max="13808" width="9.140625" style="195"/>
    <col min="13809" max="13809" width="14.42578125" style="195" customWidth="1"/>
    <col min="13810" max="13810" width="12.7109375" style="195" bestFit="1" customWidth="1"/>
    <col min="13811" max="14041" width="9.140625" style="195"/>
    <col min="14042" max="14042" width="1.7109375" style="195" customWidth="1"/>
    <col min="14043" max="14043" width="33.5703125" style="195" customWidth="1"/>
    <col min="14044" max="14044" width="9.42578125" style="195" customWidth="1"/>
    <col min="14045" max="14045" width="12.28515625" style="195" customWidth="1"/>
    <col min="14046" max="14047" width="12.7109375" style="195" customWidth="1"/>
    <col min="14048" max="14048" width="1" style="195" customWidth="1"/>
    <col min="14049" max="14050" width="12.7109375" style="195" customWidth="1"/>
    <col min="14051" max="14051" width="1.140625" style="195" customWidth="1"/>
    <col min="14052" max="14052" width="12.85546875" style="195" customWidth="1"/>
    <col min="14053" max="14053" width="12.42578125" style="195" customWidth="1"/>
    <col min="14054" max="14054" width="0.85546875" style="195" customWidth="1"/>
    <col min="14055" max="14056" width="12.7109375" style="195" customWidth="1"/>
    <col min="14057" max="14057" width="1.7109375" style="195" customWidth="1"/>
    <col min="14058" max="14058" width="9.7109375" style="195" bestFit="1" customWidth="1"/>
    <col min="14059" max="14059" width="9.140625" style="195"/>
    <col min="14060" max="14060" width="14.28515625" style="195" customWidth="1"/>
    <col min="14061" max="14061" width="9.140625" style="195"/>
    <col min="14062" max="14063" width="12.7109375" style="195" customWidth="1"/>
    <col min="14064" max="14064" width="9.140625" style="195"/>
    <col min="14065" max="14065" width="14.42578125" style="195" customWidth="1"/>
    <col min="14066" max="14066" width="12.7109375" style="195" bestFit="1" customWidth="1"/>
    <col min="14067" max="14297" width="9.140625" style="195"/>
    <col min="14298" max="14298" width="1.7109375" style="195" customWidth="1"/>
    <col min="14299" max="14299" width="33.5703125" style="195" customWidth="1"/>
    <col min="14300" max="14300" width="9.42578125" style="195" customWidth="1"/>
    <col min="14301" max="14301" width="12.28515625" style="195" customWidth="1"/>
    <col min="14302" max="14303" width="12.7109375" style="195" customWidth="1"/>
    <col min="14304" max="14304" width="1" style="195" customWidth="1"/>
    <col min="14305" max="14306" width="12.7109375" style="195" customWidth="1"/>
    <col min="14307" max="14307" width="1.140625" style="195" customWidth="1"/>
    <col min="14308" max="14308" width="12.85546875" style="195" customWidth="1"/>
    <col min="14309" max="14309" width="12.42578125" style="195" customWidth="1"/>
    <col min="14310" max="14310" width="0.85546875" style="195" customWidth="1"/>
    <col min="14311" max="14312" width="12.7109375" style="195" customWidth="1"/>
    <col min="14313" max="14313" width="1.7109375" style="195" customWidth="1"/>
    <col min="14314" max="14314" width="9.7109375" style="195" bestFit="1" customWidth="1"/>
    <col min="14315" max="14315" width="9.140625" style="195"/>
    <col min="14316" max="14316" width="14.28515625" style="195" customWidth="1"/>
    <col min="14317" max="14317" width="9.140625" style="195"/>
    <col min="14318" max="14319" width="12.7109375" style="195" customWidth="1"/>
    <col min="14320" max="14320" width="9.140625" style="195"/>
    <col min="14321" max="14321" width="14.42578125" style="195" customWidth="1"/>
    <col min="14322" max="14322" width="12.7109375" style="195" bestFit="1" customWidth="1"/>
    <col min="14323" max="14553" width="9.140625" style="195"/>
    <col min="14554" max="14554" width="1.7109375" style="195" customWidth="1"/>
    <col min="14555" max="14555" width="33.5703125" style="195" customWidth="1"/>
    <col min="14556" max="14556" width="9.42578125" style="195" customWidth="1"/>
    <col min="14557" max="14557" width="12.28515625" style="195" customWidth="1"/>
    <col min="14558" max="14559" width="12.7109375" style="195" customWidth="1"/>
    <col min="14560" max="14560" width="1" style="195" customWidth="1"/>
    <col min="14561" max="14562" width="12.7109375" style="195" customWidth="1"/>
    <col min="14563" max="14563" width="1.140625" style="195" customWidth="1"/>
    <col min="14564" max="14564" width="12.85546875" style="195" customWidth="1"/>
    <col min="14565" max="14565" width="12.42578125" style="195" customWidth="1"/>
    <col min="14566" max="14566" width="0.85546875" style="195" customWidth="1"/>
    <col min="14567" max="14568" width="12.7109375" style="195" customWidth="1"/>
    <col min="14569" max="14569" width="1.7109375" style="195" customWidth="1"/>
    <col min="14570" max="14570" width="9.7109375" style="195" bestFit="1" customWidth="1"/>
    <col min="14571" max="14571" width="9.140625" style="195"/>
    <col min="14572" max="14572" width="14.28515625" style="195" customWidth="1"/>
    <col min="14573" max="14573" width="9.140625" style="195"/>
    <col min="14574" max="14575" width="12.7109375" style="195" customWidth="1"/>
    <col min="14576" max="14576" width="9.140625" style="195"/>
    <col min="14577" max="14577" width="14.42578125" style="195" customWidth="1"/>
    <col min="14578" max="14578" width="12.7109375" style="195" bestFit="1" customWidth="1"/>
    <col min="14579" max="14809" width="9.140625" style="195"/>
    <col min="14810" max="14810" width="1.7109375" style="195" customWidth="1"/>
    <col min="14811" max="14811" width="33.5703125" style="195" customWidth="1"/>
    <col min="14812" max="14812" width="9.42578125" style="195" customWidth="1"/>
    <col min="14813" max="14813" width="12.28515625" style="195" customWidth="1"/>
    <col min="14814" max="14815" width="12.7109375" style="195" customWidth="1"/>
    <col min="14816" max="14816" width="1" style="195" customWidth="1"/>
    <col min="14817" max="14818" width="12.7109375" style="195" customWidth="1"/>
    <col min="14819" max="14819" width="1.140625" style="195" customWidth="1"/>
    <col min="14820" max="14820" width="12.85546875" style="195" customWidth="1"/>
    <col min="14821" max="14821" width="12.42578125" style="195" customWidth="1"/>
    <col min="14822" max="14822" width="0.85546875" style="195" customWidth="1"/>
    <col min="14823" max="14824" width="12.7109375" style="195" customWidth="1"/>
    <col min="14825" max="14825" width="1.7109375" style="195" customWidth="1"/>
    <col min="14826" max="14826" width="9.7109375" style="195" bestFit="1" customWidth="1"/>
    <col min="14827" max="14827" width="9.140625" style="195"/>
    <col min="14828" max="14828" width="14.28515625" style="195" customWidth="1"/>
    <col min="14829" max="14829" width="9.140625" style="195"/>
    <col min="14830" max="14831" width="12.7109375" style="195" customWidth="1"/>
    <col min="14832" max="14832" width="9.140625" style="195"/>
    <col min="14833" max="14833" width="14.42578125" style="195" customWidth="1"/>
    <col min="14834" max="14834" width="12.7109375" style="195" bestFit="1" customWidth="1"/>
    <col min="14835" max="15065" width="9.140625" style="195"/>
    <col min="15066" max="15066" width="1.7109375" style="195" customWidth="1"/>
    <col min="15067" max="15067" width="33.5703125" style="195" customWidth="1"/>
    <col min="15068" max="15068" width="9.42578125" style="195" customWidth="1"/>
    <col min="15069" max="15069" width="12.28515625" style="195" customWidth="1"/>
    <col min="15070" max="15071" width="12.7109375" style="195" customWidth="1"/>
    <col min="15072" max="15072" width="1" style="195" customWidth="1"/>
    <col min="15073" max="15074" width="12.7109375" style="195" customWidth="1"/>
    <col min="15075" max="15075" width="1.140625" style="195" customWidth="1"/>
    <col min="15076" max="15076" width="12.85546875" style="195" customWidth="1"/>
    <col min="15077" max="15077" width="12.42578125" style="195" customWidth="1"/>
    <col min="15078" max="15078" width="0.85546875" style="195" customWidth="1"/>
    <col min="15079" max="15080" width="12.7109375" style="195" customWidth="1"/>
    <col min="15081" max="15081" width="1.7109375" style="195" customWidth="1"/>
    <col min="15082" max="15082" width="9.7109375" style="195" bestFit="1" customWidth="1"/>
    <col min="15083" max="15083" width="9.140625" style="195"/>
    <col min="15084" max="15084" width="14.28515625" style="195" customWidth="1"/>
    <col min="15085" max="15085" width="9.140625" style="195"/>
    <col min="15086" max="15087" width="12.7109375" style="195" customWidth="1"/>
    <col min="15088" max="15088" width="9.140625" style="195"/>
    <col min="15089" max="15089" width="14.42578125" style="195" customWidth="1"/>
    <col min="15090" max="15090" width="12.7109375" style="195" bestFit="1" customWidth="1"/>
    <col min="15091" max="15321" width="9.140625" style="195"/>
    <col min="15322" max="15322" width="1.7109375" style="195" customWidth="1"/>
    <col min="15323" max="15323" width="33.5703125" style="195" customWidth="1"/>
    <col min="15324" max="15324" width="9.42578125" style="195" customWidth="1"/>
    <col min="15325" max="15325" width="12.28515625" style="195" customWidth="1"/>
    <col min="15326" max="15327" width="12.7109375" style="195" customWidth="1"/>
    <col min="15328" max="15328" width="1" style="195" customWidth="1"/>
    <col min="15329" max="15330" width="12.7109375" style="195" customWidth="1"/>
    <col min="15331" max="15331" width="1.140625" style="195" customWidth="1"/>
    <col min="15332" max="15332" width="12.85546875" style="195" customWidth="1"/>
    <col min="15333" max="15333" width="12.42578125" style="195" customWidth="1"/>
    <col min="15334" max="15334" width="0.85546875" style="195" customWidth="1"/>
    <col min="15335" max="15336" width="12.7109375" style="195" customWidth="1"/>
    <col min="15337" max="15337" width="1.7109375" style="195" customWidth="1"/>
    <col min="15338" max="15338" width="9.7109375" style="195" bestFit="1" customWidth="1"/>
    <col min="15339" max="15339" width="9.140625" style="195"/>
    <col min="15340" max="15340" width="14.28515625" style="195" customWidth="1"/>
    <col min="15341" max="15341" width="9.140625" style="195"/>
    <col min="15342" max="15343" width="12.7109375" style="195" customWidth="1"/>
    <col min="15344" max="15344" width="9.140625" style="195"/>
    <col min="15345" max="15345" width="14.42578125" style="195" customWidth="1"/>
    <col min="15346" max="15346" width="12.7109375" style="195" bestFit="1" customWidth="1"/>
    <col min="15347" max="15577" width="9.140625" style="195"/>
    <col min="15578" max="15578" width="1.7109375" style="195" customWidth="1"/>
    <col min="15579" max="15579" width="33.5703125" style="195" customWidth="1"/>
    <col min="15580" max="15580" width="9.42578125" style="195" customWidth="1"/>
    <col min="15581" max="15581" width="12.28515625" style="195" customWidth="1"/>
    <col min="15582" max="15583" width="12.7109375" style="195" customWidth="1"/>
    <col min="15584" max="15584" width="1" style="195" customWidth="1"/>
    <col min="15585" max="15586" width="12.7109375" style="195" customWidth="1"/>
    <col min="15587" max="15587" width="1.140625" style="195" customWidth="1"/>
    <col min="15588" max="15588" width="12.85546875" style="195" customWidth="1"/>
    <col min="15589" max="15589" width="12.42578125" style="195" customWidth="1"/>
    <col min="15590" max="15590" width="0.85546875" style="195" customWidth="1"/>
    <col min="15591" max="15592" width="12.7109375" style="195" customWidth="1"/>
    <col min="15593" max="15593" width="1.7109375" style="195" customWidth="1"/>
    <col min="15594" max="15594" width="9.7109375" style="195" bestFit="1" customWidth="1"/>
    <col min="15595" max="15595" width="9.140625" style="195"/>
    <col min="15596" max="15596" width="14.28515625" style="195" customWidth="1"/>
    <col min="15597" max="15597" width="9.140625" style="195"/>
    <col min="15598" max="15599" width="12.7109375" style="195" customWidth="1"/>
    <col min="15600" max="15600" width="9.140625" style="195"/>
    <col min="15601" max="15601" width="14.42578125" style="195" customWidth="1"/>
    <col min="15602" max="15602" width="12.7109375" style="195" bestFit="1" customWidth="1"/>
    <col min="15603" max="15833" width="9.140625" style="195"/>
    <col min="15834" max="15834" width="1.7109375" style="195" customWidth="1"/>
    <col min="15835" max="15835" width="33.5703125" style="195" customWidth="1"/>
    <col min="15836" max="15836" width="9.42578125" style="195" customWidth="1"/>
    <col min="15837" max="15837" width="12.28515625" style="195" customWidth="1"/>
    <col min="15838" max="15839" width="12.7109375" style="195" customWidth="1"/>
    <col min="15840" max="15840" width="1" style="195" customWidth="1"/>
    <col min="15841" max="15842" width="12.7109375" style="195" customWidth="1"/>
    <col min="15843" max="15843" width="1.140625" style="195" customWidth="1"/>
    <col min="15844" max="15844" width="12.85546875" style="195" customWidth="1"/>
    <col min="15845" max="15845" width="12.42578125" style="195" customWidth="1"/>
    <col min="15846" max="15846" width="0.85546875" style="195" customWidth="1"/>
    <col min="15847" max="15848" width="12.7109375" style="195" customWidth="1"/>
    <col min="15849" max="15849" width="1.7109375" style="195" customWidth="1"/>
    <col min="15850" max="15850" width="9.7109375" style="195" bestFit="1" customWidth="1"/>
    <col min="15851" max="15851" width="9.140625" style="195"/>
    <col min="15852" max="15852" width="14.28515625" style="195" customWidth="1"/>
    <col min="15853" max="15853" width="9.140625" style="195"/>
    <col min="15854" max="15855" width="12.7109375" style="195" customWidth="1"/>
    <col min="15856" max="15856" width="9.140625" style="195"/>
    <col min="15857" max="15857" width="14.42578125" style="195" customWidth="1"/>
    <col min="15858" max="15858" width="12.7109375" style="195" bestFit="1" customWidth="1"/>
    <col min="15859" max="16089" width="9.140625" style="195"/>
    <col min="16090" max="16090" width="1.7109375" style="195" customWidth="1"/>
    <col min="16091" max="16091" width="33.5703125" style="195" customWidth="1"/>
    <col min="16092" max="16092" width="9.42578125" style="195" customWidth="1"/>
    <col min="16093" max="16093" width="12.28515625" style="195" customWidth="1"/>
    <col min="16094" max="16095" width="12.7109375" style="195" customWidth="1"/>
    <col min="16096" max="16096" width="1" style="195" customWidth="1"/>
    <col min="16097" max="16098" width="12.7109375" style="195" customWidth="1"/>
    <col min="16099" max="16099" width="1.140625" style="195" customWidth="1"/>
    <col min="16100" max="16100" width="12.85546875" style="195" customWidth="1"/>
    <col min="16101" max="16101" width="12.42578125" style="195" customWidth="1"/>
    <col min="16102" max="16102" width="0.85546875" style="195" customWidth="1"/>
    <col min="16103" max="16104" width="12.7109375" style="195" customWidth="1"/>
    <col min="16105" max="16105" width="1.7109375" style="195" customWidth="1"/>
    <col min="16106" max="16106" width="9.7109375" style="195" bestFit="1" customWidth="1"/>
    <col min="16107" max="16107" width="9.140625" style="195"/>
    <col min="16108" max="16108" width="14.28515625" style="195" customWidth="1"/>
    <col min="16109" max="16109" width="9.140625" style="195"/>
    <col min="16110" max="16111" width="12.7109375" style="195" customWidth="1"/>
    <col min="16112" max="16112" width="9.140625" style="195"/>
    <col min="16113" max="16113" width="14.42578125" style="195" customWidth="1"/>
    <col min="16114" max="16114" width="12.7109375" style="195" bestFit="1" customWidth="1"/>
    <col min="16115" max="16384" width="9.140625" style="195"/>
  </cols>
  <sheetData>
    <row r="1" spans="1:15" ht="15" customHeight="1">
      <c r="A1" s="75">
        <f>+'N2-09-REN - FSE GGS'!A1+1</f>
        <v>10</v>
      </c>
      <c r="C1" s="196"/>
      <c r="D1" s="196"/>
      <c r="E1" s="196"/>
      <c r="F1" s="196"/>
      <c r="G1" s="196"/>
      <c r="H1" s="196"/>
      <c r="I1" s="196"/>
    </row>
    <row r="2" spans="1:15" ht="15" customHeight="1">
      <c r="C2" s="196"/>
      <c r="D2" s="196"/>
      <c r="E2" s="196"/>
      <c r="F2" s="196"/>
      <c r="G2" s="196"/>
      <c r="H2" s="196"/>
      <c r="I2" s="196"/>
    </row>
    <row r="3" spans="1:15" ht="22.5" customHeight="1">
      <c r="C3" s="425" t="str">
        <f>Índice!D16</f>
        <v>Quadro N2-10-REN - Fornecimentos e Serviços Externos_TEE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22.5" customHeight="1">
      <c r="C4" s="242"/>
      <c r="D4" s="196"/>
      <c r="E4" s="243"/>
      <c r="F4" s="243"/>
      <c r="G4" s="243"/>
      <c r="H4" s="243"/>
      <c r="J4" s="243"/>
      <c r="K4" s="243"/>
      <c r="L4" s="243"/>
      <c r="M4" s="244"/>
    </row>
    <row r="5" spans="1:15" ht="22.5" customHeight="1">
      <c r="C5" s="162"/>
      <c r="D5" s="196"/>
      <c r="E5" s="243"/>
      <c r="F5" s="243"/>
      <c r="G5" s="243"/>
      <c r="H5" s="243"/>
      <c r="I5" s="318" t="s">
        <v>255</v>
      </c>
    </row>
    <row r="6" spans="1:15" s="196" customFormat="1" ht="27" customHeight="1">
      <c r="E6" s="324" t="s">
        <v>239</v>
      </c>
      <c r="F6" s="324" t="s">
        <v>237</v>
      </c>
      <c r="G6" s="324" t="s">
        <v>259</v>
      </c>
      <c r="H6" s="324" t="s">
        <v>238</v>
      </c>
      <c r="I6" s="324" t="s">
        <v>260</v>
      </c>
    </row>
    <row r="7" spans="1:15" s="196" customFormat="1" ht="15" customHeight="1">
      <c r="C7" s="89" t="s">
        <v>100</v>
      </c>
    </row>
    <row r="8" spans="1:15" s="196" customFormat="1" ht="15" customHeight="1">
      <c r="C8" s="246"/>
      <c r="E8" s="247"/>
      <c r="F8" s="247"/>
      <c r="G8" s="247"/>
      <c r="H8" s="247"/>
      <c r="I8" s="247"/>
    </row>
    <row r="9" spans="1:15" s="196" customFormat="1" ht="15" customHeight="1">
      <c r="C9" s="247" t="s">
        <v>101</v>
      </c>
      <c r="E9" s="247"/>
      <c r="F9" s="247"/>
      <c r="G9" s="247"/>
      <c r="H9" s="247"/>
      <c r="I9" s="247"/>
    </row>
    <row r="10" spans="1:15" s="89" customFormat="1" ht="23.25" customHeight="1">
      <c r="C10" s="248" t="s">
        <v>102</v>
      </c>
      <c r="D10" s="196"/>
      <c r="E10" s="248"/>
      <c r="F10" s="248"/>
      <c r="G10" s="249"/>
      <c r="H10" s="248"/>
      <c r="I10" s="249"/>
    </row>
    <row r="11" spans="1:15" s="196" customFormat="1" ht="15" customHeight="1">
      <c r="C11" s="247" t="s">
        <v>103</v>
      </c>
      <c r="E11" s="247"/>
      <c r="F11" s="247"/>
      <c r="G11" s="250"/>
      <c r="H11" s="247"/>
      <c r="I11" s="250"/>
    </row>
    <row r="12" spans="1:15" s="196" customFormat="1" ht="15" customHeight="1">
      <c r="C12" s="247" t="s">
        <v>104</v>
      </c>
      <c r="E12" s="247"/>
      <c r="F12" s="247"/>
      <c r="G12" s="250"/>
      <c r="H12" s="247"/>
      <c r="I12" s="250"/>
    </row>
    <row r="13" spans="1:15" s="89" customFormat="1" ht="23.25" customHeight="1">
      <c r="C13" s="248" t="s">
        <v>105</v>
      </c>
      <c r="D13" s="196"/>
      <c r="E13" s="248"/>
      <c r="F13" s="248"/>
      <c r="G13" s="249"/>
      <c r="H13" s="248"/>
      <c r="I13" s="249"/>
    </row>
    <row r="14" spans="1:15" s="196" customFormat="1" ht="15" customHeight="1">
      <c r="C14" s="247" t="s">
        <v>106</v>
      </c>
      <c r="E14" s="247"/>
      <c r="F14" s="247"/>
      <c r="G14" s="250"/>
      <c r="H14" s="247"/>
      <c r="I14" s="250"/>
    </row>
    <row r="15" spans="1:15" s="196" customFormat="1" ht="15" customHeight="1">
      <c r="C15" s="247" t="s">
        <v>178</v>
      </c>
      <c r="E15" s="247"/>
      <c r="F15" s="247"/>
      <c r="G15" s="250"/>
      <c r="H15" s="247"/>
      <c r="I15" s="250"/>
    </row>
    <row r="16" spans="1:15" s="196" customFormat="1" ht="15" customHeight="1">
      <c r="C16" s="247" t="s">
        <v>190</v>
      </c>
      <c r="E16" s="247"/>
      <c r="F16" s="247"/>
      <c r="G16" s="250"/>
      <c r="H16" s="247"/>
      <c r="I16" s="250"/>
    </row>
    <row r="17" spans="1:10" s="196" customFormat="1" ht="15" customHeight="1">
      <c r="C17" s="247" t="s">
        <v>157</v>
      </c>
      <c r="E17" s="247"/>
      <c r="F17" s="247"/>
      <c r="G17" s="250"/>
      <c r="H17" s="247"/>
      <c r="I17" s="250"/>
    </row>
    <row r="18" spans="1:10" s="89" customFormat="1" ht="23.25" customHeight="1">
      <c r="C18" s="248" t="s">
        <v>107</v>
      </c>
      <c r="D18" s="196"/>
      <c r="E18" s="248"/>
      <c r="F18" s="248"/>
      <c r="G18" s="249"/>
      <c r="H18" s="248"/>
      <c r="I18" s="249"/>
    </row>
    <row r="19" spans="1:10" s="196" customFormat="1" ht="15" customHeight="1">
      <c r="A19" s="89"/>
      <c r="C19" s="247" t="s">
        <v>108</v>
      </c>
      <c r="E19" s="247"/>
      <c r="F19" s="247"/>
      <c r="G19" s="250"/>
      <c r="H19" s="247"/>
      <c r="I19" s="250"/>
    </row>
    <row r="20" spans="1:10" s="196" customFormat="1" ht="15" customHeight="1">
      <c r="A20" s="89"/>
      <c r="C20" s="247" t="s">
        <v>109</v>
      </c>
      <c r="E20" s="247"/>
      <c r="F20" s="247"/>
      <c r="G20" s="250"/>
      <c r="H20" s="247"/>
      <c r="I20" s="250"/>
    </row>
    <row r="21" spans="1:10" s="196" customFormat="1" ht="15" customHeight="1">
      <c r="A21" s="89"/>
      <c r="C21" s="247" t="s">
        <v>110</v>
      </c>
      <c r="E21" s="247"/>
      <c r="F21" s="247"/>
      <c r="G21" s="250"/>
      <c r="H21" s="247"/>
      <c r="I21" s="250"/>
    </row>
    <row r="22" spans="1:10" s="196" customFormat="1" ht="15" customHeight="1">
      <c r="A22" s="89"/>
      <c r="C22" s="251" t="s">
        <v>189</v>
      </c>
      <c r="E22" s="247"/>
      <c r="F22" s="247"/>
      <c r="G22" s="250"/>
      <c r="H22" s="247"/>
      <c r="I22" s="250"/>
    </row>
    <row r="23" spans="1:10" s="89" customFormat="1" ht="23.25" customHeight="1">
      <c r="C23" s="248" t="s">
        <v>172</v>
      </c>
      <c r="D23" s="196"/>
      <c r="E23" s="248"/>
      <c r="F23" s="248"/>
      <c r="G23" s="249"/>
      <c r="H23" s="248"/>
      <c r="I23" s="249"/>
    </row>
    <row r="24" spans="1:10" s="89" customFormat="1" ht="23.25" customHeight="1">
      <c r="C24" s="248" t="s">
        <v>112</v>
      </c>
      <c r="D24" s="196"/>
      <c r="E24" s="247"/>
      <c r="F24" s="247"/>
      <c r="G24" s="249"/>
      <c r="H24" s="247"/>
      <c r="I24" s="249"/>
    </row>
    <row r="25" spans="1:10" s="252" customFormat="1" ht="29.25" customHeight="1">
      <c r="A25" s="89"/>
      <c r="C25" s="253" t="s">
        <v>113</v>
      </c>
      <c r="D25" s="89"/>
      <c r="E25" s="322"/>
      <c r="F25" s="322"/>
      <c r="G25" s="323"/>
      <c r="H25" s="322"/>
      <c r="I25" s="323"/>
    </row>
    <row r="26" spans="1:10" s="196" customFormat="1" ht="15" customHeight="1">
      <c r="A26" s="89"/>
      <c r="C26" s="248"/>
      <c r="E26" s="247"/>
      <c r="F26" s="247"/>
      <c r="G26" s="250"/>
      <c r="H26" s="247"/>
      <c r="I26" s="250"/>
    </row>
    <row r="27" spans="1:10" s="196" customFormat="1" ht="15" customHeight="1">
      <c r="C27" s="247" t="s">
        <v>114</v>
      </c>
      <c r="E27" s="247"/>
      <c r="F27" s="247"/>
      <c r="G27" s="250"/>
      <c r="H27" s="247"/>
      <c r="I27" s="250"/>
    </row>
    <row r="28" spans="1:10" s="252" customFormat="1" ht="28.5" customHeight="1">
      <c r="C28" s="253" t="s">
        <v>115</v>
      </c>
      <c r="D28" s="89"/>
      <c r="E28" s="322"/>
      <c r="F28" s="322"/>
      <c r="G28" s="323"/>
      <c r="H28" s="322"/>
      <c r="I28" s="323"/>
      <c r="J28" s="243"/>
    </row>
    <row r="29" spans="1:10" s="196" customFormat="1" ht="15" customHeight="1">
      <c r="C29" s="247"/>
      <c r="E29" s="247"/>
      <c r="F29" s="247"/>
      <c r="G29" s="250"/>
      <c r="H29" s="247"/>
      <c r="I29" s="250"/>
    </row>
    <row r="30" spans="1:10" s="196" customFormat="1" ht="15" customHeight="1">
      <c r="C30" s="247" t="s">
        <v>191</v>
      </c>
      <c r="E30" s="247"/>
      <c r="F30" s="247"/>
      <c r="G30" s="250"/>
      <c r="H30" s="247"/>
      <c r="I30" s="250"/>
    </row>
    <row r="31" spans="1:10" s="252" customFormat="1" ht="24.75" customHeight="1" thickBot="1">
      <c r="C31" s="253" t="s">
        <v>116</v>
      </c>
      <c r="D31" s="89"/>
      <c r="E31" s="320"/>
      <c r="F31" s="320"/>
      <c r="G31" s="321"/>
      <c r="H31" s="320"/>
      <c r="I31" s="321"/>
    </row>
    <row r="32" spans="1:10" s="196" customFormat="1" ht="15" customHeight="1" thickTop="1">
      <c r="C32" s="247"/>
      <c r="E32" s="247"/>
      <c r="F32" s="247"/>
      <c r="G32" s="247"/>
      <c r="H32" s="247"/>
      <c r="I32" s="247"/>
    </row>
    <row r="33" spans="3:4" ht="15" customHeight="1"/>
    <row r="35" spans="3:4">
      <c r="D35" s="196"/>
    </row>
    <row r="36" spans="3:4">
      <c r="D36" s="196"/>
    </row>
    <row r="37" spans="3:4">
      <c r="D37" s="196"/>
    </row>
    <row r="38" spans="3:4">
      <c r="D38" s="196"/>
    </row>
    <row r="47" spans="3:4">
      <c r="C47" s="84"/>
    </row>
  </sheetData>
  <mergeCells count="1">
    <mergeCell ref="C3:O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8"/>
  <sheetViews>
    <sheetView showGridLines="0" zoomScaleNormal="100" zoomScaleSheetLayoutView="100" workbookViewId="0"/>
  </sheetViews>
  <sheetFormatPr defaultRowHeight="12.75"/>
  <cols>
    <col min="1" max="1" width="3.28515625" style="257" customWidth="1"/>
    <col min="2" max="2" width="6.140625" style="257" customWidth="1"/>
    <col min="3" max="3" width="26.85546875" style="257" bestFit="1" customWidth="1"/>
    <col min="4" max="8" width="10.85546875" style="257" customWidth="1"/>
    <col min="9" max="10" width="8.28515625" style="257" customWidth="1"/>
    <col min="11" max="11" width="8.28515625" style="258" customWidth="1"/>
    <col min="12" max="12" width="10.28515625" style="258" bestFit="1" customWidth="1"/>
    <col min="13" max="15" width="13.7109375" style="257" customWidth="1"/>
    <col min="16" max="16" width="11" style="257" bestFit="1" customWidth="1"/>
    <col min="17" max="17" width="11" style="257" customWidth="1"/>
    <col min="18" max="19" width="11.7109375" style="257" customWidth="1"/>
    <col min="20" max="20" width="12.42578125" style="257" customWidth="1"/>
    <col min="21" max="21" width="13.140625" style="257" customWidth="1"/>
    <col min="22" max="230" width="9.140625" style="257"/>
    <col min="231" max="231" width="1.28515625" style="257" customWidth="1"/>
    <col min="232" max="232" width="43.5703125" style="257" customWidth="1"/>
    <col min="233" max="234" width="12.7109375" style="257" customWidth="1"/>
    <col min="235" max="235" width="0.5703125" style="257" customWidth="1"/>
    <col min="236" max="237" width="12.7109375" style="257" customWidth="1"/>
    <col min="238" max="239" width="0.5703125" style="257" customWidth="1"/>
    <col min="240" max="241" width="12.7109375" style="257" customWidth="1"/>
    <col min="242" max="242" width="0.5703125" style="257" customWidth="1"/>
    <col min="243" max="244" width="12.7109375" style="257" customWidth="1"/>
    <col min="245" max="245" width="11.7109375" style="257" bestFit="1" customWidth="1"/>
    <col min="246" max="246" width="0.7109375" style="257" customWidth="1"/>
    <col min="247" max="247" width="10.7109375" style="257" bestFit="1" customWidth="1"/>
    <col min="248" max="486" width="9.140625" style="257"/>
    <col min="487" max="487" width="1.28515625" style="257" customWidth="1"/>
    <col min="488" max="488" width="43.5703125" style="257" customWidth="1"/>
    <col min="489" max="490" width="12.7109375" style="257" customWidth="1"/>
    <col min="491" max="491" width="0.5703125" style="257" customWidth="1"/>
    <col min="492" max="493" width="12.7109375" style="257" customWidth="1"/>
    <col min="494" max="495" width="0.5703125" style="257" customWidth="1"/>
    <col min="496" max="497" width="12.7109375" style="257" customWidth="1"/>
    <col min="498" max="498" width="0.5703125" style="257" customWidth="1"/>
    <col min="499" max="500" width="12.7109375" style="257" customWidth="1"/>
    <col min="501" max="501" width="11.7109375" style="257" bestFit="1" customWidth="1"/>
    <col min="502" max="502" width="0.7109375" style="257" customWidth="1"/>
    <col min="503" max="503" width="10.7109375" style="257" bestFit="1" customWidth="1"/>
    <col min="504" max="742" width="9.140625" style="257"/>
    <col min="743" max="743" width="1.28515625" style="257" customWidth="1"/>
    <col min="744" max="744" width="43.5703125" style="257" customWidth="1"/>
    <col min="745" max="746" width="12.7109375" style="257" customWidth="1"/>
    <col min="747" max="747" width="0.5703125" style="257" customWidth="1"/>
    <col min="748" max="749" width="12.7109375" style="257" customWidth="1"/>
    <col min="750" max="751" width="0.5703125" style="257" customWidth="1"/>
    <col min="752" max="753" width="12.7109375" style="257" customWidth="1"/>
    <col min="754" max="754" width="0.5703125" style="257" customWidth="1"/>
    <col min="755" max="756" width="12.7109375" style="257" customWidth="1"/>
    <col min="757" max="757" width="11.7109375" style="257" bestFit="1" customWidth="1"/>
    <col min="758" max="758" width="0.7109375" style="257" customWidth="1"/>
    <col min="759" max="759" width="10.7109375" style="257" bestFit="1" customWidth="1"/>
    <col min="760" max="998" width="9.140625" style="257"/>
    <col min="999" max="999" width="1.28515625" style="257" customWidth="1"/>
    <col min="1000" max="1000" width="43.5703125" style="257" customWidth="1"/>
    <col min="1001" max="1002" width="12.7109375" style="257" customWidth="1"/>
    <col min="1003" max="1003" width="0.5703125" style="257" customWidth="1"/>
    <col min="1004" max="1005" width="12.7109375" style="257" customWidth="1"/>
    <col min="1006" max="1007" width="0.5703125" style="257" customWidth="1"/>
    <col min="1008" max="1009" width="12.7109375" style="257" customWidth="1"/>
    <col min="1010" max="1010" width="0.5703125" style="257" customWidth="1"/>
    <col min="1011" max="1012" width="12.7109375" style="257" customWidth="1"/>
    <col min="1013" max="1013" width="11.7109375" style="257" bestFit="1" customWidth="1"/>
    <col min="1014" max="1014" width="0.7109375" style="257" customWidth="1"/>
    <col min="1015" max="1015" width="10.7109375" style="257" bestFit="1" customWidth="1"/>
    <col min="1016" max="1254" width="9.140625" style="257"/>
    <col min="1255" max="1255" width="1.28515625" style="257" customWidth="1"/>
    <col min="1256" max="1256" width="43.5703125" style="257" customWidth="1"/>
    <col min="1257" max="1258" width="12.7109375" style="257" customWidth="1"/>
    <col min="1259" max="1259" width="0.5703125" style="257" customWidth="1"/>
    <col min="1260" max="1261" width="12.7109375" style="257" customWidth="1"/>
    <col min="1262" max="1263" width="0.5703125" style="257" customWidth="1"/>
    <col min="1264" max="1265" width="12.7109375" style="257" customWidth="1"/>
    <col min="1266" max="1266" width="0.5703125" style="257" customWidth="1"/>
    <col min="1267" max="1268" width="12.7109375" style="257" customWidth="1"/>
    <col min="1269" max="1269" width="11.7109375" style="257" bestFit="1" customWidth="1"/>
    <col min="1270" max="1270" width="0.7109375" style="257" customWidth="1"/>
    <col min="1271" max="1271" width="10.7109375" style="257" bestFit="1" customWidth="1"/>
    <col min="1272" max="1510" width="9.140625" style="257"/>
    <col min="1511" max="1511" width="1.28515625" style="257" customWidth="1"/>
    <col min="1512" max="1512" width="43.5703125" style="257" customWidth="1"/>
    <col min="1513" max="1514" width="12.7109375" style="257" customWidth="1"/>
    <col min="1515" max="1515" width="0.5703125" style="257" customWidth="1"/>
    <col min="1516" max="1517" width="12.7109375" style="257" customWidth="1"/>
    <col min="1518" max="1519" width="0.5703125" style="257" customWidth="1"/>
    <col min="1520" max="1521" width="12.7109375" style="257" customWidth="1"/>
    <col min="1522" max="1522" width="0.5703125" style="257" customWidth="1"/>
    <col min="1523" max="1524" width="12.7109375" style="257" customWidth="1"/>
    <col min="1525" max="1525" width="11.7109375" style="257" bestFit="1" customWidth="1"/>
    <col min="1526" max="1526" width="0.7109375" style="257" customWidth="1"/>
    <col min="1527" max="1527" width="10.7109375" style="257" bestFit="1" customWidth="1"/>
    <col min="1528" max="1766" width="9.140625" style="257"/>
    <col min="1767" max="1767" width="1.28515625" style="257" customWidth="1"/>
    <col min="1768" max="1768" width="43.5703125" style="257" customWidth="1"/>
    <col min="1769" max="1770" width="12.7109375" style="257" customWidth="1"/>
    <col min="1771" max="1771" width="0.5703125" style="257" customWidth="1"/>
    <col min="1772" max="1773" width="12.7109375" style="257" customWidth="1"/>
    <col min="1774" max="1775" width="0.5703125" style="257" customWidth="1"/>
    <col min="1776" max="1777" width="12.7109375" style="257" customWidth="1"/>
    <col min="1778" max="1778" width="0.5703125" style="257" customWidth="1"/>
    <col min="1779" max="1780" width="12.7109375" style="257" customWidth="1"/>
    <col min="1781" max="1781" width="11.7109375" style="257" bestFit="1" customWidth="1"/>
    <col min="1782" max="1782" width="0.7109375" style="257" customWidth="1"/>
    <col min="1783" max="1783" width="10.7109375" style="257" bestFit="1" customWidth="1"/>
    <col min="1784" max="2022" width="9.140625" style="257"/>
    <col min="2023" max="2023" width="1.28515625" style="257" customWidth="1"/>
    <col min="2024" max="2024" width="43.5703125" style="257" customWidth="1"/>
    <col min="2025" max="2026" width="12.7109375" style="257" customWidth="1"/>
    <col min="2027" max="2027" width="0.5703125" style="257" customWidth="1"/>
    <col min="2028" max="2029" width="12.7109375" style="257" customWidth="1"/>
    <col min="2030" max="2031" width="0.5703125" style="257" customWidth="1"/>
    <col min="2032" max="2033" width="12.7109375" style="257" customWidth="1"/>
    <col min="2034" max="2034" width="0.5703125" style="257" customWidth="1"/>
    <col min="2035" max="2036" width="12.7109375" style="257" customWidth="1"/>
    <col min="2037" max="2037" width="11.7109375" style="257" bestFit="1" customWidth="1"/>
    <col min="2038" max="2038" width="0.7109375" style="257" customWidth="1"/>
    <col min="2039" max="2039" width="10.7109375" style="257" bestFit="1" customWidth="1"/>
    <col min="2040" max="2278" width="9.140625" style="257"/>
    <col min="2279" max="2279" width="1.28515625" style="257" customWidth="1"/>
    <col min="2280" max="2280" width="43.5703125" style="257" customWidth="1"/>
    <col min="2281" max="2282" width="12.7109375" style="257" customWidth="1"/>
    <col min="2283" max="2283" width="0.5703125" style="257" customWidth="1"/>
    <col min="2284" max="2285" width="12.7109375" style="257" customWidth="1"/>
    <col min="2286" max="2287" width="0.5703125" style="257" customWidth="1"/>
    <col min="2288" max="2289" width="12.7109375" style="257" customWidth="1"/>
    <col min="2290" max="2290" width="0.5703125" style="257" customWidth="1"/>
    <col min="2291" max="2292" width="12.7109375" style="257" customWidth="1"/>
    <col min="2293" max="2293" width="11.7109375" style="257" bestFit="1" customWidth="1"/>
    <col min="2294" max="2294" width="0.7109375" style="257" customWidth="1"/>
    <col min="2295" max="2295" width="10.7109375" style="257" bestFit="1" customWidth="1"/>
    <col min="2296" max="2534" width="9.140625" style="257"/>
    <col min="2535" max="2535" width="1.28515625" style="257" customWidth="1"/>
    <col min="2536" max="2536" width="43.5703125" style="257" customWidth="1"/>
    <col min="2537" max="2538" width="12.7109375" style="257" customWidth="1"/>
    <col min="2539" max="2539" width="0.5703125" style="257" customWidth="1"/>
    <col min="2540" max="2541" width="12.7109375" style="257" customWidth="1"/>
    <col min="2542" max="2543" width="0.5703125" style="257" customWidth="1"/>
    <col min="2544" max="2545" width="12.7109375" style="257" customWidth="1"/>
    <col min="2546" max="2546" width="0.5703125" style="257" customWidth="1"/>
    <col min="2547" max="2548" width="12.7109375" style="257" customWidth="1"/>
    <col min="2549" max="2549" width="11.7109375" style="257" bestFit="1" customWidth="1"/>
    <col min="2550" max="2550" width="0.7109375" style="257" customWidth="1"/>
    <col min="2551" max="2551" width="10.7109375" style="257" bestFit="1" customWidth="1"/>
    <col min="2552" max="2790" width="9.140625" style="257"/>
    <col min="2791" max="2791" width="1.28515625" style="257" customWidth="1"/>
    <col min="2792" max="2792" width="43.5703125" style="257" customWidth="1"/>
    <col min="2793" max="2794" width="12.7109375" style="257" customWidth="1"/>
    <col min="2795" max="2795" width="0.5703125" style="257" customWidth="1"/>
    <col min="2796" max="2797" width="12.7109375" style="257" customWidth="1"/>
    <col min="2798" max="2799" width="0.5703125" style="257" customWidth="1"/>
    <col min="2800" max="2801" width="12.7109375" style="257" customWidth="1"/>
    <col min="2802" max="2802" width="0.5703125" style="257" customWidth="1"/>
    <col min="2803" max="2804" width="12.7109375" style="257" customWidth="1"/>
    <col min="2805" max="2805" width="11.7109375" style="257" bestFit="1" customWidth="1"/>
    <col min="2806" max="2806" width="0.7109375" style="257" customWidth="1"/>
    <col min="2807" max="2807" width="10.7109375" style="257" bestFit="1" customWidth="1"/>
    <col min="2808" max="3046" width="9.140625" style="257"/>
    <col min="3047" max="3047" width="1.28515625" style="257" customWidth="1"/>
    <col min="3048" max="3048" width="43.5703125" style="257" customWidth="1"/>
    <col min="3049" max="3050" width="12.7109375" style="257" customWidth="1"/>
    <col min="3051" max="3051" width="0.5703125" style="257" customWidth="1"/>
    <col min="3052" max="3053" width="12.7109375" style="257" customWidth="1"/>
    <col min="3054" max="3055" width="0.5703125" style="257" customWidth="1"/>
    <col min="3056" max="3057" width="12.7109375" style="257" customWidth="1"/>
    <col min="3058" max="3058" width="0.5703125" style="257" customWidth="1"/>
    <col min="3059" max="3060" width="12.7109375" style="257" customWidth="1"/>
    <col min="3061" max="3061" width="11.7109375" style="257" bestFit="1" customWidth="1"/>
    <col min="3062" max="3062" width="0.7109375" style="257" customWidth="1"/>
    <col min="3063" max="3063" width="10.7109375" style="257" bestFit="1" customWidth="1"/>
    <col min="3064" max="3302" width="9.140625" style="257"/>
    <col min="3303" max="3303" width="1.28515625" style="257" customWidth="1"/>
    <col min="3304" max="3304" width="43.5703125" style="257" customWidth="1"/>
    <col min="3305" max="3306" width="12.7109375" style="257" customWidth="1"/>
    <col min="3307" max="3307" width="0.5703125" style="257" customWidth="1"/>
    <col min="3308" max="3309" width="12.7109375" style="257" customWidth="1"/>
    <col min="3310" max="3311" width="0.5703125" style="257" customWidth="1"/>
    <col min="3312" max="3313" width="12.7109375" style="257" customWidth="1"/>
    <col min="3314" max="3314" width="0.5703125" style="257" customWidth="1"/>
    <col min="3315" max="3316" width="12.7109375" style="257" customWidth="1"/>
    <col min="3317" max="3317" width="11.7109375" style="257" bestFit="1" customWidth="1"/>
    <col min="3318" max="3318" width="0.7109375" style="257" customWidth="1"/>
    <col min="3319" max="3319" width="10.7109375" style="257" bestFit="1" customWidth="1"/>
    <col min="3320" max="3558" width="9.140625" style="257"/>
    <col min="3559" max="3559" width="1.28515625" style="257" customWidth="1"/>
    <col min="3560" max="3560" width="43.5703125" style="257" customWidth="1"/>
    <col min="3561" max="3562" width="12.7109375" style="257" customWidth="1"/>
    <col min="3563" max="3563" width="0.5703125" style="257" customWidth="1"/>
    <col min="3564" max="3565" width="12.7109375" style="257" customWidth="1"/>
    <col min="3566" max="3567" width="0.5703125" style="257" customWidth="1"/>
    <col min="3568" max="3569" width="12.7109375" style="257" customWidth="1"/>
    <col min="3570" max="3570" width="0.5703125" style="257" customWidth="1"/>
    <col min="3571" max="3572" width="12.7109375" style="257" customWidth="1"/>
    <col min="3573" max="3573" width="11.7109375" style="257" bestFit="1" customWidth="1"/>
    <col min="3574" max="3574" width="0.7109375" style="257" customWidth="1"/>
    <col min="3575" max="3575" width="10.7109375" style="257" bestFit="1" customWidth="1"/>
    <col min="3576" max="3814" width="9.140625" style="257"/>
    <col min="3815" max="3815" width="1.28515625" style="257" customWidth="1"/>
    <col min="3816" max="3816" width="43.5703125" style="257" customWidth="1"/>
    <col min="3817" max="3818" width="12.7109375" style="257" customWidth="1"/>
    <col min="3819" max="3819" width="0.5703125" style="257" customWidth="1"/>
    <col min="3820" max="3821" width="12.7109375" style="257" customWidth="1"/>
    <col min="3822" max="3823" width="0.5703125" style="257" customWidth="1"/>
    <col min="3824" max="3825" width="12.7109375" style="257" customWidth="1"/>
    <col min="3826" max="3826" width="0.5703125" style="257" customWidth="1"/>
    <col min="3827" max="3828" width="12.7109375" style="257" customWidth="1"/>
    <col min="3829" max="3829" width="11.7109375" style="257" bestFit="1" customWidth="1"/>
    <col min="3830" max="3830" width="0.7109375" style="257" customWidth="1"/>
    <col min="3831" max="3831" width="10.7109375" style="257" bestFit="1" customWidth="1"/>
    <col min="3832" max="4070" width="9.140625" style="257"/>
    <col min="4071" max="4071" width="1.28515625" style="257" customWidth="1"/>
    <col min="4072" max="4072" width="43.5703125" style="257" customWidth="1"/>
    <col min="4073" max="4074" width="12.7109375" style="257" customWidth="1"/>
    <col min="4075" max="4075" width="0.5703125" style="257" customWidth="1"/>
    <col min="4076" max="4077" width="12.7109375" style="257" customWidth="1"/>
    <col min="4078" max="4079" width="0.5703125" style="257" customWidth="1"/>
    <col min="4080" max="4081" width="12.7109375" style="257" customWidth="1"/>
    <col min="4082" max="4082" width="0.5703125" style="257" customWidth="1"/>
    <col min="4083" max="4084" width="12.7109375" style="257" customWidth="1"/>
    <col min="4085" max="4085" width="11.7109375" style="257" bestFit="1" customWidth="1"/>
    <col min="4086" max="4086" width="0.7109375" style="257" customWidth="1"/>
    <col min="4087" max="4087" width="10.7109375" style="257" bestFit="1" customWidth="1"/>
    <col min="4088" max="4326" width="9.140625" style="257"/>
    <col min="4327" max="4327" width="1.28515625" style="257" customWidth="1"/>
    <col min="4328" max="4328" width="43.5703125" style="257" customWidth="1"/>
    <col min="4329" max="4330" width="12.7109375" style="257" customWidth="1"/>
    <col min="4331" max="4331" width="0.5703125" style="257" customWidth="1"/>
    <col min="4332" max="4333" width="12.7109375" style="257" customWidth="1"/>
    <col min="4334" max="4335" width="0.5703125" style="257" customWidth="1"/>
    <col min="4336" max="4337" width="12.7109375" style="257" customWidth="1"/>
    <col min="4338" max="4338" width="0.5703125" style="257" customWidth="1"/>
    <col min="4339" max="4340" width="12.7109375" style="257" customWidth="1"/>
    <col min="4341" max="4341" width="11.7109375" style="257" bestFit="1" customWidth="1"/>
    <col min="4342" max="4342" width="0.7109375" style="257" customWidth="1"/>
    <col min="4343" max="4343" width="10.7109375" style="257" bestFit="1" customWidth="1"/>
    <col min="4344" max="4582" width="9.140625" style="257"/>
    <col min="4583" max="4583" width="1.28515625" style="257" customWidth="1"/>
    <col min="4584" max="4584" width="43.5703125" style="257" customWidth="1"/>
    <col min="4585" max="4586" width="12.7109375" style="257" customWidth="1"/>
    <col min="4587" max="4587" width="0.5703125" style="257" customWidth="1"/>
    <col min="4588" max="4589" width="12.7109375" style="257" customWidth="1"/>
    <col min="4590" max="4591" width="0.5703125" style="257" customWidth="1"/>
    <col min="4592" max="4593" width="12.7109375" style="257" customWidth="1"/>
    <col min="4594" max="4594" width="0.5703125" style="257" customWidth="1"/>
    <col min="4595" max="4596" width="12.7109375" style="257" customWidth="1"/>
    <col min="4597" max="4597" width="11.7109375" style="257" bestFit="1" customWidth="1"/>
    <col min="4598" max="4598" width="0.7109375" style="257" customWidth="1"/>
    <col min="4599" max="4599" width="10.7109375" style="257" bestFit="1" customWidth="1"/>
    <col min="4600" max="4838" width="9.140625" style="257"/>
    <col min="4839" max="4839" width="1.28515625" style="257" customWidth="1"/>
    <col min="4840" max="4840" width="43.5703125" style="257" customWidth="1"/>
    <col min="4841" max="4842" width="12.7109375" style="257" customWidth="1"/>
    <col min="4843" max="4843" width="0.5703125" style="257" customWidth="1"/>
    <col min="4844" max="4845" width="12.7109375" style="257" customWidth="1"/>
    <col min="4846" max="4847" width="0.5703125" style="257" customWidth="1"/>
    <col min="4848" max="4849" width="12.7109375" style="257" customWidth="1"/>
    <col min="4850" max="4850" width="0.5703125" style="257" customWidth="1"/>
    <col min="4851" max="4852" width="12.7109375" style="257" customWidth="1"/>
    <col min="4853" max="4853" width="11.7109375" style="257" bestFit="1" customWidth="1"/>
    <col min="4854" max="4854" width="0.7109375" style="257" customWidth="1"/>
    <col min="4855" max="4855" width="10.7109375" style="257" bestFit="1" customWidth="1"/>
    <col min="4856" max="5094" width="9.140625" style="257"/>
    <col min="5095" max="5095" width="1.28515625" style="257" customWidth="1"/>
    <col min="5096" max="5096" width="43.5703125" style="257" customWidth="1"/>
    <col min="5097" max="5098" width="12.7109375" style="257" customWidth="1"/>
    <col min="5099" max="5099" width="0.5703125" style="257" customWidth="1"/>
    <col min="5100" max="5101" width="12.7109375" style="257" customWidth="1"/>
    <col min="5102" max="5103" width="0.5703125" style="257" customWidth="1"/>
    <col min="5104" max="5105" width="12.7109375" style="257" customWidth="1"/>
    <col min="5106" max="5106" width="0.5703125" style="257" customWidth="1"/>
    <col min="5107" max="5108" width="12.7109375" style="257" customWidth="1"/>
    <col min="5109" max="5109" width="11.7109375" style="257" bestFit="1" customWidth="1"/>
    <col min="5110" max="5110" width="0.7109375" style="257" customWidth="1"/>
    <col min="5111" max="5111" width="10.7109375" style="257" bestFit="1" customWidth="1"/>
    <col min="5112" max="5350" width="9.140625" style="257"/>
    <col min="5351" max="5351" width="1.28515625" style="257" customWidth="1"/>
    <col min="5352" max="5352" width="43.5703125" style="257" customWidth="1"/>
    <col min="5353" max="5354" width="12.7109375" style="257" customWidth="1"/>
    <col min="5355" max="5355" width="0.5703125" style="257" customWidth="1"/>
    <col min="5356" max="5357" width="12.7109375" style="257" customWidth="1"/>
    <col min="5358" max="5359" width="0.5703125" style="257" customWidth="1"/>
    <col min="5360" max="5361" width="12.7109375" style="257" customWidth="1"/>
    <col min="5362" max="5362" width="0.5703125" style="257" customWidth="1"/>
    <col min="5363" max="5364" width="12.7109375" style="257" customWidth="1"/>
    <col min="5365" max="5365" width="11.7109375" style="257" bestFit="1" customWidth="1"/>
    <col min="5366" max="5366" width="0.7109375" style="257" customWidth="1"/>
    <col min="5367" max="5367" width="10.7109375" style="257" bestFit="1" customWidth="1"/>
    <col min="5368" max="5606" width="9.140625" style="257"/>
    <col min="5607" max="5607" width="1.28515625" style="257" customWidth="1"/>
    <col min="5608" max="5608" width="43.5703125" style="257" customWidth="1"/>
    <col min="5609" max="5610" width="12.7109375" style="257" customWidth="1"/>
    <col min="5611" max="5611" width="0.5703125" style="257" customWidth="1"/>
    <col min="5612" max="5613" width="12.7109375" style="257" customWidth="1"/>
    <col min="5614" max="5615" width="0.5703125" style="257" customWidth="1"/>
    <col min="5616" max="5617" width="12.7109375" style="257" customWidth="1"/>
    <col min="5618" max="5618" width="0.5703125" style="257" customWidth="1"/>
    <col min="5619" max="5620" width="12.7109375" style="257" customWidth="1"/>
    <col min="5621" max="5621" width="11.7109375" style="257" bestFit="1" customWidth="1"/>
    <col min="5622" max="5622" width="0.7109375" style="257" customWidth="1"/>
    <col min="5623" max="5623" width="10.7109375" style="257" bestFit="1" customWidth="1"/>
    <col min="5624" max="5862" width="9.140625" style="257"/>
    <col min="5863" max="5863" width="1.28515625" style="257" customWidth="1"/>
    <col min="5864" max="5864" width="43.5703125" style="257" customWidth="1"/>
    <col min="5865" max="5866" width="12.7109375" style="257" customWidth="1"/>
    <col min="5867" max="5867" width="0.5703125" style="257" customWidth="1"/>
    <col min="5868" max="5869" width="12.7109375" style="257" customWidth="1"/>
    <col min="5870" max="5871" width="0.5703125" style="257" customWidth="1"/>
    <col min="5872" max="5873" width="12.7109375" style="257" customWidth="1"/>
    <col min="5874" max="5874" width="0.5703125" style="257" customWidth="1"/>
    <col min="5875" max="5876" width="12.7109375" style="257" customWidth="1"/>
    <col min="5877" max="5877" width="11.7109375" style="257" bestFit="1" customWidth="1"/>
    <col min="5878" max="5878" width="0.7109375" style="257" customWidth="1"/>
    <col min="5879" max="5879" width="10.7109375" style="257" bestFit="1" customWidth="1"/>
    <col min="5880" max="6118" width="9.140625" style="257"/>
    <col min="6119" max="6119" width="1.28515625" style="257" customWidth="1"/>
    <col min="6120" max="6120" width="43.5703125" style="257" customWidth="1"/>
    <col min="6121" max="6122" width="12.7109375" style="257" customWidth="1"/>
    <col min="6123" max="6123" width="0.5703125" style="257" customWidth="1"/>
    <col min="6124" max="6125" width="12.7109375" style="257" customWidth="1"/>
    <col min="6126" max="6127" width="0.5703125" style="257" customWidth="1"/>
    <col min="6128" max="6129" width="12.7109375" style="257" customWidth="1"/>
    <col min="6130" max="6130" width="0.5703125" style="257" customWidth="1"/>
    <col min="6131" max="6132" width="12.7109375" style="257" customWidth="1"/>
    <col min="6133" max="6133" width="11.7109375" style="257" bestFit="1" customWidth="1"/>
    <col min="6134" max="6134" width="0.7109375" style="257" customWidth="1"/>
    <col min="6135" max="6135" width="10.7109375" style="257" bestFit="1" customWidth="1"/>
    <col min="6136" max="6374" width="9.140625" style="257"/>
    <col min="6375" max="6375" width="1.28515625" style="257" customWidth="1"/>
    <col min="6376" max="6376" width="43.5703125" style="257" customWidth="1"/>
    <col min="6377" max="6378" width="12.7109375" style="257" customWidth="1"/>
    <col min="6379" max="6379" width="0.5703125" style="257" customWidth="1"/>
    <col min="6380" max="6381" width="12.7109375" style="257" customWidth="1"/>
    <col min="6382" max="6383" width="0.5703125" style="257" customWidth="1"/>
    <col min="6384" max="6385" width="12.7109375" style="257" customWidth="1"/>
    <col min="6386" max="6386" width="0.5703125" style="257" customWidth="1"/>
    <col min="6387" max="6388" width="12.7109375" style="257" customWidth="1"/>
    <col min="6389" max="6389" width="11.7109375" style="257" bestFit="1" customWidth="1"/>
    <col min="6390" max="6390" width="0.7109375" style="257" customWidth="1"/>
    <col min="6391" max="6391" width="10.7109375" style="257" bestFit="1" customWidth="1"/>
    <col min="6392" max="6630" width="9.140625" style="257"/>
    <col min="6631" max="6631" width="1.28515625" style="257" customWidth="1"/>
    <col min="6632" max="6632" width="43.5703125" style="257" customWidth="1"/>
    <col min="6633" max="6634" width="12.7109375" style="257" customWidth="1"/>
    <col min="6635" max="6635" width="0.5703125" style="257" customWidth="1"/>
    <col min="6636" max="6637" width="12.7109375" style="257" customWidth="1"/>
    <col min="6638" max="6639" width="0.5703125" style="257" customWidth="1"/>
    <col min="6640" max="6641" width="12.7109375" style="257" customWidth="1"/>
    <col min="6642" max="6642" width="0.5703125" style="257" customWidth="1"/>
    <col min="6643" max="6644" width="12.7109375" style="257" customWidth="1"/>
    <col min="6645" max="6645" width="11.7109375" style="257" bestFit="1" customWidth="1"/>
    <col min="6646" max="6646" width="0.7109375" style="257" customWidth="1"/>
    <col min="6647" max="6647" width="10.7109375" style="257" bestFit="1" customWidth="1"/>
    <col min="6648" max="6886" width="9.140625" style="257"/>
    <col min="6887" max="6887" width="1.28515625" style="257" customWidth="1"/>
    <col min="6888" max="6888" width="43.5703125" style="257" customWidth="1"/>
    <col min="6889" max="6890" width="12.7109375" style="257" customWidth="1"/>
    <col min="6891" max="6891" width="0.5703125" style="257" customWidth="1"/>
    <col min="6892" max="6893" width="12.7109375" style="257" customWidth="1"/>
    <col min="6894" max="6895" width="0.5703125" style="257" customWidth="1"/>
    <col min="6896" max="6897" width="12.7109375" style="257" customWidth="1"/>
    <col min="6898" max="6898" width="0.5703125" style="257" customWidth="1"/>
    <col min="6899" max="6900" width="12.7109375" style="257" customWidth="1"/>
    <col min="6901" max="6901" width="11.7109375" style="257" bestFit="1" customWidth="1"/>
    <col min="6902" max="6902" width="0.7109375" style="257" customWidth="1"/>
    <col min="6903" max="6903" width="10.7109375" style="257" bestFit="1" customWidth="1"/>
    <col min="6904" max="7142" width="9.140625" style="257"/>
    <col min="7143" max="7143" width="1.28515625" style="257" customWidth="1"/>
    <col min="7144" max="7144" width="43.5703125" style="257" customWidth="1"/>
    <col min="7145" max="7146" width="12.7109375" style="257" customWidth="1"/>
    <col min="7147" max="7147" width="0.5703125" style="257" customWidth="1"/>
    <col min="7148" max="7149" width="12.7109375" style="257" customWidth="1"/>
    <col min="7150" max="7151" width="0.5703125" style="257" customWidth="1"/>
    <col min="7152" max="7153" width="12.7109375" style="257" customWidth="1"/>
    <col min="7154" max="7154" width="0.5703125" style="257" customWidth="1"/>
    <col min="7155" max="7156" width="12.7109375" style="257" customWidth="1"/>
    <col min="7157" max="7157" width="11.7109375" style="257" bestFit="1" customWidth="1"/>
    <col min="7158" max="7158" width="0.7109375" style="257" customWidth="1"/>
    <col min="7159" max="7159" width="10.7109375" style="257" bestFit="1" customWidth="1"/>
    <col min="7160" max="7398" width="9.140625" style="257"/>
    <col min="7399" max="7399" width="1.28515625" style="257" customWidth="1"/>
    <col min="7400" max="7400" width="43.5703125" style="257" customWidth="1"/>
    <col min="7401" max="7402" width="12.7109375" style="257" customWidth="1"/>
    <col min="7403" max="7403" width="0.5703125" style="257" customWidth="1"/>
    <col min="7404" max="7405" width="12.7109375" style="257" customWidth="1"/>
    <col min="7406" max="7407" width="0.5703125" style="257" customWidth="1"/>
    <col min="7408" max="7409" width="12.7109375" style="257" customWidth="1"/>
    <col min="7410" max="7410" width="0.5703125" style="257" customWidth="1"/>
    <col min="7411" max="7412" width="12.7109375" style="257" customWidth="1"/>
    <col min="7413" max="7413" width="11.7109375" style="257" bestFit="1" customWidth="1"/>
    <col min="7414" max="7414" width="0.7109375" style="257" customWidth="1"/>
    <col min="7415" max="7415" width="10.7109375" style="257" bestFit="1" customWidth="1"/>
    <col min="7416" max="7654" width="9.140625" style="257"/>
    <col min="7655" max="7655" width="1.28515625" style="257" customWidth="1"/>
    <col min="7656" max="7656" width="43.5703125" style="257" customWidth="1"/>
    <col min="7657" max="7658" width="12.7109375" style="257" customWidth="1"/>
    <col min="7659" max="7659" width="0.5703125" style="257" customWidth="1"/>
    <col min="7660" max="7661" width="12.7109375" style="257" customWidth="1"/>
    <col min="7662" max="7663" width="0.5703125" style="257" customWidth="1"/>
    <col min="7664" max="7665" width="12.7109375" style="257" customWidth="1"/>
    <col min="7666" max="7666" width="0.5703125" style="257" customWidth="1"/>
    <col min="7667" max="7668" width="12.7109375" style="257" customWidth="1"/>
    <col min="7669" max="7669" width="11.7109375" style="257" bestFit="1" customWidth="1"/>
    <col min="7670" max="7670" width="0.7109375" style="257" customWidth="1"/>
    <col min="7671" max="7671" width="10.7109375" style="257" bestFit="1" customWidth="1"/>
    <col min="7672" max="7910" width="9.140625" style="257"/>
    <col min="7911" max="7911" width="1.28515625" style="257" customWidth="1"/>
    <col min="7912" max="7912" width="43.5703125" style="257" customWidth="1"/>
    <col min="7913" max="7914" width="12.7109375" style="257" customWidth="1"/>
    <col min="7915" max="7915" width="0.5703125" style="257" customWidth="1"/>
    <col min="7916" max="7917" width="12.7109375" style="257" customWidth="1"/>
    <col min="7918" max="7919" width="0.5703125" style="257" customWidth="1"/>
    <col min="7920" max="7921" width="12.7109375" style="257" customWidth="1"/>
    <col min="7922" max="7922" width="0.5703125" style="257" customWidth="1"/>
    <col min="7923" max="7924" width="12.7109375" style="257" customWidth="1"/>
    <col min="7925" max="7925" width="11.7109375" style="257" bestFit="1" customWidth="1"/>
    <col min="7926" max="7926" width="0.7109375" style="257" customWidth="1"/>
    <col min="7927" max="7927" width="10.7109375" style="257" bestFit="1" customWidth="1"/>
    <col min="7928" max="8166" width="9.140625" style="257"/>
    <col min="8167" max="8167" width="1.28515625" style="257" customWidth="1"/>
    <col min="8168" max="8168" width="43.5703125" style="257" customWidth="1"/>
    <col min="8169" max="8170" width="12.7109375" style="257" customWidth="1"/>
    <col min="8171" max="8171" width="0.5703125" style="257" customWidth="1"/>
    <col min="8172" max="8173" width="12.7109375" style="257" customWidth="1"/>
    <col min="8174" max="8175" width="0.5703125" style="257" customWidth="1"/>
    <col min="8176" max="8177" width="12.7109375" style="257" customWidth="1"/>
    <col min="8178" max="8178" width="0.5703125" style="257" customWidth="1"/>
    <col min="8179" max="8180" width="12.7109375" style="257" customWidth="1"/>
    <col min="8181" max="8181" width="11.7109375" style="257" bestFit="1" customWidth="1"/>
    <col min="8182" max="8182" width="0.7109375" style="257" customWidth="1"/>
    <col min="8183" max="8183" width="10.7109375" style="257" bestFit="1" customWidth="1"/>
    <col min="8184" max="8422" width="9.140625" style="257"/>
    <col min="8423" max="8423" width="1.28515625" style="257" customWidth="1"/>
    <col min="8424" max="8424" width="43.5703125" style="257" customWidth="1"/>
    <col min="8425" max="8426" width="12.7109375" style="257" customWidth="1"/>
    <col min="8427" max="8427" width="0.5703125" style="257" customWidth="1"/>
    <col min="8428" max="8429" width="12.7109375" style="257" customWidth="1"/>
    <col min="8430" max="8431" width="0.5703125" style="257" customWidth="1"/>
    <col min="8432" max="8433" width="12.7109375" style="257" customWidth="1"/>
    <col min="8434" max="8434" width="0.5703125" style="257" customWidth="1"/>
    <col min="8435" max="8436" width="12.7109375" style="257" customWidth="1"/>
    <col min="8437" max="8437" width="11.7109375" style="257" bestFit="1" customWidth="1"/>
    <col min="8438" max="8438" width="0.7109375" style="257" customWidth="1"/>
    <col min="8439" max="8439" width="10.7109375" style="257" bestFit="1" customWidth="1"/>
    <col min="8440" max="8678" width="9.140625" style="257"/>
    <col min="8679" max="8679" width="1.28515625" style="257" customWidth="1"/>
    <col min="8680" max="8680" width="43.5703125" style="257" customWidth="1"/>
    <col min="8681" max="8682" width="12.7109375" style="257" customWidth="1"/>
    <col min="8683" max="8683" width="0.5703125" style="257" customWidth="1"/>
    <col min="8684" max="8685" width="12.7109375" style="257" customWidth="1"/>
    <col min="8686" max="8687" width="0.5703125" style="257" customWidth="1"/>
    <col min="8688" max="8689" width="12.7109375" style="257" customWidth="1"/>
    <col min="8690" max="8690" width="0.5703125" style="257" customWidth="1"/>
    <col min="8691" max="8692" width="12.7109375" style="257" customWidth="1"/>
    <col min="8693" max="8693" width="11.7109375" style="257" bestFit="1" customWidth="1"/>
    <col min="8694" max="8694" width="0.7109375" style="257" customWidth="1"/>
    <col min="8695" max="8695" width="10.7109375" style="257" bestFit="1" customWidth="1"/>
    <col min="8696" max="8934" width="9.140625" style="257"/>
    <col min="8935" max="8935" width="1.28515625" style="257" customWidth="1"/>
    <col min="8936" max="8936" width="43.5703125" style="257" customWidth="1"/>
    <col min="8937" max="8938" width="12.7109375" style="257" customWidth="1"/>
    <col min="8939" max="8939" width="0.5703125" style="257" customWidth="1"/>
    <col min="8940" max="8941" width="12.7109375" style="257" customWidth="1"/>
    <col min="8942" max="8943" width="0.5703125" style="257" customWidth="1"/>
    <col min="8944" max="8945" width="12.7109375" style="257" customWidth="1"/>
    <col min="8946" max="8946" width="0.5703125" style="257" customWidth="1"/>
    <col min="8947" max="8948" width="12.7109375" style="257" customWidth="1"/>
    <col min="8949" max="8949" width="11.7109375" style="257" bestFit="1" customWidth="1"/>
    <col min="8950" max="8950" width="0.7109375" style="257" customWidth="1"/>
    <col min="8951" max="8951" width="10.7109375" style="257" bestFit="1" customWidth="1"/>
    <col min="8952" max="9190" width="9.140625" style="257"/>
    <col min="9191" max="9191" width="1.28515625" style="257" customWidth="1"/>
    <col min="9192" max="9192" width="43.5703125" style="257" customWidth="1"/>
    <col min="9193" max="9194" width="12.7109375" style="257" customWidth="1"/>
    <col min="9195" max="9195" width="0.5703125" style="257" customWidth="1"/>
    <col min="9196" max="9197" width="12.7109375" style="257" customWidth="1"/>
    <col min="9198" max="9199" width="0.5703125" style="257" customWidth="1"/>
    <col min="9200" max="9201" width="12.7109375" style="257" customWidth="1"/>
    <col min="9202" max="9202" width="0.5703125" style="257" customWidth="1"/>
    <col min="9203" max="9204" width="12.7109375" style="257" customWidth="1"/>
    <col min="9205" max="9205" width="11.7109375" style="257" bestFit="1" customWidth="1"/>
    <col min="9206" max="9206" width="0.7109375" style="257" customWidth="1"/>
    <col min="9207" max="9207" width="10.7109375" style="257" bestFit="1" customWidth="1"/>
    <col min="9208" max="9446" width="9.140625" style="257"/>
    <col min="9447" max="9447" width="1.28515625" style="257" customWidth="1"/>
    <col min="9448" max="9448" width="43.5703125" style="257" customWidth="1"/>
    <col min="9449" max="9450" width="12.7109375" style="257" customWidth="1"/>
    <col min="9451" max="9451" width="0.5703125" style="257" customWidth="1"/>
    <col min="9452" max="9453" width="12.7109375" style="257" customWidth="1"/>
    <col min="9454" max="9455" width="0.5703125" style="257" customWidth="1"/>
    <col min="9456" max="9457" width="12.7109375" style="257" customWidth="1"/>
    <col min="9458" max="9458" width="0.5703125" style="257" customWidth="1"/>
    <col min="9459" max="9460" width="12.7109375" style="257" customWidth="1"/>
    <col min="9461" max="9461" width="11.7109375" style="257" bestFit="1" customWidth="1"/>
    <col min="9462" max="9462" width="0.7109375" style="257" customWidth="1"/>
    <col min="9463" max="9463" width="10.7109375" style="257" bestFit="1" customWidth="1"/>
    <col min="9464" max="9702" width="9.140625" style="257"/>
    <col min="9703" max="9703" width="1.28515625" style="257" customWidth="1"/>
    <col min="9704" max="9704" width="43.5703125" style="257" customWidth="1"/>
    <col min="9705" max="9706" width="12.7109375" style="257" customWidth="1"/>
    <col min="9707" max="9707" width="0.5703125" style="257" customWidth="1"/>
    <col min="9708" max="9709" width="12.7109375" style="257" customWidth="1"/>
    <col min="9710" max="9711" width="0.5703125" style="257" customWidth="1"/>
    <col min="9712" max="9713" width="12.7109375" style="257" customWidth="1"/>
    <col min="9714" max="9714" width="0.5703125" style="257" customWidth="1"/>
    <col min="9715" max="9716" width="12.7109375" style="257" customWidth="1"/>
    <col min="9717" max="9717" width="11.7109375" style="257" bestFit="1" customWidth="1"/>
    <col min="9718" max="9718" width="0.7109375" style="257" customWidth="1"/>
    <col min="9719" max="9719" width="10.7109375" style="257" bestFit="1" customWidth="1"/>
    <col min="9720" max="9958" width="9.140625" style="257"/>
    <col min="9959" max="9959" width="1.28515625" style="257" customWidth="1"/>
    <col min="9960" max="9960" width="43.5703125" style="257" customWidth="1"/>
    <col min="9961" max="9962" width="12.7109375" style="257" customWidth="1"/>
    <col min="9963" max="9963" width="0.5703125" style="257" customWidth="1"/>
    <col min="9964" max="9965" width="12.7109375" style="257" customWidth="1"/>
    <col min="9966" max="9967" width="0.5703125" style="257" customWidth="1"/>
    <col min="9968" max="9969" width="12.7109375" style="257" customWidth="1"/>
    <col min="9970" max="9970" width="0.5703125" style="257" customWidth="1"/>
    <col min="9971" max="9972" width="12.7109375" style="257" customWidth="1"/>
    <col min="9973" max="9973" width="11.7109375" style="257" bestFit="1" customWidth="1"/>
    <col min="9974" max="9974" width="0.7109375" style="257" customWidth="1"/>
    <col min="9975" max="9975" width="10.7109375" style="257" bestFit="1" customWidth="1"/>
    <col min="9976" max="10214" width="9.140625" style="257"/>
    <col min="10215" max="10215" width="1.28515625" style="257" customWidth="1"/>
    <col min="10216" max="10216" width="43.5703125" style="257" customWidth="1"/>
    <col min="10217" max="10218" width="12.7109375" style="257" customWidth="1"/>
    <col min="10219" max="10219" width="0.5703125" style="257" customWidth="1"/>
    <col min="10220" max="10221" width="12.7109375" style="257" customWidth="1"/>
    <col min="10222" max="10223" width="0.5703125" style="257" customWidth="1"/>
    <col min="10224" max="10225" width="12.7109375" style="257" customWidth="1"/>
    <col min="10226" max="10226" width="0.5703125" style="257" customWidth="1"/>
    <col min="10227" max="10228" width="12.7109375" style="257" customWidth="1"/>
    <col min="10229" max="10229" width="11.7109375" style="257" bestFit="1" customWidth="1"/>
    <col min="10230" max="10230" width="0.7109375" style="257" customWidth="1"/>
    <col min="10231" max="10231" width="10.7109375" style="257" bestFit="1" customWidth="1"/>
    <col min="10232" max="10470" width="9.140625" style="257"/>
    <col min="10471" max="10471" width="1.28515625" style="257" customWidth="1"/>
    <col min="10472" max="10472" width="43.5703125" style="257" customWidth="1"/>
    <col min="10473" max="10474" width="12.7109375" style="257" customWidth="1"/>
    <col min="10475" max="10475" width="0.5703125" style="257" customWidth="1"/>
    <col min="10476" max="10477" width="12.7109375" style="257" customWidth="1"/>
    <col min="10478" max="10479" width="0.5703125" style="257" customWidth="1"/>
    <col min="10480" max="10481" width="12.7109375" style="257" customWidth="1"/>
    <col min="10482" max="10482" width="0.5703125" style="257" customWidth="1"/>
    <col min="10483" max="10484" width="12.7109375" style="257" customWidth="1"/>
    <col min="10485" max="10485" width="11.7109375" style="257" bestFit="1" customWidth="1"/>
    <col min="10486" max="10486" width="0.7109375" style="257" customWidth="1"/>
    <col min="10487" max="10487" width="10.7109375" style="257" bestFit="1" customWidth="1"/>
    <col min="10488" max="10726" width="9.140625" style="257"/>
    <col min="10727" max="10727" width="1.28515625" style="257" customWidth="1"/>
    <col min="10728" max="10728" width="43.5703125" style="257" customWidth="1"/>
    <col min="10729" max="10730" width="12.7109375" style="257" customWidth="1"/>
    <col min="10731" max="10731" width="0.5703125" style="257" customWidth="1"/>
    <col min="10732" max="10733" width="12.7109375" style="257" customWidth="1"/>
    <col min="10734" max="10735" width="0.5703125" style="257" customWidth="1"/>
    <col min="10736" max="10737" width="12.7109375" style="257" customWidth="1"/>
    <col min="10738" max="10738" width="0.5703125" style="257" customWidth="1"/>
    <col min="10739" max="10740" width="12.7109375" style="257" customWidth="1"/>
    <col min="10741" max="10741" width="11.7109375" style="257" bestFit="1" customWidth="1"/>
    <col min="10742" max="10742" width="0.7109375" style="257" customWidth="1"/>
    <col min="10743" max="10743" width="10.7109375" style="257" bestFit="1" customWidth="1"/>
    <col min="10744" max="10982" width="9.140625" style="257"/>
    <col min="10983" max="10983" width="1.28515625" style="257" customWidth="1"/>
    <col min="10984" max="10984" width="43.5703125" style="257" customWidth="1"/>
    <col min="10985" max="10986" width="12.7109375" style="257" customWidth="1"/>
    <col min="10987" max="10987" width="0.5703125" style="257" customWidth="1"/>
    <col min="10988" max="10989" width="12.7109375" style="257" customWidth="1"/>
    <col min="10990" max="10991" width="0.5703125" style="257" customWidth="1"/>
    <col min="10992" max="10993" width="12.7109375" style="257" customWidth="1"/>
    <col min="10994" max="10994" width="0.5703125" style="257" customWidth="1"/>
    <col min="10995" max="10996" width="12.7109375" style="257" customWidth="1"/>
    <col min="10997" max="10997" width="11.7109375" style="257" bestFit="1" customWidth="1"/>
    <col min="10998" max="10998" width="0.7109375" style="257" customWidth="1"/>
    <col min="10999" max="10999" width="10.7109375" style="257" bestFit="1" customWidth="1"/>
    <col min="11000" max="11238" width="9.140625" style="257"/>
    <col min="11239" max="11239" width="1.28515625" style="257" customWidth="1"/>
    <col min="11240" max="11240" width="43.5703125" style="257" customWidth="1"/>
    <col min="11241" max="11242" width="12.7109375" style="257" customWidth="1"/>
    <col min="11243" max="11243" width="0.5703125" style="257" customWidth="1"/>
    <col min="11244" max="11245" width="12.7109375" style="257" customWidth="1"/>
    <col min="11246" max="11247" width="0.5703125" style="257" customWidth="1"/>
    <col min="11248" max="11249" width="12.7109375" style="257" customWidth="1"/>
    <col min="11250" max="11250" width="0.5703125" style="257" customWidth="1"/>
    <col min="11251" max="11252" width="12.7109375" style="257" customWidth="1"/>
    <col min="11253" max="11253" width="11.7109375" style="257" bestFit="1" customWidth="1"/>
    <col min="11254" max="11254" width="0.7109375" style="257" customWidth="1"/>
    <col min="11255" max="11255" width="10.7109375" style="257" bestFit="1" customWidth="1"/>
    <col min="11256" max="11494" width="9.140625" style="257"/>
    <col min="11495" max="11495" width="1.28515625" style="257" customWidth="1"/>
    <col min="11496" max="11496" width="43.5703125" style="257" customWidth="1"/>
    <col min="11497" max="11498" width="12.7109375" style="257" customWidth="1"/>
    <col min="11499" max="11499" width="0.5703125" style="257" customWidth="1"/>
    <col min="11500" max="11501" width="12.7109375" style="257" customWidth="1"/>
    <col min="11502" max="11503" width="0.5703125" style="257" customWidth="1"/>
    <col min="11504" max="11505" width="12.7109375" style="257" customWidth="1"/>
    <col min="11506" max="11506" width="0.5703125" style="257" customWidth="1"/>
    <col min="11507" max="11508" width="12.7109375" style="257" customWidth="1"/>
    <col min="11509" max="11509" width="11.7109375" style="257" bestFit="1" customWidth="1"/>
    <col min="11510" max="11510" width="0.7109375" style="257" customWidth="1"/>
    <col min="11511" max="11511" width="10.7109375" style="257" bestFit="1" customWidth="1"/>
    <col min="11512" max="11750" width="9.140625" style="257"/>
    <col min="11751" max="11751" width="1.28515625" style="257" customWidth="1"/>
    <col min="11752" max="11752" width="43.5703125" style="257" customWidth="1"/>
    <col min="11753" max="11754" width="12.7109375" style="257" customWidth="1"/>
    <col min="11755" max="11755" width="0.5703125" style="257" customWidth="1"/>
    <col min="11756" max="11757" width="12.7109375" style="257" customWidth="1"/>
    <col min="11758" max="11759" width="0.5703125" style="257" customWidth="1"/>
    <col min="11760" max="11761" width="12.7109375" style="257" customWidth="1"/>
    <col min="11762" max="11762" width="0.5703125" style="257" customWidth="1"/>
    <col min="11763" max="11764" width="12.7109375" style="257" customWidth="1"/>
    <col min="11765" max="11765" width="11.7109375" style="257" bestFit="1" customWidth="1"/>
    <col min="11766" max="11766" width="0.7109375" style="257" customWidth="1"/>
    <col min="11767" max="11767" width="10.7109375" style="257" bestFit="1" customWidth="1"/>
    <col min="11768" max="12006" width="9.140625" style="257"/>
    <col min="12007" max="12007" width="1.28515625" style="257" customWidth="1"/>
    <col min="12008" max="12008" width="43.5703125" style="257" customWidth="1"/>
    <col min="12009" max="12010" width="12.7109375" style="257" customWidth="1"/>
    <col min="12011" max="12011" width="0.5703125" style="257" customWidth="1"/>
    <col min="12012" max="12013" width="12.7109375" style="257" customWidth="1"/>
    <col min="12014" max="12015" width="0.5703125" style="257" customWidth="1"/>
    <col min="12016" max="12017" width="12.7109375" style="257" customWidth="1"/>
    <col min="12018" max="12018" width="0.5703125" style="257" customWidth="1"/>
    <col min="12019" max="12020" width="12.7109375" style="257" customWidth="1"/>
    <col min="12021" max="12021" width="11.7109375" style="257" bestFit="1" customWidth="1"/>
    <col min="12022" max="12022" width="0.7109375" style="257" customWidth="1"/>
    <col min="12023" max="12023" width="10.7109375" style="257" bestFit="1" customWidth="1"/>
    <col min="12024" max="12262" width="9.140625" style="257"/>
    <col min="12263" max="12263" width="1.28515625" style="257" customWidth="1"/>
    <col min="12264" max="12264" width="43.5703125" style="257" customWidth="1"/>
    <col min="12265" max="12266" width="12.7109375" style="257" customWidth="1"/>
    <col min="12267" max="12267" width="0.5703125" style="257" customWidth="1"/>
    <col min="12268" max="12269" width="12.7109375" style="257" customWidth="1"/>
    <col min="12270" max="12271" width="0.5703125" style="257" customWidth="1"/>
    <col min="12272" max="12273" width="12.7109375" style="257" customWidth="1"/>
    <col min="12274" max="12274" width="0.5703125" style="257" customWidth="1"/>
    <col min="12275" max="12276" width="12.7109375" style="257" customWidth="1"/>
    <col min="12277" max="12277" width="11.7109375" style="257" bestFit="1" customWidth="1"/>
    <col min="12278" max="12278" width="0.7109375" style="257" customWidth="1"/>
    <col min="12279" max="12279" width="10.7109375" style="257" bestFit="1" customWidth="1"/>
    <col min="12280" max="12518" width="9.140625" style="257"/>
    <col min="12519" max="12519" width="1.28515625" style="257" customWidth="1"/>
    <col min="12520" max="12520" width="43.5703125" style="257" customWidth="1"/>
    <col min="12521" max="12522" width="12.7109375" style="257" customWidth="1"/>
    <col min="12523" max="12523" width="0.5703125" style="257" customWidth="1"/>
    <col min="12524" max="12525" width="12.7109375" style="257" customWidth="1"/>
    <col min="12526" max="12527" width="0.5703125" style="257" customWidth="1"/>
    <col min="12528" max="12529" width="12.7109375" style="257" customWidth="1"/>
    <col min="12530" max="12530" width="0.5703125" style="257" customWidth="1"/>
    <col min="12531" max="12532" width="12.7109375" style="257" customWidth="1"/>
    <col min="12533" max="12533" width="11.7109375" style="257" bestFit="1" customWidth="1"/>
    <col min="12534" max="12534" width="0.7109375" style="257" customWidth="1"/>
    <col min="12535" max="12535" width="10.7109375" style="257" bestFit="1" customWidth="1"/>
    <col min="12536" max="12774" width="9.140625" style="257"/>
    <col min="12775" max="12775" width="1.28515625" style="257" customWidth="1"/>
    <col min="12776" max="12776" width="43.5703125" style="257" customWidth="1"/>
    <col min="12777" max="12778" width="12.7109375" style="257" customWidth="1"/>
    <col min="12779" max="12779" width="0.5703125" style="257" customWidth="1"/>
    <col min="12780" max="12781" width="12.7109375" style="257" customWidth="1"/>
    <col min="12782" max="12783" width="0.5703125" style="257" customWidth="1"/>
    <col min="12784" max="12785" width="12.7109375" style="257" customWidth="1"/>
    <col min="12786" max="12786" width="0.5703125" style="257" customWidth="1"/>
    <col min="12787" max="12788" width="12.7109375" style="257" customWidth="1"/>
    <col min="12789" max="12789" width="11.7109375" style="257" bestFit="1" customWidth="1"/>
    <col min="12790" max="12790" width="0.7109375" style="257" customWidth="1"/>
    <col min="12791" max="12791" width="10.7109375" style="257" bestFit="1" customWidth="1"/>
    <col min="12792" max="13030" width="9.140625" style="257"/>
    <col min="13031" max="13031" width="1.28515625" style="257" customWidth="1"/>
    <col min="13032" max="13032" width="43.5703125" style="257" customWidth="1"/>
    <col min="13033" max="13034" width="12.7109375" style="257" customWidth="1"/>
    <col min="13035" max="13035" width="0.5703125" style="257" customWidth="1"/>
    <col min="13036" max="13037" width="12.7109375" style="257" customWidth="1"/>
    <col min="13038" max="13039" width="0.5703125" style="257" customWidth="1"/>
    <col min="13040" max="13041" width="12.7109375" style="257" customWidth="1"/>
    <col min="13042" max="13042" width="0.5703125" style="257" customWidth="1"/>
    <col min="13043" max="13044" width="12.7109375" style="257" customWidth="1"/>
    <col min="13045" max="13045" width="11.7109375" style="257" bestFit="1" customWidth="1"/>
    <col min="13046" max="13046" width="0.7109375" style="257" customWidth="1"/>
    <col min="13047" max="13047" width="10.7109375" style="257" bestFit="1" customWidth="1"/>
    <col min="13048" max="13286" width="9.140625" style="257"/>
    <col min="13287" max="13287" width="1.28515625" style="257" customWidth="1"/>
    <col min="13288" max="13288" width="43.5703125" style="257" customWidth="1"/>
    <col min="13289" max="13290" width="12.7109375" style="257" customWidth="1"/>
    <col min="13291" max="13291" width="0.5703125" style="257" customWidth="1"/>
    <col min="13292" max="13293" width="12.7109375" style="257" customWidth="1"/>
    <col min="13294" max="13295" width="0.5703125" style="257" customWidth="1"/>
    <col min="13296" max="13297" width="12.7109375" style="257" customWidth="1"/>
    <col min="13298" max="13298" width="0.5703125" style="257" customWidth="1"/>
    <col min="13299" max="13300" width="12.7109375" style="257" customWidth="1"/>
    <col min="13301" max="13301" width="11.7109375" style="257" bestFit="1" customWidth="1"/>
    <col min="13302" max="13302" width="0.7109375" style="257" customWidth="1"/>
    <col min="13303" max="13303" width="10.7109375" style="257" bestFit="1" customWidth="1"/>
    <col min="13304" max="13542" width="9.140625" style="257"/>
    <col min="13543" max="13543" width="1.28515625" style="257" customWidth="1"/>
    <col min="13544" max="13544" width="43.5703125" style="257" customWidth="1"/>
    <col min="13545" max="13546" width="12.7109375" style="257" customWidth="1"/>
    <col min="13547" max="13547" width="0.5703125" style="257" customWidth="1"/>
    <col min="13548" max="13549" width="12.7109375" style="257" customWidth="1"/>
    <col min="13550" max="13551" width="0.5703125" style="257" customWidth="1"/>
    <col min="13552" max="13553" width="12.7109375" style="257" customWidth="1"/>
    <col min="13554" max="13554" width="0.5703125" style="257" customWidth="1"/>
    <col min="13555" max="13556" width="12.7109375" style="257" customWidth="1"/>
    <col min="13557" max="13557" width="11.7109375" style="257" bestFit="1" customWidth="1"/>
    <col min="13558" max="13558" width="0.7109375" style="257" customWidth="1"/>
    <col min="13559" max="13559" width="10.7109375" style="257" bestFit="1" customWidth="1"/>
    <col min="13560" max="13798" width="9.140625" style="257"/>
    <col min="13799" max="13799" width="1.28515625" style="257" customWidth="1"/>
    <col min="13800" max="13800" width="43.5703125" style="257" customWidth="1"/>
    <col min="13801" max="13802" width="12.7109375" style="257" customWidth="1"/>
    <col min="13803" max="13803" width="0.5703125" style="257" customWidth="1"/>
    <col min="13804" max="13805" width="12.7109375" style="257" customWidth="1"/>
    <col min="13806" max="13807" width="0.5703125" style="257" customWidth="1"/>
    <col min="13808" max="13809" width="12.7109375" style="257" customWidth="1"/>
    <col min="13810" max="13810" width="0.5703125" style="257" customWidth="1"/>
    <col min="13811" max="13812" width="12.7109375" style="257" customWidth="1"/>
    <col min="13813" max="13813" width="11.7109375" style="257" bestFit="1" customWidth="1"/>
    <col min="13814" max="13814" width="0.7109375" style="257" customWidth="1"/>
    <col min="13815" max="13815" width="10.7109375" style="257" bestFit="1" customWidth="1"/>
    <col min="13816" max="14054" width="9.140625" style="257"/>
    <col min="14055" max="14055" width="1.28515625" style="257" customWidth="1"/>
    <col min="14056" max="14056" width="43.5703125" style="257" customWidth="1"/>
    <col min="14057" max="14058" width="12.7109375" style="257" customWidth="1"/>
    <col min="14059" max="14059" width="0.5703125" style="257" customWidth="1"/>
    <col min="14060" max="14061" width="12.7109375" style="257" customWidth="1"/>
    <col min="14062" max="14063" width="0.5703125" style="257" customWidth="1"/>
    <col min="14064" max="14065" width="12.7109375" style="257" customWidth="1"/>
    <col min="14066" max="14066" width="0.5703125" style="257" customWidth="1"/>
    <col min="14067" max="14068" width="12.7109375" style="257" customWidth="1"/>
    <col min="14069" max="14069" width="11.7109375" style="257" bestFit="1" customWidth="1"/>
    <col min="14070" max="14070" width="0.7109375" style="257" customWidth="1"/>
    <col min="14071" max="14071" width="10.7109375" style="257" bestFit="1" customWidth="1"/>
    <col min="14072" max="14310" width="9.140625" style="257"/>
    <col min="14311" max="14311" width="1.28515625" style="257" customWidth="1"/>
    <col min="14312" max="14312" width="43.5703125" style="257" customWidth="1"/>
    <col min="14313" max="14314" width="12.7109375" style="257" customWidth="1"/>
    <col min="14315" max="14315" width="0.5703125" style="257" customWidth="1"/>
    <col min="14316" max="14317" width="12.7109375" style="257" customWidth="1"/>
    <col min="14318" max="14319" width="0.5703125" style="257" customWidth="1"/>
    <col min="14320" max="14321" width="12.7109375" style="257" customWidth="1"/>
    <col min="14322" max="14322" width="0.5703125" style="257" customWidth="1"/>
    <col min="14323" max="14324" width="12.7109375" style="257" customWidth="1"/>
    <col min="14325" max="14325" width="11.7109375" style="257" bestFit="1" customWidth="1"/>
    <col min="14326" max="14326" width="0.7109375" style="257" customWidth="1"/>
    <col min="14327" max="14327" width="10.7109375" style="257" bestFit="1" customWidth="1"/>
    <col min="14328" max="14566" width="9.140625" style="257"/>
    <col min="14567" max="14567" width="1.28515625" style="257" customWidth="1"/>
    <col min="14568" max="14568" width="43.5703125" style="257" customWidth="1"/>
    <col min="14569" max="14570" width="12.7109375" style="257" customWidth="1"/>
    <col min="14571" max="14571" width="0.5703125" style="257" customWidth="1"/>
    <col min="14572" max="14573" width="12.7109375" style="257" customWidth="1"/>
    <col min="14574" max="14575" width="0.5703125" style="257" customWidth="1"/>
    <col min="14576" max="14577" width="12.7109375" style="257" customWidth="1"/>
    <col min="14578" max="14578" width="0.5703125" style="257" customWidth="1"/>
    <col min="14579" max="14580" width="12.7109375" style="257" customWidth="1"/>
    <col min="14581" max="14581" width="11.7109375" style="257" bestFit="1" customWidth="1"/>
    <col min="14582" max="14582" width="0.7109375" style="257" customWidth="1"/>
    <col min="14583" max="14583" width="10.7109375" style="257" bestFit="1" customWidth="1"/>
    <col min="14584" max="14822" width="9.140625" style="257"/>
    <col min="14823" max="14823" width="1.28515625" style="257" customWidth="1"/>
    <col min="14824" max="14824" width="43.5703125" style="257" customWidth="1"/>
    <col min="14825" max="14826" width="12.7109375" style="257" customWidth="1"/>
    <col min="14827" max="14827" width="0.5703125" style="257" customWidth="1"/>
    <col min="14828" max="14829" width="12.7109375" style="257" customWidth="1"/>
    <col min="14830" max="14831" width="0.5703125" style="257" customWidth="1"/>
    <col min="14832" max="14833" width="12.7109375" style="257" customWidth="1"/>
    <col min="14834" max="14834" width="0.5703125" style="257" customWidth="1"/>
    <col min="14835" max="14836" width="12.7109375" style="257" customWidth="1"/>
    <col min="14837" max="14837" width="11.7109375" style="257" bestFit="1" customWidth="1"/>
    <col min="14838" max="14838" width="0.7109375" style="257" customWidth="1"/>
    <col min="14839" max="14839" width="10.7109375" style="257" bestFit="1" customWidth="1"/>
    <col min="14840" max="15078" width="9.140625" style="257"/>
    <col min="15079" max="15079" width="1.28515625" style="257" customWidth="1"/>
    <col min="15080" max="15080" width="43.5703125" style="257" customWidth="1"/>
    <col min="15081" max="15082" width="12.7109375" style="257" customWidth="1"/>
    <col min="15083" max="15083" width="0.5703125" style="257" customWidth="1"/>
    <col min="15084" max="15085" width="12.7109375" style="257" customWidth="1"/>
    <col min="15086" max="15087" width="0.5703125" style="257" customWidth="1"/>
    <col min="15088" max="15089" width="12.7109375" style="257" customWidth="1"/>
    <col min="15090" max="15090" width="0.5703125" style="257" customWidth="1"/>
    <col min="15091" max="15092" width="12.7109375" style="257" customWidth="1"/>
    <col min="15093" max="15093" width="11.7109375" style="257" bestFit="1" customWidth="1"/>
    <col min="15094" max="15094" width="0.7109375" style="257" customWidth="1"/>
    <col min="15095" max="15095" width="10.7109375" style="257" bestFit="1" customWidth="1"/>
    <col min="15096" max="15334" width="9.140625" style="257"/>
    <col min="15335" max="15335" width="1.28515625" style="257" customWidth="1"/>
    <col min="15336" max="15336" width="43.5703125" style="257" customWidth="1"/>
    <col min="15337" max="15338" width="12.7109375" style="257" customWidth="1"/>
    <col min="15339" max="15339" width="0.5703125" style="257" customWidth="1"/>
    <col min="15340" max="15341" width="12.7109375" style="257" customWidth="1"/>
    <col min="15342" max="15343" width="0.5703125" style="257" customWidth="1"/>
    <col min="15344" max="15345" width="12.7109375" style="257" customWidth="1"/>
    <col min="15346" max="15346" width="0.5703125" style="257" customWidth="1"/>
    <col min="15347" max="15348" width="12.7109375" style="257" customWidth="1"/>
    <col min="15349" max="15349" width="11.7109375" style="257" bestFit="1" customWidth="1"/>
    <col min="15350" max="15350" width="0.7109375" style="257" customWidth="1"/>
    <col min="15351" max="15351" width="10.7109375" style="257" bestFit="1" customWidth="1"/>
    <col min="15352" max="15590" width="9.140625" style="257"/>
    <col min="15591" max="15591" width="1.28515625" style="257" customWidth="1"/>
    <col min="15592" max="15592" width="43.5703125" style="257" customWidth="1"/>
    <col min="15593" max="15594" width="12.7109375" style="257" customWidth="1"/>
    <col min="15595" max="15595" width="0.5703125" style="257" customWidth="1"/>
    <col min="15596" max="15597" width="12.7109375" style="257" customWidth="1"/>
    <col min="15598" max="15599" width="0.5703125" style="257" customWidth="1"/>
    <col min="15600" max="15601" width="12.7109375" style="257" customWidth="1"/>
    <col min="15602" max="15602" width="0.5703125" style="257" customWidth="1"/>
    <col min="15603" max="15604" width="12.7109375" style="257" customWidth="1"/>
    <col min="15605" max="15605" width="11.7109375" style="257" bestFit="1" customWidth="1"/>
    <col min="15606" max="15606" width="0.7109375" style="257" customWidth="1"/>
    <col min="15607" max="15607" width="10.7109375" style="257" bestFit="1" customWidth="1"/>
    <col min="15608" max="15846" width="9.140625" style="257"/>
    <col min="15847" max="15847" width="1.28515625" style="257" customWidth="1"/>
    <col min="15848" max="15848" width="43.5703125" style="257" customWidth="1"/>
    <col min="15849" max="15850" width="12.7109375" style="257" customWidth="1"/>
    <col min="15851" max="15851" width="0.5703125" style="257" customWidth="1"/>
    <col min="15852" max="15853" width="12.7109375" style="257" customWidth="1"/>
    <col min="15854" max="15855" width="0.5703125" style="257" customWidth="1"/>
    <col min="15856" max="15857" width="12.7109375" style="257" customWidth="1"/>
    <col min="15858" max="15858" width="0.5703125" style="257" customWidth="1"/>
    <col min="15859" max="15860" width="12.7109375" style="257" customWidth="1"/>
    <col min="15861" max="15861" width="11.7109375" style="257" bestFit="1" customWidth="1"/>
    <col min="15862" max="15862" width="0.7109375" style="257" customWidth="1"/>
    <col min="15863" max="15863" width="10.7109375" style="257" bestFit="1" customWidth="1"/>
    <col min="15864" max="16102" width="9.140625" style="257"/>
    <col min="16103" max="16103" width="1.28515625" style="257" customWidth="1"/>
    <col min="16104" max="16104" width="43.5703125" style="257" customWidth="1"/>
    <col min="16105" max="16106" width="12.7109375" style="257" customWidth="1"/>
    <col min="16107" max="16107" width="0.5703125" style="257" customWidth="1"/>
    <col min="16108" max="16109" width="12.7109375" style="257" customWidth="1"/>
    <col min="16110" max="16111" width="0.5703125" style="257" customWidth="1"/>
    <col min="16112" max="16113" width="12.7109375" style="257" customWidth="1"/>
    <col min="16114" max="16114" width="0.5703125" style="257" customWidth="1"/>
    <col min="16115" max="16116" width="12.7109375" style="257" customWidth="1"/>
    <col min="16117" max="16117" width="11.7109375" style="257" bestFit="1" customWidth="1"/>
    <col min="16118" max="16118" width="0.7109375" style="257" customWidth="1"/>
    <col min="16119" max="16119" width="10.7109375" style="257" bestFit="1" customWidth="1"/>
    <col min="16120" max="16384" width="9.140625" style="257"/>
  </cols>
  <sheetData>
    <row r="1" spans="1:14">
      <c r="A1" s="75">
        <f>+'N2-10-REN - FSE  TEE'!A1+1</f>
        <v>11</v>
      </c>
      <c r="B1" s="172"/>
      <c r="C1" s="172"/>
    </row>
    <row r="2" spans="1:14" ht="15.75">
      <c r="A2" s="172"/>
      <c r="B2" s="172"/>
      <c r="C2" s="425" t="str">
        <f>Índice!D17</f>
        <v>Quadro N2-11a-REN - Gastos com pessoal e nº de efetivos_GGS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>
      <c r="C3" s="242"/>
      <c r="I3" s="318" t="s">
        <v>255</v>
      </c>
      <c r="J3" s="258"/>
    </row>
    <row r="4" spans="1:14" ht="24" customHeight="1">
      <c r="D4" s="449" t="s">
        <v>99</v>
      </c>
      <c r="E4" s="449"/>
      <c r="F4" s="449"/>
      <c r="G4" s="449"/>
      <c r="H4" s="449"/>
      <c r="I4" s="265"/>
      <c r="K4" s="257"/>
      <c r="L4" s="259"/>
    </row>
    <row r="5" spans="1:14" ht="24" customHeight="1">
      <c r="C5" s="247"/>
      <c r="D5" s="324" t="s">
        <v>239</v>
      </c>
      <c r="E5" s="324" t="s">
        <v>237</v>
      </c>
      <c r="F5" s="324" t="s">
        <v>259</v>
      </c>
      <c r="G5" s="324" t="s">
        <v>238</v>
      </c>
      <c r="H5" s="324" t="s">
        <v>260</v>
      </c>
      <c r="I5" s="260"/>
      <c r="K5" s="257"/>
      <c r="L5" s="257"/>
    </row>
    <row r="6" spans="1:14">
      <c r="D6" s="196"/>
      <c r="E6" s="196"/>
      <c r="F6" s="196"/>
      <c r="G6" s="196"/>
      <c r="H6" s="196"/>
      <c r="I6" s="196"/>
      <c r="K6" s="257"/>
      <c r="L6" s="257"/>
    </row>
    <row r="7" spans="1:14" ht="20.100000000000001" customHeight="1">
      <c r="C7" s="257" t="s">
        <v>117</v>
      </c>
      <c r="D7" s="247"/>
      <c r="E7" s="247"/>
      <c r="F7" s="250"/>
      <c r="G7" s="247"/>
      <c r="H7" s="250"/>
      <c r="I7" s="247"/>
      <c r="K7" s="257"/>
      <c r="L7" s="257"/>
    </row>
    <row r="8" spans="1:14" ht="20.100000000000001" customHeight="1">
      <c r="C8" s="257" t="s">
        <v>118</v>
      </c>
      <c r="D8" s="247"/>
      <c r="E8" s="247"/>
      <c r="F8" s="250"/>
      <c r="G8" s="247"/>
      <c r="H8" s="250"/>
      <c r="I8" s="247"/>
      <c r="K8" s="257"/>
      <c r="L8" s="257"/>
    </row>
    <row r="9" spans="1:14" ht="20.100000000000001" customHeight="1">
      <c r="C9" s="257" t="s">
        <v>119</v>
      </c>
      <c r="D9" s="247"/>
      <c r="E9" s="247"/>
      <c r="F9" s="250"/>
      <c r="G9" s="247"/>
      <c r="H9" s="250"/>
      <c r="I9" s="247"/>
      <c r="K9" s="257"/>
      <c r="L9" s="257"/>
    </row>
    <row r="10" spans="1:14" ht="20.100000000000001" customHeight="1">
      <c r="C10" s="257" t="s">
        <v>120</v>
      </c>
      <c r="D10" s="247"/>
      <c r="E10" s="247"/>
      <c r="F10" s="250"/>
      <c r="G10" s="247"/>
      <c r="H10" s="250"/>
      <c r="I10" s="247"/>
      <c r="K10" s="257"/>
      <c r="L10" s="257"/>
    </row>
    <row r="11" spans="1:14" ht="20.100000000000001" customHeight="1" thickBot="1">
      <c r="D11" s="261">
        <f>SUM(D7:D10)</f>
        <v>0</v>
      </c>
      <c r="E11" s="261"/>
      <c r="F11" s="262"/>
      <c r="G11" s="261"/>
      <c r="H11" s="262"/>
      <c r="I11" s="247"/>
      <c r="K11" s="257"/>
      <c r="L11" s="257"/>
    </row>
    <row r="12" spans="1:14" ht="20.100000000000001" customHeight="1" thickTop="1">
      <c r="E12" s="263"/>
      <c r="G12" s="263"/>
      <c r="I12" s="263"/>
      <c r="J12" s="263"/>
      <c r="K12" s="257"/>
    </row>
    <row r="13" spans="1:14">
      <c r="I13" s="258"/>
      <c r="J13" s="258"/>
    </row>
    <row r="16" spans="1:14">
      <c r="C16" s="2" t="s">
        <v>194</v>
      </c>
      <c r="D16" s="196"/>
      <c r="E16" s="197"/>
      <c r="F16" s="197"/>
      <c r="G16" s="197"/>
      <c r="H16" s="197"/>
      <c r="I16" s="197"/>
      <c r="J16" s="197"/>
      <c r="K16" s="197"/>
    </row>
    <row r="17" spans="1:17" ht="19.5" customHeight="1">
      <c r="C17" s="264"/>
      <c r="D17" s="449" t="s">
        <v>99</v>
      </c>
      <c r="E17" s="449"/>
      <c r="F17" s="449"/>
      <c r="G17" s="197"/>
      <c r="H17" s="197"/>
      <c r="I17" s="265"/>
    </row>
    <row r="18" spans="1:17" ht="18.75" customHeight="1">
      <c r="C18" s="264"/>
      <c r="D18" s="266" t="s">
        <v>239</v>
      </c>
      <c r="E18" s="266" t="s">
        <v>237</v>
      </c>
      <c r="F18" s="266" t="s">
        <v>238</v>
      </c>
      <c r="G18" s="197"/>
      <c r="H18" s="197"/>
      <c r="I18" s="260"/>
    </row>
    <row r="19" spans="1:17">
      <c r="C19" s="84"/>
      <c r="D19" s="197"/>
      <c r="E19" s="197"/>
      <c r="F19" s="197"/>
      <c r="G19" s="197"/>
      <c r="H19" s="197"/>
      <c r="I19" s="258"/>
    </row>
    <row r="20" spans="1:17">
      <c r="C20" s="267" t="s">
        <v>122</v>
      </c>
      <c r="D20" s="268"/>
      <c r="E20" s="268"/>
      <c r="F20" s="268"/>
      <c r="G20" s="195"/>
      <c r="H20" s="195"/>
      <c r="I20" s="258"/>
    </row>
    <row r="21" spans="1:17" ht="13.5" thickBot="1">
      <c r="C21" s="267" t="s">
        <v>123</v>
      </c>
      <c r="D21" s="269"/>
      <c r="E21" s="269"/>
      <c r="F21" s="269"/>
      <c r="G21" s="195"/>
      <c r="H21" s="195"/>
      <c r="I21" s="258"/>
    </row>
    <row r="22" spans="1:17" ht="13.5" thickTop="1">
      <c r="C22" s="84"/>
      <c r="D22" s="196"/>
      <c r="E22" s="197"/>
      <c r="F22" s="195"/>
      <c r="G22" s="195"/>
      <c r="H22" s="195"/>
      <c r="I22" s="197"/>
      <c r="J22" s="197"/>
      <c r="K22" s="197"/>
      <c r="M22" s="84"/>
      <c r="N22" s="198"/>
      <c r="O22" s="198"/>
      <c r="P22" s="198"/>
      <c r="Q22" s="198"/>
    </row>
    <row r="24" spans="1:17" ht="21.75" customHeight="1"/>
    <row r="25" spans="1:17" ht="23.25" customHeight="1"/>
    <row r="27" spans="1:17">
      <c r="F27" s="195"/>
      <c r="G27" s="195"/>
      <c r="H27" s="195"/>
    </row>
    <row r="28" spans="1:17" ht="15.75">
      <c r="A28" s="172"/>
      <c r="B28" s="172"/>
      <c r="C28" s="425" t="str">
        <f>Índice!D18</f>
        <v>Quadro N2-11b-REN - Gastos com pessoal e nº de efetivos_TEE</v>
      </c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</row>
    <row r="29" spans="1:17">
      <c r="C29" s="242"/>
      <c r="I29" s="318" t="s">
        <v>255</v>
      </c>
      <c r="J29" s="258"/>
    </row>
    <row r="30" spans="1:17" ht="24" customHeight="1">
      <c r="D30" s="449" t="s">
        <v>195</v>
      </c>
      <c r="E30" s="449"/>
      <c r="F30" s="449"/>
      <c r="G30" s="449"/>
      <c r="H30" s="449"/>
      <c r="K30" s="257"/>
      <c r="L30" s="257"/>
    </row>
    <row r="31" spans="1:17" ht="24" customHeight="1">
      <c r="D31" s="324" t="s">
        <v>239</v>
      </c>
      <c r="E31" s="324" t="s">
        <v>237</v>
      </c>
      <c r="F31" s="324" t="s">
        <v>259</v>
      </c>
      <c r="G31" s="324" t="s">
        <v>238</v>
      </c>
      <c r="H31" s="324" t="s">
        <v>260</v>
      </c>
      <c r="K31" s="257"/>
      <c r="L31" s="257"/>
    </row>
    <row r="32" spans="1:17">
      <c r="D32" s="196"/>
      <c r="E32" s="196"/>
      <c r="F32" s="196"/>
      <c r="G32" s="196"/>
      <c r="H32" s="196"/>
      <c r="K32" s="257"/>
      <c r="L32" s="257"/>
    </row>
    <row r="33" spans="3:12" ht="20.100000000000001" customHeight="1">
      <c r="C33" s="257" t="s">
        <v>117</v>
      </c>
      <c r="D33" s="247"/>
      <c r="E33" s="247"/>
      <c r="F33" s="250"/>
      <c r="G33" s="247"/>
      <c r="H33" s="250"/>
      <c r="K33" s="257"/>
      <c r="L33" s="257"/>
    </row>
    <row r="34" spans="3:12" ht="20.100000000000001" customHeight="1">
      <c r="C34" s="257" t="s">
        <v>118</v>
      </c>
      <c r="D34" s="247"/>
      <c r="E34" s="247"/>
      <c r="F34" s="250"/>
      <c r="G34" s="247"/>
      <c r="H34" s="250"/>
      <c r="K34" s="257"/>
      <c r="L34" s="257"/>
    </row>
    <row r="35" spans="3:12" ht="20.100000000000001" customHeight="1">
      <c r="C35" s="257" t="s">
        <v>119</v>
      </c>
      <c r="D35" s="247"/>
      <c r="E35" s="247"/>
      <c r="F35" s="250"/>
      <c r="G35" s="247"/>
      <c r="H35" s="250"/>
      <c r="K35" s="257"/>
      <c r="L35" s="257"/>
    </row>
    <row r="36" spans="3:12" ht="20.100000000000001" customHeight="1">
      <c r="C36" s="257" t="s">
        <v>120</v>
      </c>
      <c r="D36" s="247"/>
      <c r="E36" s="247"/>
      <c r="F36" s="250"/>
      <c r="G36" s="247"/>
      <c r="H36" s="250"/>
      <c r="K36" s="257"/>
      <c r="L36" s="257"/>
    </row>
    <row r="37" spans="3:12" ht="20.100000000000001" customHeight="1" thickBot="1">
      <c r="D37" s="261"/>
      <c r="E37" s="261"/>
      <c r="F37" s="262"/>
      <c r="G37" s="261"/>
      <c r="H37" s="262"/>
      <c r="K37" s="257"/>
      <c r="L37" s="257"/>
    </row>
    <row r="38" spans="3:12" ht="20.100000000000001" customHeight="1" thickTop="1">
      <c r="E38" s="263"/>
      <c r="G38" s="263"/>
      <c r="K38" s="257"/>
      <c r="L38" s="257"/>
    </row>
    <row r="39" spans="3:12">
      <c r="I39" s="258"/>
      <c r="J39" s="258"/>
    </row>
    <row r="40" spans="3:12">
      <c r="I40" s="258"/>
      <c r="J40" s="258"/>
    </row>
    <row r="42" spans="3:12">
      <c r="C42" s="2" t="s">
        <v>194</v>
      </c>
      <c r="D42" s="196"/>
      <c r="E42" s="197"/>
      <c r="F42" s="197"/>
      <c r="G42" s="197"/>
      <c r="H42" s="197"/>
      <c r="I42" s="197"/>
      <c r="J42" s="197"/>
      <c r="K42" s="197"/>
    </row>
    <row r="43" spans="3:12" ht="19.5" customHeight="1">
      <c r="C43" s="264"/>
      <c r="D43" s="449" t="s">
        <v>195</v>
      </c>
      <c r="E43" s="449"/>
      <c r="F43" s="449"/>
      <c r="G43" s="197"/>
      <c r="H43" s="197"/>
      <c r="I43" s="265"/>
    </row>
    <row r="44" spans="3:12" ht="18.75" customHeight="1">
      <c r="C44" s="264"/>
      <c r="D44" s="266" t="s">
        <v>239</v>
      </c>
      <c r="E44" s="266" t="s">
        <v>237</v>
      </c>
      <c r="F44" s="266" t="s">
        <v>238</v>
      </c>
      <c r="G44" s="197"/>
      <c r="H44" s="197"/>
      <c r="I44" s="260"/>
    </row>
    <row r="45" spans="3:12">
      <c r="C45" s="84"/>
      <c r="D45" s="197"/>
      <c r="E45" s="197"/>
      <c r="F45" s="197"/>
      <c r="G45" s="197"/>
      <c r="H45" s="197"/>
      <c r="I45" s="258"/>
    </row>
    <row r="46" spans="3:12">
      <c r="C46" s="267" t="s">
        <v>122</v>
      </c>
      <c r="D46" s="268"/>
      <c r="E46" s="268"/>
      <c r="F46" s="268"/>
      <c r="G46" s="195"/>
      <c r="H46" s="195"/>
      <c r="I46" s="258"/>
    </row>
    <row r="47" spans="3:12" ht="13.5" thickBot="1">
      <c r="C47" s="267" t="s">
        <v>123</v>
      </c>
      <c r="D47" s="269"/>
      <c r="E47" s="269"/>
      <c r="F47" s="269"/>
      <c r="G47" s="195"/>
      <c r="H47" s="195"/>
      <c r="I47" s="258"/>
    </row>
    <row r="48" spans="3:12" ht="13.5" thickTop="1"/>
  </sheetData>
  <mergeCells count="6">
    <mergeCell ref="D43:F43"/>
    <mergeCell ref="D17:F17"/>
    <mergeCell ref="D4:H4"/>
    <mergeCell ref="D30:H30"/>
    <mergeCell ref="C2:N2"/>
    <mergeCell ref="C28:N2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45"/>
  <sheetViews>
    <sheetView showGridLines="0" zoomScaleNormal="100" zoomScaleSheetLayoutView="100" workbookViewId="0">
      <selection activeCell="C22" sqref="C22"/>
    </sheetView>
  </sheetViews>
  <sheetFormatPr defaultColWidth="9.140625" defaultRowHeight="11.25"/>
  <cols>
    <col min="1" max="1" width="9.5703125" style="7" bestFit="1" customWidth="1"/>
    <col min="2" max="2" width="2.5703125" style="3" customWidth="1"/>
    <col min="3" max="3" width="55" style="3" customWidth="1"/>
    <col min="4" max="4" width="1.28515625" style="8" customWidth="1"/>
    <col min="5" max="7" width="13.7109375" style="9" customWidth="1"/>
    <col min="8" max="8" width="1.28515625" style="8" customWidth="1"/>
    <col min="9" max="10" width="13.7109375" style="10" customWidth="1"/>
    <col min="11" max="11" width="11.42578125" style="3" customWidth="1"/>
    <col min="12" max="16384" width="9.140625" style="3"/>
  </cols>
  <sheetData>
    <row r="1" spans="1:15">
      <c r="A1" s="4">
        <f>+'N2-11-REN - Pessoal'!A1+1</f>
        <v>12</v>
      </c>
      <c r="B1" s="5"/>
      <c r="C1" s="5"/>
    </row>
    <row r="2" spans="1:15" ht="12">
      <c r="A2" s="5"/>
      <c r="B2" s="5"/>
      <c r="C2" s="443" t="str">
        <f>Índice!D19</f>
        <v>Quadro N2-12-REN - Outros gastos e rendimentos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4" spans="1:15">
      <c r="C4" s="45"/>
      <c r="D4" s="44"/>
      <c r="E4" s="45"/>
      <c r="F4" s="45"/>
      <c r="G4" s="45"/>
    </row>
    <row r="5" spans="1:15">
      <c r="C5" s="28"/>
      <c r="D5" s="46"/>
    </row>
    <row r="6" spans="1:15">
      <c r="C6" s="19" t="s">
        <v>130</v>
      </c>
    </row>
    <row r="7" spans="1:15">
      <c r="C7" s="41"/>
      <c r="K7" s="319" t="s">
        <v>255</v>
      </c>
    </row>
    <row r="8" spans="1:15" ht="18" customHeight="1">
      <c r="C8" s="43"/>
      <c r="E8" s="450" t="s">
        <v>99</v>
      </c>
      <c r="F8" s="450"/>
      <c r="G8" s="450"/>
      <c r="I8" s="450" t="s">
        <v>195</v>
      </c>
      <c r="J8" s="450"/>
      <c r="K8" s="450"/>
    </row>
    <row r="9" spans="1:15" s="13" customFormat="1" ht="20.25" customHeight="1">
      <c r="A9" s="12"/>
      <c r="C9" s="14" t="s">
        <v>121</v>
      </c>
      <c r="D9" s="15"/>
      <c r="E9" s="47" t="s">
        <v>239</v>
      </c>
      <c r="F9" s="47" t="s">
        <v>237</v>
      </c>
      <c r="G9" s="47" t="s">
        <v>238</v>
      </c>
      <c r="H9" s="42"/>
      <c r="I9" s="47" t="str">
        <f>+E9</f>
        <v>t-2</v>
      </c>
      <c r="J9" s="47" t="s">
        <v>237</v>
      </c>
      <c r="K9" s="47" t="s">
        <v>238</v>
      </c>
    </row>
    <row r="10" spans="1:15">
      <c r="D10" s="17"/>
      <c r="H10" s="17"/>
      <c r="I10" s="24"/>
      <c r="J10" s="9"/>
      <c r="K10" s="9"/>
    </row>
    <row r="11" spans="1:15">
      <c r="C11" s="19" t="s">
        <v>36</v>
      </c>
      <c r="D11" s="17"/>
      <c r="H11" s="17"/>
      <c r="I11" s="9"/>
      <c r="J11" s="9"/>
      <c r="K11" s="9"/>
    </row>
    <row r="12" spans="1:15" ht="15" customHeight="1">
      <c r="C12" s="21" t="s">
        <v>131</v>
      </c>
      <c r="E12" s="11"/>
      <c r="F12" s="11"/>
      <c r="G12" s="11"/>
      <c r="H12" s="25"/>
      <c r="I12" s="11"/>
      <c r="J12" s="11"/>
      <c r="K12" s="11"/>
    </row>
    <row r="13" spans="1:15" ht="15" customHeight="1">
      <c r="C13" s="21" t="s">
        <v>132</v>
      </c>
      <c r="E13" s="11"/>
      <c r="F13" s="11"/>
      <c r="G13" s="11"/>
      <c r="H13" s="25"/>
      <c r="I13" s="11"/>
      <c r="J13" s="11"/>
      <c r="K13" s="11"/>
    </row>
    <row r="14" spans="1:15" ht="15" customHeight="1">
      <c r="C14" s="21" t="s">
        <v>133</v>
      </c>
      <c r="E14" s="11"/>
      <c r="F14" s="11"/>
      <c r="G14" s="11"/>
      <c r="H14" s="25"/>
      <c r="I14" s="11"/>
      <c r="J14" s="11"/>
      <c r="K14" s="11"/>
    </row>
    <row r="15" spans="1:15" ht="15" customHeight="1">
      <c r="C15" s="21" t="s">
        <v>136</v>
      </c>
      <c r="E15" s="11"/>
      <c r="F15" s="11"/>
      <c r="G15" s="11"/>
      <c r="H15" s="25"/>
      <c r="I15" s="11"/>
      <c r="J15" s="11"/>
      <c r="K15" s="11"/>
    </row>
    <row r="16" spans="1:15" ht="15" customHeight="1">
      <c r="C16" s="21" t="s">
        <v>36</v>
      </c>
      <c r="E16" s="11"/>
      <c r="F16" s="11"/>
      <c r="G16" s="11"/>
      <c r="H16" s="25"/>
      <c r="I16" s="11"/>
      <c r="J16" s="11"/>
      <c r="K16" s="11"/>
    </row>
    <row r="17" spans="3:11" ht="15" customHeight="1">
      <c r="C17" s="21" t="s">
        <v>137</v>
      </c>
      <c r="E17" s="11"/>
      <c r="F17" s="11"/>
      <c r="G17" s="11"/>
      <c r="H17" s="25"/>
      <c r="I17" s="11"/>
      <c r="J17" s="11"/>
      <c r="K17" s="11"/>
    </row>
    <row r="18" spans="3:11">
      <c r="C18" s="21"/>
      <c r="E18" s="11"/>
      <c r="F18" s="11"/>
      <c r="G18" s="11"/>
      <c r="H18" s="25"/>
      <c r="I18" s="11"/>
      <c r="J18" s="11"/>
      <c r="K18" s="11"/>
    </row>
    <row r="19" spans="3:11" ht="22.5" customHeight="1" thickBot="1">
      <c r="C19" s="48" t="s">
        <v>138</v>
      </c>
      <c r="E19" s="49"/>
      <c r="F19" s="49"/>
      <c r="G19" s="49"/>
      <c r="H19" s="25"/>
      <c r="I19" s="49"/>
      <c r="J19" s="49"/>
      <c r="K19" s="49"/>
    </row>
    <row r="20" spans="3:11" ht="12" thickTop="1">
      <c r="C20" s="48"/>
      <c r="E20" s="25"/>
      <c r="F20" s="25"/>
      <c r="G20" s="25"/>
      <c r="H20" s="25"/>
      <c r="I20" s="25"/>
      <c r="J20" s="25"/>
    </row>
    <row r="21" spans="3:11">
      <c r="C21" s="50" t="s">
        <v>139</v>
      </c>
      <c r="E21" s="11"/>
      <c r="F21" s="11"/>
      <c r="G21" s="11"/>
      <c r="H21" s="25"/>
      <c r="I21" s="51"/>
      <c r="J21" s="51"/>
    </row>
    <row r="22" spans="3:11">
      <c r="E22" s="11"/>
      <c r="F22" s="11"/>
      <c r="G22" s="11"/>
      <c r="H22" s="25"/>
      <c r="I22" s="51"/>
      <c r="J22" s="51"/>
    </row>
    <row r="23" spans="3:11" ht="19.5" customHeight="1" thickBot="1">
      <c r="C23" s="19" t="s">
        <v>140</v>
      </c>
      <c r="E23" s="49"/>
      <c r="F23" s="49"/>
      <c r="G23" s="49"/>
      <c r="H23" s="25"/>
      <c r="I23" s="49"/>
      <c r="J23" s="49"/>
      <c r="K23" s="49"/>
    </row>
    <row r="24" spans="3:11" ht="12" thickTop="1">
      <c r="C24" s="19"/>
      <c r="E24" s="25"/>
      <c r="F24" s="25"/>
      <c r="G24" s="25"/>
      <c r="H24" s="25"/>
      <c r="I24" s="25"/>
      <c r="J24" s="25"/>
    </row>
    <row r="25" spans="3:11">
      <c r="C25" s="19"/>
      <c r="E25" s="25"/>
      <c r="F25" s="25"/>
      <c r="G25" s="25"/>
      <c r="H25" s="25"/>
      <c r="I25" s="25"/>
      <c r="J25" s="25"/>
    </row>
    <row r="26" spans="3:11">
      <c r="C26" s="19"/>
      <c r="E26" s="25"/>
      <c r="F26" s="25"/>
      <c r="G26" s="25"/>
      <c r="H26" s="25"/>
      <c r="I26" s="25"/>
      <c r="J26" s="25"/>
    </row>
    <row r="27" spans="3:11">
      <c r="E27" s="11"/>
      <c r="F27" s="11"/>
      <c r="G27" s="11"/>
      <c r="H27" s="25"/>
      <c r="I27" s="18"/>
      <c r="J27" s="18"/>
    </row>
    <row r="29" spans="3:11" ht="20.25" customHeight="1">
      <c r="C29" s="52"/>
      <c r="E29" s="450" t="s">
        <v>99</v>
      </c>
      <c r="F29" s="450"/>
      <c r="G29" s="450"/>
      <c r="I29" s="450" t="s">
        <v>195</v>
      </c>
      <c r="J29" s="450"/>
      <c r="K29" s="450"/>
    </row>
    <row r="30" spans="3:11" ht="18.75" customHeight="1">
      <c r="C30" s="21"/>
      <c r="E30" s="47" t="str">
        <f>+E9</f>
        <v>t-2</v>
      </c>
      <c r="F30" s="47" t="s">
        <v>237</v>
      </c>
      <c r="G30" s="47" t="s">
        <v>238</v>
      </c>
      <c r="H30" s="42"/>
      <c r="I30" s="47" t="str">
        <f>+E30</f>
        <v>t-2</v>
      </c>
      <c r="J30" s="47" t="s">
        <v>237</v>
      </c>
      <c r="K30" s="47" t="s">
        <v>238</v>
      </c>
    </row>
    <row r="31" spans="3:11">
      <c r="C31" s="45" t="s">
        <v>37</v>
      </c>
      <c r="I31" s="9"/>
      <c r="J31" s="9"/>
      <c r="K31" s="9"/>
    </row>
    <row r="32" spans="3:11" ht="15" customHeight="1">
      <c r="C32" s="21" t="s">
        <v>141</v>
      </c>
      <c r="E32" s="11"/>
      <c r="F32" s="11"/>
      <c r="G32" s="11"/>
      <c r="H32" s="25"/>
      <c r="I32" s="11"/>
      <c r="J32" s="11"/>
      <c r="K32" s="11"/>
    </row>
    <row r="33" spans="3:11" ht="15" customHeight="1">
      <c r="C33" s="21" t="s">
        <v>37</v>
      </c>
      <c r="E33" s="11"/>
      <c r="F33" s="11"/>
      <c r="G33" s="11"/>
      <c r="H33" s="25"/>
      <c r="I33" s="11"/>
      <c r="J33" s="11"/>
      <c r="K33" s="11"/>
    </row>
    <row r="34" spans="3:11" ht="15" customHeight="1">
      <c r="C34" s="21" t="s">
        <v>196</v>
      </c>
      <c r="E34" s="11"/>
      <c r="F34" s="11"/>
      <c r="G34" s="11"/>
      <c r="H34" s="25"/>
      <c r="I34" s="11"/>
      <c r="J34" s="11"/>
      <c r="K34" s="11"/>
    </row>
    <row r="35" spans="3:11" ht="15" customHeight="1">
      <c r="C35" s="21" t="s">
        <v>158</v>
      </c>
      <c r="E35" s="11"/>
      <c r="F35" s="11"/>
      <c r="G35" s="11"/>
      <c r="H35" s="25"/>
      <c r="I35" s="11"/>
      <c r="J35" s="11"/>
      <c r="K35" s="11"/>
    </row>
    <row r="36" spans="3:11" ht="15" customHeight="1">
      <c r="C36" s="21" t="s">
        <v>142</v>
      </c>
      <c r="E36" s="11"/>
      <c r="F36" s="11"/>
      <c r="G36" s="11"/>
      <c r="H36" s="25"/>
      <c r="I36" s="11"/>
      <c r="J36" s="11"/>
      <c r="K36" s="11"/>
    </row>
    <row r="37" spans="3:11" ht="15" customHeight="1">
      <c r="C37" s="21" t="s">
        <v>143</v>
      </c>
      <c r="E37" s="11"/>
      <c r="F37" s="11"/>
      <c r="G37" s="11"/>
      <c r="H37" s="25"/>
      <c r="I37" s="11"/>
      <c r="J37" s="11"/>
      <c r="K37" s="11"/>
    </row>
    <row r="38" spans="3:11">
      <c r="C38" s="22"/>
      <c r="E38" s="11"/>
      <c r="F38" s="11"/>
      <c r="G38" s="11"/>
      <c r="I38" s="11"/>
      <c r="J38" s="11"/>
      <c r="K38" s="11"/>
    </row>
    <row r="39" spans="3:11" ht="19.5" customHeight="1" thickBot="1">
      <c r="C39" s="53" t="s">
        <v>144</v>
      </c>
      <c r="E39" s="49"/>
      <c r="F39" s="49"/>
      <c r="G39" s="49"/>
      <c r="I39" s="49"/>
      <c r="J39" s="49"/>
      <c r="K39" s="49"/>
    </row>
    <row r="40" spans="3:11" ht="9.75" customHeight="1" thickTop="1">
      <c r="C40" s="22"/>
      <c r="I40" s="9"/>
      <c r="J40" s="9"/>
    </row>
    <row r="41" spans="3:11">
      <c r="C41" s="22"/>
      <c r="I41" s="9"/>
      <c r="J41" s="9"/>
    </row>
    <row r="42" spans="3:11">
      <c r="J42" s="18"/>
    </row>
    <row r="45" spans="3:11">
      <c r="C45" s="19"/>
    </row>
  </sheetData>
  <mergeCells count="5">
    <mergeCell ref="E29:G29"/>
    <mergeCell ref="I29:K29"/>
    <mergeCell ref="E8:G8"/>
    <mergeCell ref="I8:K8"/>
    <mergeCell ref="C2:O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2"/>
  <sheetViews>
    <sheetView showGridLines="0" zoomScaleNormal="100" zoomScaleSheetLayoutView="100" workbookViewId="0">
      <selection activeCell="C2" sqref="C2:O2"/>
    </sheetView>
  </sheetViews>
  <sheetFormatPr defaultColWidth="9.140625" defaultRowHeight="11.25"/>
  <cols>
    <col min="1" max="1" width="8.140625" style="57" customWidth="1"/>
    <col min="2" max="2" width="2.5703125" style="3" customWidth="1"/>
    <col min="3" max="3" width="64.28515625" style="3" customWidth="1"/>
    <col min="4" max="4" width="1.7109375" style="8" customWidth="1"/>
    <col min="5" max="5" width="13.7109375" style="3" customWidth="1"/>
    <col min="6" max="7" width="11.140625" style="3" bestFit="1" customWidth="1"/>
    <col min="8" max="8" width="9.140625" style="3"/>
    <col min="9" max="9" width="30.5703125" style="3" bestFit="1" customWidth="1"/>
    <col min="10" max="16384" width="9.140625" style="3"/>
  </cols>
  <sheetData>
    <row r="1" spans="1:15">
      <c r="A1" s="4">
        <f>+'N2-12-REN -Outros gastos e rend'!A1+1</f>
        <v>13</v>
      </c>
      <c r="B1" s="5"/>
      <c r="C1" s="5"/>
    </row>
    <row r="2" spans="1:15" ht="12">
      <c r="A2" s="54"/>
      <c r="B2" s="5"/>
      <c r="C2" s="443" t="str">
        <f>Índice!D20</f>
        <v>Quadro N2-13-REN - Gastos ambientais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>
      <c r="A3" s="5"/>
      <c r="B3" s="5"/>
      <c r="C3" s="55"/>
      <c r="G3" s="319" t="s">
        <v>255</v>
      </c>
    </row>
    <row r="5" spans="1:15" s="13" customFormat="1" ht="19.5" customHeight="1">
      <c r="A5" s="56"/>
      <c r="C5" s="14" t="s">
        <v>121</v>
      </c>
      <c r="D5" s="15"/>
      <c r="E5" s="47" t="s">
        <v>239</v>
      </c>
      <c r="F5" s="47" t="s">
        <v>237</v>
      </c>
      <c r="G5" s="47" t="s">
        <v>238</v>
      </c>
    </row>
    <row r="6" spans="1:15">
      <c r="D6" s="17"/>
      <c r="E6" s="11"/>
      <c r="F6" s="11"/>
      <c r="G6" s="11"/>
    </row>
    <row r="7" spans="1:15">
      <c r="C7" s="3" t="s">
        <v>124</v>
      </c>
      <c r="D7" s="17"/>
      <c r="E7" s="11"/>
      <c r="F7" s="11"/>
      <c r="G7" s="11"/>
    </row>
    <row r="8" spans="1:15" ht="15" customHeight="1">
      <c r="C8" s="21" t="s">
        <v>125</v>
      </c>
      <c r="D8" s="17"/>
      <c r="E8" s="20"/>
      <c r="F8" s="20"/>
      <c r="G8" s="20"/>
    </row>
    <row r="9" spans="1:15" ht="15" customHeight="1">
      <c r="C9" s="21" t="s">
        <v>126</v>
      </c>
      <c r="D9" s="17"/>
      <c r="E9" s="20"/>
      <c r="F9" s="20"/>
      <c r="G9" s="20"/>
    </row>
    <row r="10" spans="1:15">
      <c r="D10" s="17"/>
      <c r="E10" s="20"/>
      <c r="F10" s="20"/>
      <c r="G10" s="20"/>
    </row>
    <row r="11" spans="1:15">
      <c r="C11" s="48" t="s">
        <v>127</v>
      </c>
      <c r="D11" s="17"/>
      <c r="E11" s="58"/>
      <c r="F11" s="58"/>
      <c r="G11" s="58"/>
    </row>
    <row r="12" spans="1:15">
      <c r="E12" s="11"/>
      <c r="F12" s="11"/>
      <c r="G12" s="11"/>
    </row>
    <row r="13" spans="1:15" ht="15" customHeight="1">
      <c r="C13" s="59" t="s">
        <v>128</v>
      </c>
      <c r="D13" s="17"/>
      <c r="E13" s="20"/>
      <c r="F13" s="20"/>
      <c r="G13" s="20"/>
    </row>
    <row r="14" spans="1:15">
      <c r="C14" s="22"/>
      <c r="D14" s="17"/>
      <c r="E14" s="20"/>
      <c r="F14" s="20"/>
      <c r="G14" s="20"/>
    </row>
    <row r="15" spans="1:15" ht="18.75" customHeight="1">
      <c r="C15" s="48" t="s">
        <v>129</v>
      </c>
      <c r="D15" s="17"/>
      <c r="E15" s="58"/>
      <c r="F15" s="58"/>
      <c r="G15" s="58"/>
    </row>
    <row r="16" spans="1:15" ht="24" customHeight="1">
      <c r="A16" s="3"/>
      <c r="C16" s="48"/>
      <c r="E16" s="25"/>
      <c r="F16" s="25"/>
      <c r="G16" s="25"/>
    </row>
    <row r="17" spans="1:7" ht="15" customHeight="1">
      <c r="C17" s="59" t="s">
        <v>177</v>
      </c>
      <c r="D17" s="17"/>
      <c r="E17" s="20"/>
      <c r="F17" s="20"/>
      <c r="G17" s="20"/>
    </row>
    <row r="18" spans="1:7">
      <c r="C18" s="22"/>
      <c r="D18" s="17"/>
      <c r="E18" s="20"/>
      <c r="F18" s="20"/>
      <c r="G18" s="20"/>
    </row>
    <row r="19" spans="1:7" ht="18.75" customHeight="1">
      <c r="C19" s="48" t="s">
        <v>192</v>
      </c>
      <c r="D19" s="17"/>
      <c r="E19" s="58"/>
      <c r="F19" s="58"/>
      <c r="G19" s="58"/>
    </row>
    <row r="20" spans="1:7">
      <c r="C20" s="48"/>
      <c r="D20" s="17"/>
      <c r="E20" s="60"/>
      <c r="F20" s="60"/>
      <c r="G20" s="60"/>
    </row>
    <row r="21" spans="1:7" ht="27" customHeight="1" thickBot="1">
      <c r="A21" s="3"/>
      <c r="C21" s="48" t="s">
        <v>193</v>
      </c>
      <c r="E21" s="23"/>
      <c r="F21" s="23"/>
      <c r="G21" s="23"/>
    </row>
    <row r="22" spans="1:7" ht="12" thickTop="1">
      <c r="A22" s="3"/>
    </row>
    <row r="23" spans="1:7">
      <c r="A23" s="3"/>
    </row>
    <row r="24" spans="1:7">
      <c r="A24" s="3"/>
      <c r="E24" s="61"/>
    </row>
    <row r="25" spans="1:7">
      <c r="A25" s="3"/>
      <c r="E25" s="61"/>
      <c r="F25" s="11"/>
      <c r="G25" s="11"/>
    </row>
    <row r="26" spans="1:7">
      <c r="A26" s="3"/>
      <c r="E26" s="61"/>
    </row>
    <row r="32" spans="1:7" ht="9.75" customHeight="1"/>
  </sheetData>
  <mergeCells count="1">
    <mergeCell ref="C2:O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zoomScale="85" zoomScaleNormal="85" workbookViewId="0"/>
  </sheetViews>
  <sheetFormatPr defaultColWidth="8.85546875" defaultRowHeight="16.149999999999999" customHeight="1"/>
  <cols>
    <col min="1" max="2" width="8.85546875" style="381"/>
    <col min="3" max="3" width="9.140625" style="381" customWidth="1"/>
    <col min="4" max="4" width="16.7109375" style="381" customWidth="1"/>
    <col min="5" max="5" width="26.5703125" style="383" customWidth="1"/>
    <col min="6" max="7" width="12.7109375" style="381" customWidth="1"/>
    <col min="8" max="16384" width="8.85546875" style="381"/>
  </cols>
  <sheetData>
    <row r="2" spans="1:12" s="379" customFormat="1" ht="15.75">
      <c r="A2" s="377"/>
      <c r="B2" s="377"/>
      <c r="C2" s="378" t="str">
        <f>Índice!D21</f>
        <v>Quadro N2-19-REN - Incetivo Rracionalização económica dos investimentos (IREI)</v>
      </c>
      <c r="D2" s="378"/>
      <c r="E2" s="378"/>
      <c r="F2" s="378"/>
      <c r="G2" s="378"/>
      <c r="H2" s="378"/>
      <c r="I2" s="378"/>
      <c r="J2" s="378"/>
      <c r="K2" s="378"/>
      <c r="L2" s="378"/>
    </row>
    <row r="4" spans="1:12" s="380" customFormat="1" ht="16.149999999999999" customHeight="1">
      <c r="C4" s="386" t="s">
        <v>358</v>
      </c>
      <c r="D4" s="387"/>
      <c r="E4" s="388"/>
      <c r="F4" s="388"/>
      <c r="G4" s="388"/>
    </row>
    <row r="5" spans="1:12" s="380" customFormat="1" ht="6" customHeight="1">
      <c r="C5" s="389"/>
      <c r="D5" s="390"/>
      <c r="E5" s="391"/>
      <c r="F5" s="391"/>
      <c r="G5" s="391"/>
    </row>
    <row r="6" spans="1:12" ht="16.149999999999999" customHeight="1">
      <c r="C6" s="392"/>
      <c r="D6" s="392"/>
      <c r="E6" s="393"/>
      <c r="F6" s="394" t="s">
        <v>237</v>
      </c>
      <c r="G6" s="394" t="s">
        <v>238</v>
      </c>
    </row>
    <row r="7" spans="1:12" ht="16.149999999999999" customHeight="1">
      <c r="C7" s="392"/>
      <c r="D7" s="451" t="s">
        <v>359</v>
      </c>
      <c r="E7" s="395" t="s">
        <v>360</v>
      </c>
      <c r="F7" s="396"/>
      <c r="G7" s="396"/>
    </row>
    <row r="8" spans="1:12" ht="16.149999999999999" customHeight="1">
      <c r="C8" s="392"/>
      <c r="D8" s="451"/>
      <c r="E8" s="395" t="s">
        <v>361</v>
      </c>
      <c r="F8" s="396"/>
      <c r="G8" s="396"/>
    </row>
    <row r="9" spans="1:12" ht="16.149999999999999" customHeight="1">
      <c r="C9" s="392"/>
      <c r="D9" s="451"/>
      <c r="E9" s="395" t="s">
        <v>362</v>
      </c>
      <c r="F9" s="384"/>
      <c r="G9" s="384"/>
    </row>
    <row r="10" spans="1:12" ht="16.149999999999999" customHeight="1">
      <c r="C10" s="392"/>
      <c r="D10" s="451"/>
      <c r="E10" s="395" t="s">
        <v>363</v>
      </c>
      <c r="F10" s="384"/>
      <c r="G10" s="384"/>
    </row>
    <row r="11" spans="1:12" ht="16.149999999999999" customHeight="1">
      <c r="C11" s="392"/>
      <c r="D11" s="451"/>
      <c r="E11" s="397" t="s">
        <v>364</v>
      </c>
      <c r="F11" s="398" t="e">
        <f>+(F7-F8)/(F9-F10)</f>
        <v>#DIV/0!</v>
      </c>
      <c r="G11" s="398" t="e">
        <f>+(G7-G8)/(G9-G10)</f>
        <v>#DIV/0!</v>
      </c>
    </row>
    <row r="12" spans="1:12" ht="16.149999999999999" customHeight="1">
      <c r="C12" s="392"/>
      <c r="D12" s="451"/>
      <c r="E12" s="397" t="s">
        <v>365</v>
      </c>
      <c r="F12" s="398" t="e">
        <f>0-F11*F10</f>
        <v>#DIV/0!</v>
      </c>
      <c r="G12" s="398" t="e">
        <f>0-G11*G10</f>
        <v>#DIV/0!</v>
      </c>
    </row>
    <row r="13" spans="1:12" ht="16.149999999999999" customHeight="1">
      <c r="C13" s="392"/>
      <c r="D13" s="399"/>
      <c r="E13" s="400"/>
      <c r="F13" s="392"/>
      <c r="G13" s="392"/>
    </row>
    <row r="14" spans="1:12" ht="16.149999999999999" customHeight="1">
      <c r="C14" s="392"/>
      <c r="D14" s="451" t="s">
        <v>366</v>
      </c>
      <c r="E14" s="395" t="s">
        <v>367</v>
      </c>
      <c r="F14" s="396"/>
      <c r="G14" s="396"/>
    </row>
    <row r="15" spans="1:12" ht="16.149999999999999" customHeight="1">
      <c r="C15" s="392"/>
      <c r="D15" s="451"/>
      <c r="E15" s="395" t="s">
        <v>361</v>
      </c>
      <c r="F15" s="396"/>
      <c r="G15" s="396"/>
    </row>
    <row r="16" spans="1:12" ht="16.149999999999999" customHeight="1">
      <c r="C16" s="392"/>
      <c r="D16" s="451"/>
      <c r="E16" s="395" t="s">
        <v>368</v>
      </c>
      <c r="F16" s="384"/>
      <c r="G16" s="384"/>
    </row>
    <row r="17" spans="3:7" ht="16.149999999999999" customHeight="1">
      <c r="C17" s="392"/>
      <c r="D17" s="451"/>
      <c r="E17" s="395" t="s">
        <v>363</v>
      </c>
      <c r="F17" s="384"/>
      <c r="G17" s="384"/>
    </row>
    <row r="18" spans="3:7" ht="16.149999999999999" customHeight="1">
      <c r="C18" s="392"/>
      <c r="D18" s="451"/>
      <c r="E18" s="397" t="s">
        <v>369</v>
      </c>
      <c r="F18" s="398" t="e">
        <f>+(F14-F15)/(F16-F17)</f>
        <v>#DIV/0!</v>
      </c>
      <c r="G18" s="398" t="e">
        <f>+(G14-G15)/(G16-G17)</f>
        <v>#DIV/0!</v>
      </c>
    </row>
    <row r="19" spans="3:7" ht="16.149999999999999" customHeight="1">
      <c r="C19" s="392"/>
      <c r="D19" s="451"/>
      <c r="E19" s="397" t="s">
        <v>370</v>
      </c>
      <c r="F19" s="398" t="e">
        <f>0-F18*F17</f>
        <v>#DIV/0!</v>
      </c>
      <c r="G19" s="398" t="e">
        <f>0-G18*G17</f>
        <v>#DIV/0!</v>
      </c>
    </row>
    <row r="20" spans="3:7" ht="16.149999999999999" customHeight="1">
      <c r="C20" s="392"/>
      <c r="D20" s="399"/>
      <c r="E20" s="400"/>
      <c r="F20" s="392"/>
      <c r="G20" s="392"/>
    </row>
    <row r="21" spans="3:7" ht="16.149999999999999" customHeight="1">
      <c r="C21" s="392"/>
      <c r="D21" s="451" t="s">
        <v>371</v>
      </c>
      <c r="E21" s="395" t="s">
        <v>372</v>
      </c>
      <c r="F21" s="396"/>
      <c r="G21" s="396"/>
    </row>
    <row r="22" spans="3:7" ht="16.149999999999999" customHeight="1">
      <c r="C22" s="392"/>
      <c r="D22" s="451"/>
      <c r="E22" s="395" t="s">
        <v>361</v>
      </c>
      <c r="F22" s="396"/>
      <c r="G22" s="396"/>
    </row>
    <row r="23" spans="3:7" ht="16.149999999999999" customHeight="1">
      <c r="C23" s="392"/>
      <c r="D23" s="451"/>
      <c r="E23" s="395" t="s">
        <v>373</v>
      </c>
      <c r="F23" s="384"/>
      <c r="G23" s="384"/>
    </row>
    <row r="24" spans="3:7" ht="16.149999999999999" customHeight="1">
      <c r="C24" s="392"/>
      <c r="D24" s="451"/>
      <c r="E24" s="395" t="s">
        <v>363</v>
      </c>
      <c r="F24" s="384"/>
      <c r="G24" s="384"/>
    </row>
    <row r="25" spans="3:7" ht="16.149999999999999" customHeight="1">
      <c r="C25" s="392"/>
      <c r="D25" s="451"/>
      <c r="E25" s="397" t="s">
        <v>374</v>
      </c>
      <c r="F25" s="401" t="e">
        <f>+(F21-F22)/(F23-F24)</f>
        <v>#DIV/0!</v>
      </c>
      <c r="G25" s="401" t="e">
        <f>+(G21-G22)/(G23-G24)</f>
        <v>#DIV/0!</v>
      </c>
    </row>
    <row r="26" spans="3:7" ht="16.149999999999999" customHeight="1">
      <c r="C26" s="392"/>
      <c r="D26" s="451"/>
      <c r="E26" s="397" t="s">
        <v>375</v>
      </c>
      <c r="F26" s="401" t="e">
        <f>0-F25*F24</f>
        <v>#DIV/0!</v>
      </c>
      <c r="G26" s="401" t="e">
        <f>0-G25*G24</f>
        <v>#DIV/0!</v>
      </c>
    </row>
    <row r="27" spans="3:7" ht="16.149999999999999" customHeight="1">
      <c r="C27" s="392"/>
      <c r="D27" s="392"/>
      <c r="E27" s="393"/>
      <c r="F27" s="392"/>
      <c r="G27" s="392"/>
    </row>
    <row r="28" spans="3:7" ht="16.149999999999999" customHeight="1">
      <c r="C28" s="392"/>
      <c r="D28" s="451" t="s">
        <v>376</v>
      </c>
      <c r="E28" s="395" t="s">
        <v>377</v>
      </c>
      <c r="F28" s="402"/>
      <c r="G28" s="402"/>
    </row>
    <row r="29" spans="3:7" ht="16.149999999999999" customHeight="1">
      <c r="C29" s="392"/>
      <c r="D29" s="451"/>
      <c r="E29" s="395" t="s">
        <v>378</v>
      </c>
      <c r="F29" s="384"/>
      <c r="G29" s="384"/>
    </row>
    <row r="30" spans="3:7" ht="16.149999999999999" customHeight="1">
      <c r="C30" s="392"/>
      <c r="D30" s="392"/>
      <c r="E30" s="393"/>
      <c r="F30" s="392"/>
      <c r="G30" s="392"/>
    </row>
    <row r="31" spans="3:7" ht="16.149999999999999" customHeight="1">
      <c r="C31" s="392"/>
      <c r="D31" s="403" t="s">
        <v>379</v>
      </c>
      <c r="E31" s="395" t="s">
        <v>380</v>
      </c>
      <c r="F31" s="402"/>
      <c r="G31" s="402"/>
    </row>
    <row r="32" spans="3:7" ht="16.149999999999999" customHeight="1">
      <c r="C32" s="392"/>
      <c r="D32" s="392"/>
      <c r="E32" s="393"/>
      <c r="F32" s="392"/>
      <c r="G32" s="392"/>
    </row>
    <row r="33" spans="3:7" ht="16.149999999999999" customHeight="1">
      <c r="C33" s="392"/>
      <c r="D33" s="451" t="s">
        <v>381</v>
      </c>
      <c r="E33" s="395" t="s">
        <v>382</v>
      </c>
      <c r="F33" s="384"/>
      <c r="G33" s="384"/>
    </row>
    <row r="34" spans="3:7" ht="16.149999999999999" customHeight="1">
      <c r="C34" s="392"/>
      <c r="D34" s="451"/>
      <c r="E34" s="395" t="s">
        <v>383</v>
      </c>
      <c r="F34" s="384"/>
      <c r="G34" s="384"/>
    </row>
    <row r="35" spans="3:7" ht="16.149999999999999" customHeight="1">
      <c r="C35" s="392"/>
      <c r="D35" s="392"/>
      <c r="E35" s="393"/>
      <c r="F35" s="392"/>
      <c r="G35" s="392"/>
    </row>
    <row r="36" spans="3:7" ht="16.149999999999999" customHeight="1">
      <c r="C36" s="392"/>
      <c r="D36" s="392"/>
      <c r="E36" s="393"/>
      <c r="F36" s="392"/>
      <c r="G36" s="392"/>
    </row>
    <row r="37" spans="3:7" s="380" customFormat="1" ht="16.149999999999999" customHeight="1">
      <c r="C37" s="386" t="s">
        <v>384</v>
      </c>
      <c r="D37" s="387"/>
      <c r="E37" s="388"/>
      <c r="F37" s="388"/>
      <c r="G37" s="388"/>
    </row>
    <row r="38" spans="3:7" s="380" customFormat="1" ht="10.15" customHeight="1">
      <c r="C38" s="389"/>
      <c r="D38" s="390"/>
      <c r="E38" s="391"/>
      <c r="F38" s="391"/>
      <c r="G38" s="391"/>
    </row>
    <row r="39" spans="3:7" ht="16.149999999999999" customHeight="1">
      <c r="C39" s="392"/>
      <c r="D39" s="392"/>
      <c r="E39" s="393"/>
      <c r="F39" s="394" t="str">
        <f>+F$6</f>
        <v>t-1</v>
      </c>
      <c r="G39" s="394" t="str">
        <f>+G$6</f>
        <v>t</v>
      </c>
    </row>
    <row r="40" spans="3:7" ht="16.149999999999999" customHeight="1">
      <c r="C40" s="392"/>
      <c r="D40" s="451" t="s">
        <v>385</v>
      </c>
      <c r="E40" s="397" t="s">
        <v>386</v>
      </c>
      <c r="F40" s="404"/>
      <c r="G40" s="404"/>
    </row>
    <row r="41" spans="3:7" ht="16.149999999999999" customHeight="1">
      <c r="C41" s="392"/>
      <c r="D41" s="451"/>
      <c r="E41" s="397" t="s">
        <v>387</v>
      </c>
      <c r="F41" s="404"/>
      <c r="G41" s="404"/>
    </row>
    <row r="42" spans="3:7" ht="16.149999999999999" customHeight="1">
      <c r="C42" s="392"/>
      <c r="D42" s="451"/>
      <c r="E42" s="395" t="s">
        <v>388</v>
      </c>
      <c r="F42" s="405" t="e">
        <f>+AVERAGE(F40:F41)</f>
        <v>#DIV/0!</v>
      </c>
      <c r="G42" s="405" t="e">
        <f>+AVERAGE(G40:G41)</f>
        <v>#DIV/0!</v>
      </c>
    </row>
    <row r="43" spans="3:7" ht="16.149999999999999" customHeight="1">
      <c r="C43" s="392"/>
      <c r="D43" s="406"/>
      <c r="E43" s="407"/>
      <c r="F43" s="408"/>
      <c r="G43" s="408"/>
    </row>
    <row r="44" spans="3:7" ht="16.149999999999999" customHeight="1">
      <c r="C44" s="392"/>
      <c r="D44" s="451" t="s">
        <v>389</v>
      </c>
      <c r="E44" s="397" t="s">
        <v>386</v>
      </c>
      <c r="F44" s="404"/>
      <c r="G44" s="404"/>
    </row>
    <row r="45" spans="3:7" ht="16.149999999999999" customHeight="1">
      <c r="C45" s="392"/>
      <c r="D45" s="451"/>
      <c r="E45" s="397" t="s">
        <v>387</v>
      </c>
      <c r="F45" s="404"/>
      <c r="G45" s="404"/>
    </row>
    <row r="46" spans="3:7" ht="16.149999999999999" customHeight="1">
      <c r="C46" s="392"/>
      <c r="D46" s="451"/>
      <c r="E46" s="395" t="s">
        <v>390</v>
      </c>
      <c r="F46" s="405" t="e">
        <f>+AVERAGE(F44:F45)</f>
        <v>#DIV/0!</v>
      </c>
      <c r="G46" s="405" t="e">
        <f>+AVERAGE(G44:G45)</f>
        <v>#DIV/0!</v>
      </c>
    </row>
    <row r="47" spans="3:7" ht="16.149999999999999" customHeight="1">
      <c r="C47" s="392"/>
      <c r="D47" s="409"/>
      <c r="E47" s="410"/>
      <c r="F47" s="408"/>
      <c r="G47" s="408"/>
    </row>
    <row r="48" spans="3:7" ht="16.149999999999999" customHeight="1">
      <c r="C48" s="392"/>
      <c r="D48" s="452" t="s">
        <v>391</v>
      </c>
      <c r="E48" s="453"/>
      <c r="F48" s="385" t="e">
        <f>+F46/F42</f>
        <v>#DIV/0!</v>
      </c>
      <c r="G48" s="385" t="e">
        <f>+G46/G42</f>
        <v>#DIV/0!</v>
      </c>
    </row>
    <row r="49" spans="3:7" ht="16.149999999999999" customHeight="1">
      <c r="C49" s="392"/>
      <c r="D49" s="392"/>
      <c r="E49" s="393"/>
      <c r="F49" s="408"/>
      <c r="G49" s="408"/>
    </row>
    <row r="50" spans="3:7" ht="16.149999999999999" customHeight="1">
      <c r="C50" s="411"/>
      <c r="D50" s="411"/>
      <c r="E50" s="411"/>
      <c r="F50" s="411"/>
      <c r="G50" s="411"/>
    </row>
    <row r="51" spans="3:7" ht="16.149999999999999" customHeight="1">
      <c r="C51" s="386" t="s">
        <v>392</v>
      </c>
      <c r="D51" s="387"/>
      <c r="E51" s="388"/>
      <c r="F51" s="388"/>
      <c r="G51" s="388"/>
    </row>
    <row r="52" spans="3:7" ht="10.15" customHeight="1">
      <c r="C52" s="389"/>
      <c r="D52" s="390"/>
      <c r="E52" s="391"/>
      <c r="F52" s="391"/>
      <c r="G52" s="391"/>
    </row>
    <row r="53" spans="3:7" ht="16.149999999999999" customHeight="1">
      <c r="C53" s="392"/>
      <c r="D53" s="392"/>
      <c r="E53" s="393"/>
      <c r="F53" s="394" t="str">
        <f>+F$6</f>
        <v>t-1</v>
      </c>
      <c r="G53" s="394" t="str">
        <f>+G$6</f>
        <v>t</v>
      </c>
    </row>
    <row r="54" spans="3:7" ht="16.149999999999999" customHeight="1">
      <c r="C54" s="392"/>
      <c r="D54" s="392"/>
      <c r="E54" s="395" t="s">
        <v>393</v>
      </c>
      <c r="F54" s="412" t="e">
        <f>+IF(F48&lt;F$9,F$7,IF(F48&gt;F$10,F$8,F$11*F48+F$12))*1000</f>
        <v>#DIV/0!</v>
      </c>
      <c r="G54" s="412" t="e">
        <f>+IF(G48&lt;G$9,G$7,IF(G48&gt;G$10,G$8,G$11*G48+G$12))*1000</f>
        <v>#DIV/0!</v>
      </c>
    </row>
    <row r="55" spans="3:7" ht="16.149999999999999" customHeight="1">
      <c r="C55" s="392"/>
      <c r="D55" s="392"/>
      <c r="E55" s="395" t="s">
        <v>394</v>
      </c>
      <c r="F55" s="412" t="e">
        <f>+IF(F48&lt;F$16,F$14,IF(F48&gt;F$17,F$15,F$18*F48+F$19))*1000</f>
        <v>#DIV/0!</v>
      </c>
      <c r="G55" s="412" t="e">
        <f>+IF(G48&lt;G$16,G$14,IF(G48&gt;G$17,G$15,G$18*G48+G$19))*1000</f>
        <v>#DIV/0!</v>
      </c>
    </row>
    <row r="56" spans="3:7" ht="16.149999999999999" customHeight="1">
      <c r="C56" s="392"/>
      <c r="D56" s="392"/>
      <c r="E56" s="395" t="s">
        <v>395</v>
      </c>
      <c r="F56" s="412" t="e">
        <f>+IF(F48&lt;F$23,F$21,IF(F48&gt;F$24,F$22,F$25*F48+F$26))*1000</f>
        <v>#DIV/0!</v>
      </c>
      <c r="G56" s="412" t="e">
        <f>+IF(G48&lt;G$23,G$21,IF(G48&gt;G$24,G$22,G$25*G48+G$26))*1000</f>
        <v>#DIV/0!</v>
      </c>
    </row>
    <row r="57" spans="3:7" ht="16.149999999999999" customHeight="1">
      <c r="C57" s="392"/>
      <c r="D57" s="392"/>
      <c r="E57" s="393"/>
      <c r="F57" s="392"/>
      <c r="G57" s="392"/>
    </row>
    <row r="58" spans="3:7" ht="16.149999999999999" customHeight="1">
      <c r="C58" s="392"/>
      <c r="D58" s="392"/>
      <c r="E58" s="395" t="s">
        <v>396</v>
      </c>
      <c r="F58" s="423"/>
      <c r="G58" s="423"/>
    </row>
    <row r="59" spans="3:7" ht="16.149999999999999" customHeight="1">
      <c r="C59" s="392"/>
      <c r="D59" s="392"/>
      <c r="E59" s="393"/>
      <c r="F59" s="392"/>
      <c r="G59" s="392"/>
    </row>
    <row r="60" spans="3:7" ht="16.149999999999999" customHeight="1">
      <c r="C60" s="392"/>
      <c r="D60" s="392"/>
      <c r="E60" s="395" t="s">
        <v>397</v>
      </c>
      <c r="F60" s="405" t="e">
        <f>+CHOOSE(MATCH(F58,{1;2;3},0),F54,F55,F56)</f>
        <v>#N/A</v>
      </c>
      <c r="G60" s="405" t="e">
        <f>+CHOOSE(MATCH(G58,{1;2;3},0),G54,G55,G56)</f>
        <v>#N/A</v>
      </c>
    </row>
    <row r="61" spans="3:7" ht="16.149999999999999" customHeight="1">
      <c r="C61" s="382"/>
      <c r="D61" s="382"/>
      <c r="F61" s="382"/>
      <c r="G61" s="382"/>
    </row>
  </sheetData>
  <mergeCells count="8">
    <mergeCell ref="D44:D46"/>
    <mergeCell ref="D48:E48"/>
    <mergeCell ref="D7:D12"/>
    <mergeCell ref="D14:D19"/>
    <mergeCell ref="D21:D26"/>
    <mergeCell ref="D28:D29"/>
    <mergeCell ref="D33:D34"/>
    <mergeCell ref="D40:D4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="85" zoomScaleNormal="85" workbookViewId="0">
      <selection activeCell="E7" sqref="E7"/>
    </sheetView>
  </sheetViews>
  <sheetFormatPr defaultColWidth="9.140625" defaultRowHeight="12.75"/>
  <cols>
    <col min="1" max="1" width="4.85546875" style="331" customWidth="1"/>
    <col min="2" max="2" width="98" style="332" bestFit="1" customWidth="1"/>
    <col min="3" max="3" width="14.42578125" style="332" customWidth="1"/>
    <col min="4" max="4" width="12.42578125" style="332" customWidth="1"/>
    <col min="5" max="5" width="14.28515625" style="332" customWidth="1"/>
    <col min="6" max="6" width="13" style="332" customWidth="1"/>
    <col min="7" max="7" width="19.7109375" style="332" customWidth="1"/>
    <col min="8" max="8" width="16.5703125" style="332" customWidth="1"/>
    <col min="9" max="9" width="20" style="332" customWidth="1"/>
    <col min="10" max="10" width="13" style="332" customWidth="1"/>
    <col min="11" max="11" width="19.7109375" style="332" customWidth="1"/>
    <col min="12" max="16384" width="9.140625" style="332"/>
  </cols>
  <sheetData>
    <row r="1" spans="1:15" s="327" customFormat="1">
      <c r="A1" s="325"/>
      <c r="B1" s="326"/>
    </row>
    <row r="2" spans="1:15" s="327" customFormat="1" ht="15.75">
      <c r="B2" s="425" t="s">
        <v>355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5" s="327" customFormat="1">
      <c r="A3" s="325"/>
      <c r="B3" s="326"/>
    </row>
    <row r="4" spans="1:15" s="329" customFormat="1" ht="14.25">
      <c r="A4" s="328"/>
      <c r="G4" s="330"/>
      <c r="K4" s="330" t="s">
        <v>276</v>
      </c>
    </row>
    <row r="5" spans="1:15" s="327" customFormat="1">
      <c r="A5" s="325"/>
      <c r="C5" s="454" t="s">
        <v>277</v>
      </c>
      <c r="D5" s="455"/>
      <c r="E5" s="455"/>
      <c r="F5" s="455"/>
      <c r="G5" s="455"/>
      <c r="H5" s="455"/>
      <c r="I5" s="455"/>
      <c r="J5" s="455"/>
      <c r="K5" s="456"/>
    </row>
    <row r="6" spans="1:15" s="327" customFormat="1" ht="51">
      <c r="A6" s="325"/>
      <c r="B6" s="344"/>
      <c r="C6" s="457" t="s">
        <v>278</v>
      </c>
      <c r="D6" s="459" t="s">
        <v>44</v>
      </c>
      <c r="E6" s="460"/>
      <c r="F6" s="461"/>
      <c r="G6" s="345" t="s">
        <v>310</v>
      </c>
      <c r="H6" s="459" t="s">
        <v>311</v>
      </c>
      <c r="I6" s="460"/>
      <c r="J6" s="461"/>
      <c r="K6" s="345" t="s">
        <v>312</v>
      </c>
    </row>
    <row r="7" spans="1:15" s="327" customFormat="1" ht="38.25">
      <c r="A7" s="325"/>
      <c r="B7" s="346"/>
      <c r="C7" s="458"/>
      <c r="D7" s="347" t="s">
        <v>282</v>
      </c>
      <c r="E7" s="414" t="s">
        <v>409</v>
      </c>
      <c r="F7" s="347" t="s">
        <v>91</v>
      </c>
      <c r="G7" s="348"/>
      <c r="H7" s="347" t="s">
        <v>283</v>
      </c>
      <c r="I7" s="347" t="s">
        <v>284</v>
      </c>
      <c r="J7" s="347" t="s">
        <v>120</v>
      </c>
      <c r="K7" s="348"/>
    </row>
    <row r="8" spans="1:15" s="327" customFormat="1">
      <c r="A8" s="325"/>
      <c r="B8" s="346"/>
      <c r="C8" s="346"/>
      <c r="D8" s="346"/>
      <c r="E8" s="346"/>
      <c r="F8" s="346"/>
      <c r="G8" s="346"/>
      <c r="H8" s="346"/>
      <c r="I8" s="346"/>
      <c r="J8" s="346"/>
      <c r="K8" s="346"/>
    </row>
    <row r="9" spans="1:15">
      <c r="B9" s="349" t="s">
        <v>285</v>
      </c>
      <c r="C9" s="350"/>
      <c r="D9" s="350"/>
      <c r="E9" s="350"/>
      <c r="F9" s="350"/>
      <c r="G9" s="350"/>
      <c r="H9" s="350"/>
      <c r="I9" s="350"/>
      <c r="J9" s="350"/>
      <c r="K9" s="350"/>
    </row>
    <row r="10" spans="1:15" s="334" customFormat="1">
      <c r="A10" s="333"/>
      <c r="B10" s="351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5" ht="14.25">
      <c r="B11" s="353" t="s">
        <v>286</v>
      </c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5" s="334" customFormat="1" ht="14.25">
      <c r="A12" s="333"/>
      <c r="B12" s="353" t="s">
        <v>287</v>
      </c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5" s="334" customFormat="1" ht="14.25">
      <c r="A13" s="333"/>
      <c r="B13" s="353" t="s">
        <v>288</v>
      </c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5" s="334" customFormat="1" ht="14.25">
      <c r="A14" s="333"/>
      <c r="B14" s="353" t="s">
        <v>289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29"/>
      <c r="M14" s="329"/>
      <c r="N14" s="329"/>
      <c r="O14" s="329"/>
    </row>
    <row r="15" spans="1:15" s="334" customFormat="1" ht="14.25">
      <c r="A15" s="333"/>
      <c r="B15" s="353" t="s">
        <v>290</v>
      </c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5" ht="14.25">
      <c r="A16" s="333"/>
      <c r="B16" s="353" t="s">
        <v>291</v>
      </c>
      <c r="C16" s="355"/>
      <c r="D16" s="355"/>
      <c r="E16" s="355"/>
      <c r="F16" s="355"/>
      <c r="G16" s="355"/>
      <c r="H16" s="355"/>
      <c r="I16" s="355"/>
      <c r="J16" s="355"/>
      <c r="K16" s="355"/>
    </row>
    <row r="17" spans="1:11" ht="14.25">
      <c r="A17" s="333"/>
      <c r="B17" s="353" t="s">
        <v>292</v>
      </c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s="334" customFormat="1" ht="14.25">
      <c r="A18" s="333"/>
      <c r="B18" s="353" t="s">
        <v>293</v>
      </c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1" s="334" customFormat="1" ht="14.25">
      <c r="A19" s="333"/>
      <c r="B19" s="353" t="s">
        <v>294</v>
      </c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1" s="334" customFormat="1" ht="14.25">
      <c r="A20" s="333"/>
      <c r="B20" s="353" t="s">
        <v>295</v>
      </c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11" s="334" customFormat="1">
      <c r="A21" s="333"/>
      <c r="B21" s="356" t="s">
        <v>296</v>
      </c>
      <c r="C21" s="355"/>
      <c r="D21" s="355"/>
      <c r="E21" s="355"/>
      <c r="F21" s="355"/>
      <c r="G21" s="355"/>
      <c r="H21" s="355"/>
      <c r="I21" s="355"/>
      <c r="J21" s="355"/>
      <c r="K21" s="355"/>
    </row>
    <row r="22" spans="1:11" s="334" customFormat="1">
      <c r="A22" s="333"/>
      <c r="B22" s="356" t="s">
        <v>297</v>
      </c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s="334" customFormat="1" ht="14.25">
      <c r="A23" s="333"/>
      <c r="B23" s="353" t="s">
        <v>298</v>
      </c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1" s="336" customFormat="1">
      <c r="A24" s="335"/>
      <c r="B24" s="353" t="s">
        <v>299</v>
      </c>
      <c r="C24" s="357"/>
      <c r="D24" s="357"/>
      <c r="E24" s="357"/>
      <c r="F24" s="357"/>
      <c r="G24" s="357"/>
      <c r="H24" s="357"/>
      <c r="I24" s="357"/>
      <c r="J24" s="357"/>
      <c r="K24" s="357"/>
    </row>
    <row r="25" spans="1:11" s="336" customFormat="1">
      <c r="A25" s="335"/>
      <c r="B25" s="358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1">
      <c r="A26" s="333"/>
      <c r="B26" s="359" t="s">
        <v>300</v>
      </c>
      <c r="C26" s="360"/>
      <c r="D26" s="360"/>
      <c r="E26" s="360"/>
      <c r="F26" s="360"/>
      <c r="G26" s="360"/>
      <c r="H26" s="360"/>
      <c r="I26" s="360"/>
      <c r="J26" s="360"/>
      <c r="K26" s="360"/>
    </row>
    <row r="27" spans="1:11">
      <c r="A27" s="333"/>
      <c r="B27" s="359"/>
      <c r="C27" s="360"/>
      <c r="D27" s="360"/>
      <c r="E27" s="360"/>
      <c r="F27" s="360"/>
      <c r="G27" s="360"/>
      <c r="H27" s="360"/>
      <c r="I27" s="360"/>
      <c r="J27" s="360"/>
      <c r="K27" s="360"/>
    </row>
    <row r="28" spans="1:11" s="334" customFormat="1" ht="14.25">
      <c r="A28" s="333"/>
      <c r="B28" s="353" t="s">
        <v>301</v>
      </c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4.25">
      <c r="A29" s="333"/>
      <c r="B29" s="353" t="s">
        <v>302</v>
      </c>
      <c r="C29" s="355"/>
      <c r="D29" s="355"/>
      <c r="E29" s="355"/>
      <c r="F29" s="355"/>
      <c r="G29" s="355"/>
      <c r="H29" s="355"/>
      <c r="I29" s="355"/>
      <c r="J29" s="355"/>
      <c r="K29" s="355"/>
    </row>
    <row r="30" spans="1:11" s="334" customFormat="1" ht="14.25">
      <c r="A30" s="333"/>
      <c r="B30" s="353" t="s">
        <v>303</v>
      </c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4.25">
      <c r="A31" s="333"/>
      <c r="B31" s="353" t="s">
        <v>304</v>
      </c>
      <c r="C31" s="361"/>
      <c r="D31" s="361"/>
      <c r="E31" s="361"/>
      <c r="F31" s="361"/>
      <c r="G31" s="361"/>
      <c r="H31" s="361"/>
      <c r="I31" s="361"/>
      <c r="J31" s="361"/>
      <c r="K31" s="361"/>
    </row>
    <row r="32" spans="1:11" ht="14.25">
      <c r="A32" s="333"/>
      <c r="B32" s="353" t="s">
        <v>305</v>
      </c>
      <c r="C32" s="355"/>
      <c r="D32" s="355"/>
      <c r="E32" s="355"/>
      <c r="F32" s="355"/>
      <c r="G32" s="355"/>
      <c r="H32" s="355"/>
      <c r="I32" s="355"/>
      <c r="J32" s="355"/>
      <c r="K32" s="355"/>
    </row>
    <row r="33" spans="1:11">
      <c r="A33" s="333"/>
      <c r="B33" s="353" t="s">
        <v>299</v>
      </c>
      <c r="C33" s="355"/>
      <c r="D33" s="355"/>
      <c r="E33" s="355"/>
      <c r="F33" s="355"/>
      <c r="G33" s="355"/>
      <c r="H33" s="355"/>
      <c r="I33" s="355"/>
      <c r="J33" s="355"/>
      <c r="K33" s="355"/>
    </row>
    <row r="34" spans="1:11">
      <c r="B34" s="362"/>
      <c r="C34" s="354"/>
      <c r="D34" s="354"/>
      <c r="E34" s="354"/>
      <c r="F34" s="354"/>
      <c r="G34" s="354"/>
      <c r="H34" s="354"/>
      <c r="I34" s="354"/>
      <c r="J34" s="354"/>
      <c r="K34" s="354"/>
    </row>
    <row r="35" spans="1:11">
      <c r="B35" s="363" t="s">
        <v>306</v>
      </c>
      <c r="C35" s="364"/>
      <c r="D35" s="364"/>
      <c r="E35" s="364"/>
      <c r="F35" s="364"/>
      <c r="G35" s="364"/>
      <c r="H35" s="364"/>
      <c r="I35" s="364"/>
      <c r="J35" s="364"/>
      <c r="K35" s="364"/>
    </row>
    <row r="36" spans="1:11"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>
      <c r="B37" s="337" t="s">
        <v>275</v>
      </c>
      <c r="C37" s="365"/>
      <c r="D37" s="365"/>
      <c r="E37" s="365"/>
      <c r="F37" s="365"/>
      <c r="G37" s="365"/>
      <c r="H37" s="365"/>
      <c r="I37" s="365"/>
      <c r="J37" s="365"/>
      <c r="K37" s="365"/>
    </row>
    <row r="38" spans="1:11">
      <c r="B38" s="366" t="s">
        <v>307</v>
      </c>
      <c r="C38" s="367"/>
      <c r="D38" s="367"/>
      <c r="E38" s="367"/>
      <c r="F38" s="367"/>
      <c r="G38" s="367"/>
      <c r="H38" s="367"/>
      <c r="I38" s="367"/>
      <c r="J38" s="367"/>
      <c r="K38" s="367"/>
    </row>
    <row r="39" spans="1:11">
      <c r="B39" s="366" t="s">
        <v>308</v>
      </c>
      <c r="C39" s="365"/>
      <c r="D39" s="365"/>
      <c r="E39" s="365"/>
      <c r="F39" s="365"/>
      <c r="G39" s="365"/>
      <c r="H39" s="365"/>
      <c r="I39" s="365"/>
      <c r="J39" s="365"/>
      <c r="K39" s="365"/>
    </row>
    <row r="40" spans="1:11">
      <c r="B40" s="366" t="s">
        <v>309</v>
      </c>
      <c r="C40" s="365"/>
      <c r="D40" s="365"/>
      <c r="E40" s="365"/>
      <c r="F40" s="365"/>
      <c r="G40" s="365"/>
      <c r="H40" s="365"/>
      <c r="I40" s="365"/>
      <c r="J40" s="365"/>
      <c r="K40" s="365"/>
    </row>
    <row r="41" spans="1:11">
      <c r="B41" s="365"/>
      <c r="C41" s="365"/>
      <c r="D41" s="365"/>
      <c r="E41" s="365"/>
      <c r="F41" s="365"/>
      <c r="G41" s="365"/>
      <c r="H41" s="365"/>
      <c r="I41" s="365"/>
      <c r="J41" s="365"/>
      <c r="K41" s="365"/>
    </row>
    <row r="42" spans="1:11">
      <c r="B42" s="365"/>
      <c r="C42" s="365"/>
      <c r="D42" s="365"/>
      <c r="E42" s="365"/>
      <c r="F42" s="365"/>
      <c r="G42" s="365"/>
      <c r="H42" s="365"/>
      <c r="I42" s="365"/>
      <c r="J42" s="365"/>
      <c r="K42" s="365"/>
    </row>
    <row r="43" spans="1:11">
      <c r="B43" s="365"/>
      <c r="C43" s="365"/>
      <c r="D43" s="365"/>
      <c r="E43" s="365"/>
      <c r="F43" s="365"/>
      <c r="G43" s="365"/>
      <c r="H43" s="365"/>
      <c r="I43" s="365"/>
      <c r="J43" s="365"/>
      <c r="K43" s="365"/>
    </row>
    <row r="44" spans="1:11">
      <c r="B44" s="365"/>
      <c r="C44" s="365"/>
      <c r="D44" s="365"/>
      <c r="E44" s="365"/>
      <c r="F44" s="365"/>
      <c r="G44" s="365"/>
      <c r="H44" s="365"/>
      <c r="I44" s="365"/>
      <c r="J44" s="365"/>
      <c r="K44" s="365"/>
    </row>
    <row r="45" spans="1:11">
      <c r="B45" s="365"/>
      <c r="C45" s="365"/>
      <c r="D45" s="365"/>
      <c r="E45" s="365"/>
      <c r="F45" s="365"/>
      <c r="G45" s="365"/>
      <c r="H45" s="365"/>
      <c r="I45" s="365"/>
      <c r="J45" s="365"/>
      <c r="K45" s="365"/>
    </row>
    <row r="46" spans="1:11">
      <c r="B46" s="365"/>
      <c r="C46" s="365"/>
      <c r="D46" s="365"/>
      <c r="E46" s="365"/>
      <c r="F46" s="365"/>
      <c r="G46" s="365"/>
      <c r="H46" s="365"/>
      <c r="I46" s="365"/>
      <c r="J46" s="365"/>
      <c r="K46" s="365"/>
    </row>
    <row r="47" spans="1:11">
      <c r="B47" s="365"/>
      <c r="C47" s="365"/>
      <c r="D47" s="365"/>
      <c r="E47" s="365"/>
      <c r="F47" s="365"/>
      <c r="G47" s="365"/>
      <c r="H47" s="365"/>
      <c r="I47" s="365"/>
      <c r="J47" s="365"/>
      <c r="K47" s="365"/>
    </row>
    <row r="48" spans="1:11">
      <c r="B48" s="365"/>
      <c r="C48" s="365"/>
      <c r="D48" s="365"/>
      <c r="E48" s="365"/>
      <c r="F48" s="365"/>
      <c r="G48" s="365"/>
      <c r="H48" s="365"/>
      <c r="I48" s="365"/>
      <c r="J48" s="365"/>
      <c r="K48" s="365"/>
    </row>
    <row r="49" spans="2:11">
      <c r="B49" s="365"/>
      <c r="C49" s="365"/>
      <c r="D49" s="365"/>
      <c r="E49" s="365"/>
      <c r="F49" s="365"/>
      <c r="G49" s="365"/>
      <c r="H49" s="365"/>
      <c r="I49" s="365"/>
      <c r="J49" s="365"/>
      <c r="K49" s="365"/>
    </row>
    <row r="50" spans="2:11">
      <c r="B50" s="365"/>
      <c r="C50" s="365"/>
      <c r="D50" s="365"/>
      <c r="E50" s="365"/>
      <c r="F50" s="365"/>
      <c r="G50" s="365"/>
      <c r="H50" s="365"/>
      <c r="I50" s="365"/>
      <c r="J50" s="365"/>
      <c r="K50" s="365"/>
    </row>
    <row r="51" spans="2:11"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</sheetData>
  <mergeCells count="5">
    <mergeCell ref="B2:M2"/>
    <mergeCell ref="C5:K5"/>
    <mergeCell ref="C6:C7"/>
    <mergeCell ref="D6:F6"/>
    <mergeCell ref="H6:J6"/>
  </mergeCells>
  <conditionalFormatting sqref="C23:K23 C16:K17 C14:K14 C11:K12 C9:K9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="85" zoomScaleNormal="85" workbookViewId="0">
      <selection activeCell="E7" sqref="E7"/>
    </sheetView>
  </sheetViews>
  <sheetFormatPr defaultColWidth="9.140625" defaultRowHeight="12.75"/>
  <cols>
    <col min="1" max="1" width="4.85546875" style="331" customWidth="1"/>
    <col min="2" max="2" width="98" style="332" bestFit="1" customWidth="1"/>
    <col min="3" max="3" width="14.42578125" style="332" customWidth="1"/>
    <col min="4" max="4" width="12.42578125" style="332" customWidth="1"/>
    <col min="5" max="5" width="14.28515625" style="332" customWidth="1"/>
    <col min="6" max="6" width="13" style="332" customWidth="1"/>
    <col min="7" max="7" width="19.7109375" style="332" customWidth="1"/>
    <col min="8" max="8" width="16.5703125" style="332" customWidth="1"/>
    <col min="9" max="9" width="20" style="332" customWidth="1"/>
    <col min="10" max="10" width="13" style="332" customWidth="1"/>
    <col min="11" max="11" width="19.7109375" style="332" customWidth="1"/>
    <col min="12" max="16384" width="9.140625" style="332"/>
  </cols>
  <sheetData>
    <row r="1" spans="1:15" s="327" customFormat="1">
      <c r="A1" s="325"/>
      <c r="B1" s="326"/>
    </row>
    <row r="2" spans="1:15" s="327" customFormat="1" ht="15.75">
      <c r="B2" s="425" t="s">
        <v>356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5" s="327" customFormat="1">
      <c r="A3" s="325"/>
      <c r="B3" s="326"/>
    </row>
    <row r="4" spans="1:15" s="329" customFormat="1" ht="14.25">
      <c r="A4" s="328"/>
      <c r="G4" s="330"/>
      <c r="K4" s="330" t="s">
        <v>276</v>
      </c>
    </row>
    <row r="5" spans="1:15" s="327" customFormat="1">
      <c r="A5" s="325"/>
      <c r="C5" s="454" t="s">
        <v>277</v>
      </c>
      <c r="D5" s="455"/>
      <c r="E5" s="455"/>
      <c r="F5" s="455"/>
      <c r="G5" s="455"/>
      <c r="H5" s="455"/>
      <c r="I5" s="455"/>
      <c r="J5" s="455"/>
      <c r="K5" s="456"/>
    </row>
    <row r="6" spans="1:15" s="327" customFormat="1" ht="51">
      <c r="A6" s="325"/>
      <c r="B6" s="344"/>
      <c r="C6" s="457" t="s">
        <v>278</v>
      </c>
      <c r="D6" s="459" t="s">
        <v>44</v>
      </c>
      <c r="E6" s="460"/>
      <c r="F6" s="461"/>
      <c r="G6" s="345" t="s">
        <v>279</v>
      </c>
      <c r="H6" s="459" t="s">
        <v>280</v>
      </c>
      <c r="I6" s="460"/>
      <c r="J6" s="461"/>
      <c r="K6" s="345" t="s">
        <v>281</v>
      </c>
    </row>
    <row r="7" spans="1:15" s="327" customFormat="1" ht="38.25">
      <c r="A7" s="325"/>
      <c r="B7" s="346"/>
      <c r="C7" s="458"/>
      <c r="D7" s="347" t="s">
        <v>282</v>
      </c>
      <c r="E7" s="414" t="s">
        <v>409</v>
      </c>
      <c r="F7" s="347" t="s">
        <v>91</v>
      </c>
      <c r="G7" s="348"/>
      <c r="H7" s="347" t="s">
        <v>283</v>
      </c>
      <c r="I7" s="347" t="s">
        <v>284</v>
      </c>
      <c r="J7" s="347" t="s">
        <v>120</v>
      </c>
      <c r="K7" s="348"/>
    </row>
    <row r="8" spans="1:15" s="327" customFormat="1">
      <c r="A8" s="325"/>
      <c r="B8" s="346"/>
      <c r="C8" s="346"/>
      <c r="D8" s="346"/>
      <c r="E8" s="346"/>
      <c r="F8" s="346"/>
      <c r="G8" s="346"/>
      <c r="H8" s="346"/>
      <c r="I8" s="346"/>
      <c r="J8" s="346"/>
      <c r="K8" s="346"/>
    </row>
    <row r="9" spans="1:15">
      <c r="B9" s="349" t="s">
        <v>285</v>
      </c>
      <c r="C9" s="350"/>
      <c r="D9" s="350"/>
      <c r="E9" s="350"/>
      <c r="F9" s="350"/>
      <c r="G9" s="350"/>
      <c r="H9" s="350"/>
      <c r="I9" s="350"/>
      <c r="J9" s="350"/>
      <c r="K9" s="350"/>
    </row>
    <row r="10" spans="1:15" s="334" customFormat="1">
      <c r="A10" s="333"/>
      <c r="B10" s="351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5" ht="14.25">
      <c r="B11" s="353" t="s">
        <v>286</v>
      </c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5" s="334" customFormat="1" ht="14.25">
      <c r="A12" s="333"/>
      <c r="B12" s="353" t="s">
        <v>287</v>
      </c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5" s="334" customFormat="1" ht="14.25">
      <c r="A13" s="333"/>
      <c r="B13" s="353" t="s">
        <v>288</v>
      </c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5" s="334" customFormat="1" ht="14.25">
      <c r="A14" s="333"/>
      <c r="B14" s="353" t="s">
        <v>289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29"/>
      <c r="M14" s="329"/>
      <c r="N14" s="329"/>
      <c r="O14" s="329"/>
    </row>
    <row r="15" spans="1:15" s="334" customFormat="1" ht="14.25">
      <c r="A15" s="333"/>
      <c r="B15" s="353" t="s">
        <v>290</v>
      </c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5" ht="14.25">
      <c r="A16" s="333"/>
      <c r="B16" s="353" t="s">
        <v>291</v>
      </c>
      <c r="C16" s="355"/>
      <c r="D16" s="355"/>
      <c r="E16" s="355"/>
      <c r="F16" s="355"/>
      <c r="G16" s="355"/>
      <c r="H16" s="355"/>
      <c r="I16" s="355"/>
      <c r="J16" s="355"/>
      <c r="K16" s="355"/>
    </row>
    <row r="17" spans="1:11" ht="14.25">
      <c r="A17" s="333"/>
      <c r="B17" s="353" t="s">
        <v>292</v>
      </c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s="334" customFormat="1" ht="14.25">
      <c r="A18" s="333"/>
      <c r="B18" s="353" t="s">
        <v>293</v>
      </c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1" s="334" customFormat="1" ht="14.25">
      <c r="A19" s="333"/>
      <c r="B19" s="353" t="s">
        <v>294</v>
      </c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1" s="334" customFormat="1" ht="14.25">
      <c r="A20" s="333"/>
      <c r="B20" s="353" t="s">
        <v>295</v>
      </c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11" s="334" customFormat="1">
      <c r="A21" s="333"/>
      <c r="B21" s="356" t="s">
        <v>296</v>
      </c>
      <c r="C21" s="355"/>
      <c r="D21" s="355"/>
      <c r="E21" s="355"/>
      <c r="F21" s="355"/>
      <c r="G21" s="355"/>
      <c r="H21" s="355"/>
      <c r="I21" s="355"/>
      <c r="J21" s="355"/>
      <c r="K21" s="355"/>
    </row>
    <row r="22" spans="1:11" s="334" customFormat="1">
      <c r="A22" s="333"/>
      <c r="B22" s="356" t="s">
        <v>297</v>
      </c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s="334" customFormat="1" ht="14.25">
      <c r="A23" s="333"/>
      <c r="B23" s="353" t="s">
        <v>298</v>
      </c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1" s="336" customFormat="1">
      <c r="A24" s="335"/>
      <c r="B24" s="353" t="s">
        <v>299</v>
      </c>
      <c r="C24" s="357"/>
      <c r="D24" s="357"/>
      <c r="E24" s="357"/>
      <c r="F24" s="357"/>
      <c r="G24" s="357"/>
      <c r="H24" s="357"/>
      <c r="I24" s="357"/>
      <c r="J24" s="357"/>
      <c r="K24" s="357"/>
    </row>
    <row r="25" spans="1:11" s="336" customFormat="1">
      <c r="A25" s="335"/>
      <c r="B25" s="358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1">
      <c r="A26" s="333"/>
      <c r="B26" s="359" t="s">
        <v>300</v>
      </c>
      <c r="C26" s="360"/>
      <c r="D26" s="360"/>
      <c r="E26" s="360"/>
      <c r="F26" s="360"/>
      <c r="G26" s="360"/>
      <c r="H26" s="360"/>
      <c r="I26" s="360"/>
      <c r="J26" s="360"/>
      <c r="K26" s="360"/>
    </row>
    <row r="27" spans="1:11">
      <c r="A27" s="333"/>
      <c r="B27" s="359"/>
      <c r="C27" s="360"/>
      <c r="D27" s="360"/>
      <c r="E27" s="360"/>
      <c r="F27" s="360"/>
      <c r="G27" s="360"/>
      <c r="H27" s="360"/>
      <c r="I27" s="360"/>
      <c r="J27" s="360"/>
      <c r="K27" s="360"/>
    </row>
    <row r="28" spans="1:11" s="334" customFormat="1" ht="14.25">
      <c r="A28" s="333"/>
      <c r="B28" s="353" t="s">
        <v>301</v>
      </c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14.25">
      <c r="A29" s="333"/>
      <c r="B29" s="353" t="s">
        <v>302</v>
      </c>
      <c r="C29" s="355"/>
      <c r="D29" s="355"/>
      <c r="E29" s="355"/>
      <c r="F29" s="355"/>
      <c r="G29" s="355"/>
      <c r="H29" s="355"/>
      <c r="I29" s="355"/>
      <c r="J29" s="355"/>
      <c r="K29" s="355"/>
    </row>
    <row r="30" spans="1:11" s="334" customFormat="1" ht="14.25">
      <c r="A30" s="333"/>
      <c r="B30" s="353" t="s">
        <v>303</v>
      </c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14.25">
      <c r="A31" s="333"/>
      <c r="B31" s="353" t="s">
        <v>304</v>
      </c>
      <c r="C31" s="361"/>
      <c r="D31" s="361"/>
      <c r="E31" s="361"/>
      <c r="F31" s="361"/>
      <c r="G31" s="361"/>
      <c r="H31" s="361"/>
      <c r="I31" s="361"/>
      <c r="J31" s="361"/>
      <c r="K31" s="361"/>
    </row>
    <row r="32" spans="1:11" ht="14.25">
      <c r="A32" s="333"/>
      <c r="B32" s="353" t="s">
        <v>305</v>
      </c>
      <c r="C32" s="355"/>
      <c r="D32" s="355"/>
      <c r="E32" s="355"/>
      <c r="F32" s="355"/>
      <c r="G32" s="355"/>
      <c r="H32" s="355"/>
      <c r="I32" s="355"/>
      <c r="J32" s="355"/>
      <c r="K32" s="355"/>
    </row>
    <row r="33" spans="1:11">
      <c r="A33" s="333"/>
      <c r="B33" s="353" t="s">
        <v>299</v>
      </c>
      <c r="C33" s="355"/>
      <c r="D33" s="355"/>
      <c r="E33" s="355"/>
      <c r="F33" s="355"/>
      <c r="G33" s="355"/>
      <c r="H33" s="355"/>
      <c r="I33" s="355"/>
      <c r="J33" s="355"/>
      <c r="K33" s="355"/>
    </row>
    <row r="34" spans="1:11">
      <c r="B34" s="362"/>
      <c r="C34" s="354"/>
      <c r="D34" s="354"/>
      <c r="E34" s="354"/>
      <c r="F34" s="354"/>
      <c r="G34" s="354"/>
      <c r="H34" s="354"/>
      <c r="I34" s="354"/>
      <c r="J34" s="354"/>
      <c r="K34" s="354"/>
    </row>
    <row r="35" spans="1:11">
      <c r="B35" s="363" t="s">
        <v>306</v>
      </c>
      <c r="C35" s="364"/>
      <c r="D35" s="364"/>
      <c r="E35" s="364"/>
      <c r="F35" s="364"/>
      <c r="G35" s="364"/>
      <c r="H35" s="364"/>
      <c r="I35" s="364"/>
      <c r="J35" s="364"/>
      <c r="K35" s="364"/>
    </row>
    <row r="36" spans="1:11"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>
      <c r="B37" s="337" t="s">
        <v>275</v>
      </c>
      <c r="C37" s="365"/>
      <c r="D37" s="365"/>
      <c r="E37" s="365"/>
      <c r="F37" s="365"/>
      <c r="G37" s="365"/>
      <c r="H37" s="365"/>
      <c r="I37" s="365"/>
      <c r="J37" s="365"/>
      <c r="K37" s="365"/>
    </row>
    <row r="38" spans="1:11">
      <c r="B38" s="366" t="s">
        <v>307</v>
      </c>
      <c r="C38" s="367"/>
      <c r="D38" s="367"/>
      <c r="E38" s="367"/>
      <c r="F38" s="367"/>
      <c r="G38" s="367"/>
      <c r="H38" s="367"/>
      <c r="I38" s="367"/>
      <c r="J38" s="367"/>
      <c r="K38" s="367"/>
    </row>
    <row r="39" spans="1:11">
      <c r="B39" s="366" t="s">
        <v>308</v>
      </c>
      <c r="C39" s="365"/>
      <c r="D39" s="365"/>
      <c r="E39" s="365"/>
      <c r="F39" s="365"/>
      <c r="G39" s="365"/>
      <c r="H39" s="365"/>
      <c r="I39" s="365"/>
      <c r="J39" s="365"/>
      <c r="K39" s="365"/>
    </row>
    <row r="40" spans="1:11">
      <c r="B40" s="366" t="s">
        <v>309</v>
      </c>
      <c r="C40" s="365"/>
      <c r="D40" s="365"/>
      <c r="E40" s="365"/>
      <c r="F40" s="365"/>
      <c r="G40" s="365"/>
      <c r="H40" s="365"/>
      <c r="I40" s="365"/>
      <c r="J40" s="365"/>
      <c r="K40" s="365"/>
    </row>
    <row r="41" spans="1:11">
      <c r="B41" s="365"/>
      <c r="C41" s="365"/>
      <c r="D41" s="365"/>
      <c r="E41" s="365"/>
      <c r="F41" s="365"/>
      <c r="G41" s="365"/>
      <c r="H41" s="365"/>
      <c r="I41" s="365"/>
      <c r="J41" s="365"/>
      <c r="K41" s="365"/>
    </row>
    <row r="42" spans="1:11">
      <c r="B42" s="365"/>
      <c r="C42" s="365"/>
      <c r="D42" s="365"/>
      <c r="E42" s="365"/>
      <c r="F42" s="365"/>
      <c r="G42" s="365"/>
      <c r="H42" s="365"/>
      <c r="I42" s="365"/>
      <c r="J42" s="365"/>
      <c r="K42" s="365"/>
    </row>
    <row r="43" spans="1:11">
      <c r="B43" s="365"/>
      <c r="C43" s="365"/>
      <c r="D43" s="365"/>
      <c r="E43" s="365"/>
      <c r="F43" s="365"/>
      <c r="G43" s="365"/>
      <c r="H43" s="365"/>
      <c r="I43" s="365"/>
      <c r="J43" s="365"/>
      <c r="K43" s="365"/>
    </row>
    <row r="44" spans="1:11">
      <c r="B44" s="365"/>
      <c r="C44" s="365"/>
      <c r="D44" s="365"/>
      <c r="E44" s="365"/>
      <c r="F44" s="365"/>
      <c r="G44" s="365"/>
      <c r="H44" s="365"/>
      <c r="I44" s="365"/>
      <c r="J44" s="365"/>
      <c r="K44" s="365"/>
    </row>
    <row r="45" spans="1:11">
      <c r="B45" s="365"/>
      <c r="C45" s="365"/>
      <c r="D45" s="365"/>
      <c r="E45" s="365"/>
      <c r="F45" s="365"/>
      <c r="G45" s="365"/>
      <c r="H45" s="365"/>
      <c r="I45" s="365"/>
      <c r="J45" s="365"/>
      <c r="K45" s="365"/>
    </row>
    <row r="46" spans="1:11">
      <c r="B46" s="365"/>
      <c r="C46" s="365"/>
      <c r="D46" s="365"/>
      <c r="E46" s="365"/>
      <c r="F46" s="365"/>
      <c r="G46" s="365"/>
      <c r="H46" s="365"/>
      <c r="I46" s="365"/>
      <c r="J46" s="365"/>
      <c r="K46" s="365"/>
    </row>
    <row r="47" spans="1:11">
      <c r="B47" s="365"/>
      <c r="C47" s="365"/>
      <c r="D47" s="365"/>
      <c r="E47" s="365"/>
      <c r="F47" s="365"/>
      <c r="G47" s="365"/>
      <c r="H47" s="365"/>
      <c r="I47" s="365"/>
      <c r="J47" s="365"/>
      <c r="K47" s="365"/>
    </row>
    <row r="48" spans="1:11">
      <c r="B48" s="365"/>
      <c r="C48" s="365"/>
      <c r="D48" s="365"/>
      <c r="E48" s="365"/>
      <c r="F48" s="365"/>
      <c r="G48" s="365"/>
      <c r="H48" s="365"/>
      <c r="I48" s="365"/>
      <c r="J48" s="365"/>
      <c r="K48" s="365"/>
    </row>
    <row r="49" spans="2:11">
      <c r="B49" s="365"/>
      <c r="C49" s="365"/>
      <c r="D49" s="365"/>
      <c r="E49" s="365"/>
      <c r="F49" s="365"/>
      <c r="G49" s="365"/>
      <c r="H49" s="365"/>
      <c r="I49" s="365"/>
      <c r="J49" s="365"/>
      <c r="K49" s="365"/>
    </row>
    <row r="50" spans="2:11">
      <c r="B50" s="365"/>
      <c r="C50" s="365"/>
      <c r="D50" s="365"/>
      <c r="E50" s="365"/>
      <c r="F50" s="365"/>
      <c r="G50" s="365"/>
      <c r="H50" s="365"/>
      <c r="I50" s="365"/>
      <c r="J50" s="365"/>
      <c r="K50" s="365"/>
    </row>
    <row r="51" spans="2:11"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</sheetData>
  <mergeCells count="5">
    <mergeCell ref="B2:M2"/>
    <mergeCell ref="C5:K5"/>
    <mergeCell ref="C6:C7"/>
    <mergeCell ref="D6:F6"/>
    <mergeCell ref="H6:J6"/>
  </mergeCells>
  <conditionalFormatting sqref="C23:K23 C16:K17 C14:K14 C11:K12 C9:K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5"/>
  <sheetViews>
    <sheetView showGridLines="0" zoomScaleNormal="100" zoomScaleSheetLayoutView="100" workbookViewId="0">
      <selection activeCell="D24" sqref="D24"/>
    </sheetView>
  </sheetViews>
  <sheetFormatPr defaultRowHeight="12.75"/>
  <cols>
    <col min="1" max="2" width="9.140625" style="77"/>
    <col min="3" max="3" width="5.42578125" style="77" bestFit="1" customWidth="1"/>
    <col min="4" max="4" width="85.7109375" style="77" customWidth="1"/>
    <col min="5" max="5" width="22.7109375" style="77" customWidth="1"/>
    <col min="6" max="8" width="10" style="77" customWidth="1"/>
    <col min="9" max="254" width="9.140625" style="77"/>
    <col min="255" max="255" width="5.42578125" style="77" bestFit="1" customWidth="1"/>
    <col min="256" max="256" width="74.140625" style="77" customWidth="1"/>
    <col min="257" max="257" width="25.5703125" style="77" bestFit="1" customWidth="1"/>
    <col min="258" max="261" width="9.85546875" style="77" customWidth="1"/>
    <col min="262" max="262" width="10.5703125" style="77" customWidth="1"/>
    <col min="263" max="263" width="4.7109375" style="77" customWidth="1"/>
    <col min="264" max="264" width="11.140625" style="77" bestFit="1" customWidth="1"/>
    <col min="265" max="510" width="9.140625" style="77"/>
    <col min="511" max="511" width="5.42578125" style="77" bestFit="1" customWidth="1"/>
    <col min="512" max="512" width="74.140625" style="77" customWidth="1"/>
    <col min="513" max="513" width="25.5703125" style="77" bestFit="1" customWidth="1"/>
    <col min="514" max="517" width="9.85546875" style="77" customWidth="1"/>
    <col min="518" max="518" width="10.5703125" style="77" customWidth="1"/>
    <col min="519" max="519" width="4.7109375" style="77" customWidth="1"/>
    <col min="520" max="520" width="11.140625" style="77" bestFit="1" customWidth="1"/>
    <col min="521" max="766" width="9.140625" style="77"/>
    <col min="767" max="767" width="5.42578125" style="77" bestFit="1" customWidth="1"/>
    <col min="768" max="768" width="74.140625" style="77" customWidth="1"/>
    <col min="769" max="769" width="25.5703125" style="77" bestFit="1" customWidth="1"/>
    <col min="770" max="773" width="9.85546875" style="77" customWidth="1"/>
    <col min="774" max="774" width="10.5703125" style="77" customWidth="1"/>
    <col min="775" max="775" width="4.7109375" style="77" customWidth="1"/>
    <col min="776" max="776" width="11.140625" style="77" bestFit="1" customWidth="1"/>
    <col min="777" max="1022" width="9.140625" style="77"/>
    <col min="1023" max="1023" width="5.42578125" style="77" bestFit="1" customWidth="1"/>
    <col min="1024" max="1024" width="74.140625" style="77" customWidth="1"/>
    <col min="1025" max="1025" width="25.5703125" style="77" bestFit="1" customWidth="1"/>
    <col min="1026" max="1029" width="9.85546875" style="77" customWidth="1"/>
    <col min="1030" max="1030" width="10.5703125" style="77" customWidth="1"/>
    <col min="1031" max="1031" width="4.7109375" style="77" customWidth="1"/>
    <col min="1032" max="1032" width="11.140625" style="77" bestFit="1" customWidth="1"/>
    <col min="1033" max="1278" width="9.140625" style="77"/>
    <col min="1279" max="1279" width="5.42578125" style="77" bestFit="1" customWidth="1"/>
    <col min="1280" max="1280" width="74.140625" style="77" customWidth="1"/>
    <col min="1281" max="1281" width="25.5703125" style="77" bestFit="1" customWidth="1"/>
    <col min="1282" max="1285" width="9.85546875" style="77" customWidth="1"/>
    <col min="1286" max="1286" width="10.5703125" style="77" customWidth="1"/>
    <col min="1287" max="1287" width="4.7109375" style="77" customWidth="1"/>
    <col min="1288" max="1288" width="11.140625" style="77" bestFit="1" customWidth="1"/>
    <col min="1289" max="1534" width="9.140625" style="77"/>
    <col min="1535" max="1535" width="5.42578125" style="77" bestFit="1" customWidth="1"/>
    <col min="1536" max="1536" width="74.140625" style="77" customWidth="1"/>
    <col min="1537" max="1537" width="25.5703125" style="77" bestFit="1" customWidth="1"/>
    <col min="1538" max="1541" width="9.85546875" style="77" customWidth="1"/>
    <col min="1542" max="1542" width="10.5703125" style="77" customWidth="1"/>
    <col min="1543" max="1543" width="4.7109375" style="77" customWidth="1"/>
    <col min="1544" max="1544" width="11.140625" style="77" bestFit="1" customWidth="1"/>
    <col min="1545" max="1790" width="9.140625" style="77"/>
    <col min="1791" max="1791" width="5.42578125" style="77" bestFit="1" customWidth="1"/>
    <col min="1792" max="1792" width="74.140625" style="77" customWidth="1"/>
    <col min="1793" max="1793" width="25.5703125" style="77" bestFit="1" customWidth="1"/>
    <col min="1794" max="1797" width="9.85546875" style="77" customWidth="1"/>
    <col min="1798" max="1798" width="10.5703125" style="77" customWidth="1"/>
    <col min="1799" max="1799" width="4.7109375" style="77" customWidth="1"/>
    <col min="1800" max="1800" width="11.140625" style="77" bestFit="1" customWidth="1"/>
    <col min="1801" max="2046" width="9.140625" style="77"/>
    <col min="2047" max="2047" width="5.42578125" style="77" bestFit="1" customWidth="1"/>
    <col min="2048" max="2048" width="74.140625" style="77" customWidth="1"/>
    <col min="2049" max="2049" width="25.5703125" style="77" bestFit="1" customWidth="1"/>
    <col min="2050" max="2053" width="9.85546875" style="77" customWidth="1"/>
    <col min="2054" max="2054" width="10.5703125" style="77" customWidth="1"/>
    <col min="2055" max="2055" width="4.7109375" style="77" customWidth="1"/>
    <col min="2056" max="2056" width="11.140625" style="77" bestFit="1" customWidth="1"/>
    <col min="2057" max="2302" width="9.140625" style="77"/>
    <col min="2303" max="2303" width="5.42578125" style="77" bestFit="1" customWidth="1"/>
    <col min="2304" max="2304" width="74.140625" style="77" customWidth="1"/>
    <col min="2305" max="2305" width="25.5703125" style="77" bestFit="1" customWidth="1"/>
    <col min="2306" max="2309" width="9.85546875" style="77" customWidth="1"/>
    <col min="2310" max="2310" width="10.5703125" style="77" customWidth="1"/>
    <col min="2311" max="2311" width="4.7109375" style="77" customWidth="1"/>
    <col min="2312" max="2312" width="11.140625" style="77" bestFit="1" customWidth="1"/>
    <col min="2313" max="2558" width="9.140625" style="77"/>
    <col min="2559" max="2559" width="5.42578125" style="77" bestFit="1" customWidth="1"/>
    <col min="2560" max="2560" width="74.140625" style="77" customWidth="1"/>
    <col min="2561" max="2561" width="25.5703125" style="77" bestFit="1" customWidth="1"/>
    <col min="2562" max="2565" width="9.85546875" style="77" customWidth="1"/>
    <col min="2566" max="2566" width="10.5703125" style="77" customWidth="1"/>
    <col min="2567" max="2567" width="4.7109375" style="77" customWidth="1"/>
    <col min="2568" max="2568" width="11.140625" style="77" bestFit="1" customWidth="1"/>
    <col min="2569" max="2814" width="9.140625" style="77"/>
    <col min="2815" max="2815" width="5.42578125" style="77" bestFit="1" customWidth="1"/>
    <col min="2816" max="2816" width="74.140625" style="77" customWidth="1"/>
    <col min="2817" max="2817" width="25.5703125" style="77" bestFit="1" customWidth="1"/>
    <col min="2818" max="2821" width="9.85546875" style="77" customWidth="1"/>
    <col min="2822" max="2822" width="10.5703125" style="77" customWidth="1"/>
    <col min="2823" max="2823" width="4.7109375" style="77" customWidth="1"/>
    <col min="2824" max="2824" width="11.140625" style="77" bestFit="1" customWidth="1"/>
    <col min="2825" max="3070" width="9.140625" style="77"/>
    <col min="3071" max="3071" width="5.42578125" style="77" bestFit="1" customWidth="1"/>
    <col min="3072" max="3072" width="74.140625" style="77" customWidth="1"/>
    <col min="3073" max="3073" width="25.5703125" style="77" bestFit="1" customWidth="1"/>
    <col min="3074" max="3077" width="9.85546875" style="77" customWidth="1"/>
    <col min="3078" max="3078" width="10.5703125" style="77" customWidth="1"/>
    <col min="3079" max="3079" width="4.7109375" style="77" customWidth="1"/>
    <col min="3080" max="3080" width="11.140625" style="77" bestFit="1" customWidth="1"/>
    <col min="3081" max="3326" width="9.140625" style="77"/>
    <col min="3327" max="3327" width="5.42578125" style="77" bestFit="1" customWidth="1"/>
    <col min="3328" max="3328" width="74.140625" style="77" customWidth="1"/>
    <col min="3329" max="3329" width="25.5703125" style="77" bestFit="1" customWidth="1"/>
    <col min="3330" max="3333" width="9.85546875" style="77" customWidth="1"/>
    <col min="3334" max="3334" width="10.5703125" style="77" customWidth="1"/>
    <col min="3335" max="3335" width="4.7109375" style="77" customWidth="1"/>
    <col min="3336" max="3336" width="11.140625" style="77" bestFit="1" customWidth="1"/>
    <col min="3337" max="3582" width="9.140625" style="77"/>
    <col min="3583" max="3583" width="5.42578125" style="77" bestFit="1" customWidth="1"/>
    <col min="3584" max="3584" width="74.140625" style="77" customWidth="1"/>
    <col min="3585" max="3585" width="25.5703125" style="77" bestFit="1" customWidth="1"/>
    <col min="3586" max="3589" width="9.85546875" style="77" customWidth="1"/>
    <col min="3590" max="3590" width="10.5703125" style="77" customWidth="1"/>
    <col min="3591" max="3591" width="4.7109375" style="77" customWidth="1"/>
    <col min="3592" max="3592" width="11.140625" style="77" bestFit="1" customWidth="1"/>
    <col min="3593" max="3838" width="9.140625" style="77"/>
    <col min="3839" max="3839" width="5.42578125" style="77" bestFit="1" customWidth="1"/>
    <col min="3840" max="3840" width="74.140625" style="77" customWidth="1"/>
    <col min="3841" max="3841" width="25.5703125" style="77" bestFit="1" customWidth="1"/>
    <col min="3842" max="3845" width="9.85546875" style="77" customWidth="1"/>
    <col min="3846" max="3846" width="10.5703125" style="77" customWidth="1"/>
    <col min="3847" max="3847" width="4.7109375" style="77" customWidth="1"/>
    <col min="3848" max="3848" width="11.140625" style="77" bestFit="1" customWidth="1"/>
    <col min="3849" max="4094" width="9.140625" style="77"/>
    <col min="4095" max="4095" width="5.42578125" style="77" bestFit="1" customWidth="1"/>
    <col min="4096" max="4096" width="74.140625" style="77" customWidth="1"/>
    <col min="4097" max="4097" width="25.5703125" style="77" bestFit="1" customWidth="1"/>
    <col min="4098" max="4101" width="9.85546875" style="77" customWidth="1"/>
    <col min="4102" max="4102" width="10.5703125" style="77" customWidth="1"/>
    <col min="4103" max="4103" width="4.7109375" style="77" customWidth="1"/>
    <col min="4104" max="4104" width="11.140625" style="77" bestFit="1" customWidth="1"/>
    <col min="4105" max="4350" width="9.140625" style="77"/>
    <col min="4351" max="4351" width="5.42578125" style="77" bestFit="1" customWidth="1"/>
    <col min="4352" max="4352" width="74.140625" style="77" customWidth="1"/>
    <col min="4353" max="4353" width="25.5703125" style="77" bestFit="1" customWidth="1"/>
    <col min="4354" max="4357" width="9.85546875" style="77" customWidth="1"/>
    <col min="4358" max="4358" width="10.5703125" style="77" customWidth="1"/>
    <col min="4359" max="4359" width="4.7109375" style="77" customWidth="1"/>
    <col min="4360" max="4360" width="11.140625" style="77" bestFit="1" customWidth="1"/>
    <col min="4361" max="4606" width="9.140625" style="77"/>
    <col min="4607" max="4607" width="5.42578125" style="77" bestFit="1" customWidth="1"/>
    <col min="4608" max="4608" width="74.140625" style="77" customWidth="1"/>
    <col min="4609" max="4609" width="25.5703125" style="77" bestFit="1" customWidth="1"/>
    <col min="4610" max="4613" width="9.85546875" style="77" customWidth="1"/>
    <col min="4614" max="4614" width="10.5703125" style="77" customWidth="1"/>
    <col min="4615" max="4615" width="4.7109375" style="77" customWidth="1"/>
    <col min="4616" max="4616" width="11.140625" style="77" bestFit="1" customWidth="1"/>
    <col min="4617" max="4862" width="9.140625" style="77"/>
    <col min="4863" max="4863" width="5.42578125" style="77" bestFit="1" customWidth="1"/>
    <col min="4864" max="4864" width="74.140625" style="77" customWidth="1"/>
    <col min="4865" max="4865" width="25.5703125" style="77" bestFit="1" customWidth="1"/>
    <col min="4866" max="4869" width="9.85546875" style="77" customWidth="1"/>
    <col min="4870" max="4870" width="10.5703125" style="77" customWidth="1"/>
    <col min="4871" max="4871" width="4.7109375" style="77" customWidth="1"/>
    <col min="4872" max="4872" width="11.140625" style="77" bestFit="1" customWidth="1"/>
    <col min="4873" max="5118" width="9.140625" style="77"/>
    <col min="5119" max="5119" width="5.42578125" style="77" bestFit="1" customWidth="1"/>
    <col min="5120" max="5120" width="74.140625" style="77" customWidth="1"/>
    <col min="5121" max="5121" width="25.5703125" style="77" bestFit="1" customWidth="1"/>
    <col min="5122" max="5125" width="9.85546875" style="77" customWidth="1"/>
    <col min="5126" max="5126" width="10.5703125" style="77" customWidth="1"/>
    <col min="5127" max="5127" width="4.7109375" style="77" customWidth="1"/>
    <col min="5128" max="5128" width="11.140625" style="77" bestFit="1" customWidth="1"/>
    <col min="5129" max="5374" width="9.140625" style="77"/>
    <col min="5375" max="5375" width="5.42578125" style="77" bestFit="1" customWidth="1"/>
    <col min="5376" max="5376" width="74.140625" style="77" customWidth="1"/>
    <col min="5377" max="5377" width="25.5703125" style="77" bestFit="1" customWidth="1"/>
    <col min="5378" max="5381" width="9.85546875" style="77" customWidth="1"/>
    <col min="5382" max="5382" width="10.5703125" style="77" customWidth="1"/>
    <col min="5383" max="5383" width="4.7109375" style="77" customWidth="1"/>
    <col min="5384" max="5384" width="11.140625" style="77" bestFit="1" customWidth="1"/>
    <col min="5385" max="5630" width="9.140625" style="77"/>
    <col min="5631" max="5631" width="5.42578125" style="77" bestFit="1" customWidth="1"/>
    <col min="5632" max="5632" width="74.140625" style="77" customWidth="1"/>
    <col min="5633" max="5633" width="25.5703125" style="77" bestFit="1" customWidth="1"/>
    <col min="5634" max="5637" width="9.85546875" style="77" customWidth="1"/>
    <col min="5638" max="5638" width="10.5703125" style="77" customWidth="1"/>
    <col min="5639" max="5639" width="4.7109375" style="77" customWidth="1"/>
    <col min="5640" max="5640" width="11.140625" style="77" bestFit="1" customWidth="1"/>
    <col min="5641" max="5886" width="9.140625" style="77"/>
    <col min="5887" max="5887" width="5.42578125" style="77" bestFit="1" customWidth="1"/>
    <col min="5888" max="5888" width="74.140625" style="77" customWidth="1"/>
    <col min="5889" max="5889" width="25.5703125" style="77" bestFit="1" customWidth="1"/>
    <col min="5890" max="5893" width="9.85546875" style="77" customWidth="1"/>
    <col min="5894" max="5894" width="10.5703125" style="77" customWidth="1"/>
    <col min="5895" max="5895" width="4.7109375" style="77" customWidth="1"/>
    <col min="5896" max="5896" width="11.140625" style="77" bestFit="1" customWidth="1"/>
    <col min="5897" max="6142" width="9.140625" style="77"/>
    <col min="6143" max="6143" width="5.42578125" style="77" bestFit="1" customWidth="1"/>
    <col min="6144" max="6144" width="74.140625" style="77" customWidth="1"/>
    <col min="6145" max="6145" width="25.5703125" style="77" bestFit="1" customWidth="1"/>
    <col min="6146" max="6149" width="9.85546875" style="77" customWidth="1"/>
    <col min="6150" max="6150" width="10.5703125" style="77" customWidth="1"/>
    <col min="6151" max="6151" width="4.7109375" style="77" customWidth="1"/>
    <col min="6152" max="6152" width="11.140625" style="77" bestFit="1" customWidth="1"/>
    <col min="6153" max="6398" width="9.140625" style="77"/>
    <col min="6399" max="6399" width="5.42578125" style="77" bestFit="1" customWidth="1"/>
    <col min="6400" max="6400" width="74.140625" style="77" customWidth="1"/>
    <col min="6401" max="6401" width="25.5703125" style="77" bestFit="1" customWidth="1"/>
    <col min="6402" max="6405" width="9.85546875" style="77" customWidth="1"/>
    <col min="6406" max="6406" width="10.5703125" style="77" customWidth="1"/>
    <col min="6407" max="6407" width="4.7109375" style="77" customWidth="1"/>
    <col min="6408" max="6408" width="11.140625" style="77" bestFit="1" customWidth="1"/>
    <col min="6409" max="6654" width="9.140625" style="77"/>
    <col min="6655" max="6655" width="5.42578125" style="77" bestFit="1" customWidth="1"/>
    <col min="6656" max="6656" width="74.140625" style="77" customWidth="1"/>
    <col min="6657" max="6657" width="25.5703125" style="77" bestFit="1" customWidth="1"/>
    <col min="6658" max="6661" width="9.85546875" style="77" customWidth="1"/>
    <col min="6662" max="6662" width="10.5703125" style="77" customWidth="1"/>
    <col min="6663" max="6663" width="4.7109375" style="77" customWidth="1"/>
    <col min="6664" max="6664" width="11.140625" style="77" bestFit="1" customWidth="1"/>
    <col min="6665" max="6910" width="9.140625" style="77"/>
    <col min="6911" max="6911" width="5.42578125" style="77" bestFit="1" customWidth="1"/>
    <col min="6912" max="6912" width="74.140625" style="77" customWidth="1"/>
    <col min="6913" max="6913" width="25.5703125" style="77" bestFit="1" customWidth="1"/>
    <col min="6914" max="6917" width="9.85546875" style="77" customWidth="1"/>
    <col min="6918" max="6918" width="10.5703125" style="77" customWidth="1"/>
    <col min="6919" max="6919" width="4.7109375" style="77" customWidth="1"/>
    <col min="6920" max="6920" width="11.140625" style="77" bestFit="1" customWidth="1"/>
    <col min="6921" max="7166" width="9.140625" style="77"/>
    <col min="7167" max="7167" width="5.42578125" style="77" bestFit="1" customWidth="1"/>
    <col min="7168" max="7168" width="74.140625" style="77" customWidth="1"/>
    <col min="7169" max="7169" width="25.5703125" style="77" bestFit="1" customWidth="1"/>
    <col min="7170" max="7173" width="9.85546875" style="77" customWidth="1"/>
    <col min="7174" max="7174" width="10.5703125" style="77" customWidth="1"/>
    <col min="7175" max="7175" width="4.7109375" style="77" customWidth="1"/>
    <col min="7176" max="7176" width="11.140625" style="77" bestFit="1" customWidth="1"/>
    <col min="7177" max="7422" width="9.140625" style="77"/>
    <col min="7423" max="7423" width="5.42578125" style="77" bestFit="1" customWidth="1"/>
    <col min="7424" max="7424" width="74.140625" style="77" customWidth="1"/>
    <col min="7425" max="7425" width="25.5703125" style="77" bestFit="1" customWidth="1"/>
    <col min="7426" max="7429" width="9.85546875" style="77" customWidth="1"/>
    <col min="7430" max="7430" width="10.5703125" style="77" customWidth="1"/>
    <col min="7431" max="7431" width="4.7109375" style="77" customWidth="1"/>
    <col min="7432" max="7432" width="11.140625" style="77" bestFit="1" customWidth="1"/>
    <col min="7433" max="7678" width="9.140625" style="77"/>
    <col min="7679" max="7679" width="5.42578125" style="77" bestFit="1" customWidth="1"/>
    <col min="7680" max="7680" width="74.140625" style="77" customWidth="1"/>
    <col min="7681" max="7681" width="25.5703125" style="77" bestFit="1" customWidth="1"/>
    <col min="7682" max="7685" width="9.85546875" style="77" customWidth="1"/>
    <col min="7686" max="7686" width="10.5703125" style="77" customWidth="1"/>
    <col min="7687" max="7687" width="4.7109375" style="77" customWidth="1"/>
    <col min="7688" max="7688" width="11.140625" style="77" bestFit="1" customWidth="1"/>
    <col min="7689" max="7934" width="9.140625" style="77"/>
    <col min="7935" max="7935" width="5.42578125" style="77" bestFit="1" customWidth="1"/>
    <col min="7936" max="7936" width="74.140625" style="77" customWidth="1"/>
    <col min="7937" max="7937" width="25.5703125" style="77" bestFit="1" customWidth="1"/>
    <col min="7938" max="7941" width="9.85546875" style="77" customWidth="1"/>
    <col min="7942" max="7942" width="10.5703125" style="77" customWidth="1"/>
    <col min="7943" max="7943" width="4.7109375" style="77" customWidth="1"/>
    <col min="7944" max="7944" width="11.140625" style="77" bestFit="1" customWidth="1"/>
    <col min="7945" max="8190" width="9.140625" style="77"/>
    <col min="8191" max="8191" width="5.42578125" style="77" bestFit="1" customWidth="1"/>
    <col min="8192" max="8192" width="74.140625" style="77" customWidth="1"/>
    <col min="8193" max="8193" width="25.5703125" style="77" bestFit="1" customWidth="1"/>
    <col min="8194" max="8197" width="9.85546875" style="77" customWidth="1"/>
    <col min="8198" max="8198" width="10.5703125" style="77" customWidth="1"/>
    <col min="8199" max="8199" width="4.7109375" style="77" customWidth="1"/>
    <col min="8200" max="8200" width="11.140625" style="77" bestFit="1" customWidth="1"/>
    <col min="8201" max="8446" width="9.140625" style="77"/>
    <col min="8447" max="8447" width="5.42578125" style="77" bestFit="1" customWidth="1"/>
    <col min="8448" max="8448" width="74.140625" style="77" customWidth="1"/>
    <col min="8449" max="8449" width="25.5703125" style="77" bestFit="1" customWidth="1"/>
    <col min="8450" max="8453" width="9.85546875" style="77" customWidth="1"/>
    <col min="8454" max="8454" width="10.5703125" style="77" customWidth="1"/>
    <col min="8455" max="8455" width="4.7109375" style="77" customWidth="1"/>
    <col min="8456" max="8456" width="11.140625" style="77" bestFit="1" customWidth="1"/>
    <col min="8457" max="8702" width="9.140625" style="77"/>
    <col min="8703" max="8703" width="5.42578125" style="77" bestFit="1" customWidth="1"/>
    <col min="8704" max="8704" width="74.140625" style="77" customWidth="1"/>
    <col min="8705" max="8705" width="25.5703125" style="77" bestFit="1" customWidth="1"/>
    <col min="8706" max="8709" width="9.85546875" style="77" customWidth="1"/>
    <col min="8710" max="8710" width="10.5703125" style="77" customWidth="1"/>
    <col min="8711" max="8711" width="4.7109375" style="77" customWidth="1"/>
    <col min="8712" max="8712" width="11.140625" style="77" bestFit="1" customWidth="1"/>
    <col min="8713" max="8958" width="9.140625" style="77"/>
    <col min="8959" max="8959" width="5.42578125" style="77" bestFit="1" customWidth="1"/>
    <col min="8960" max="8960" width="74.140625" style="77" customWidth="1"/>
    <col min="8961" max="8961" width="25.5703125" style="77" bestFit="1" customWidth="1"/>
    <col min="8962" max="8965" width="9.85546875" style="77" customWidth="1"/>
    <col min="8966" max="8966" width="10.5703125" style="77" customWidth="1"/>
    <col min="8967" max="8967" width="4.7109375" style="77" customWidth="1"/>
    <col min="8968" max="8968" width="11.140625" style="77" bestFit="1" customWidth="1"/>
    <col min="8969" max="9214" width="9.140625" style="77"/>
    <col min="9215" max="9215" width="5.42578125" style="77" bestFit="1" customWidth="1"/>
    <col min="9216" max="9216" width="74.140625" style="77" customWidth="1"/>
    <col min="9217" max="9217" width="25.5703125" style="77" bestFit="1" customWidth="1"/>
    <col min="9218" max="9221" width="9.85546875" style="77" customWidth="1"/>
    <col min="9222" max="9222" width="10.5703125" style="77" customWidth="1"/>
    <col min="9223" max="9223" width="4.7109375" style="77" customWidth="1"/>
    <col min="9224" max="9224" width="11.140625" style="77" bestFit="1" customWidth="1"/>
    <col min="9225" max="9470" width="9.140625" style="77"/>
    <col min="9471" max="9471" width="5.42578125" style="77" bestFit="1" customWidth="1"/>
    <col min="9472" max="9472" width="74.140625" style="77" customWidth="1"/>
    <col min="9473" max="9473" width="25.5703125" style="77" bestFit="1" customWidth="1"/>
    <col min="9474" max="9477" width="9.85546875" style="77" customWidth="1"/>
    <col min="9478" max="9478" width="10.5703125" style="77" customWidth="1"/>
    <col min="9479" max="9479" width="4.7109375" style="77" customWidth="1"/>
    <col min="9480" max="9480" width="11.140625" style="77" bestFit="1" customWidth="1"/>
    <col min="9481" max="9726" width="9.140625" style="77"/>
    <col min="9727" max="9727" width="5.42578125" style="77" bestFit="1" customWidth="1"/>
    <col min="9728" max="9728" width="74.140625" style="77" customWidth="1"/>
    <col min="9729" max="9729" width="25.5703125" style="77" bestFit="1" customWidth="1"/>
    <col min="9730" max="9733" width="9.85546875" style="77" customWidth="1"/>
    <col min="9734" max="9734" width="10.5703125" style="77" customWidth="1"/>
    <col min="9735" max="9735" width="4.7109375" style="77" customWidth="1"/>
    <col min="9736" max="9736" width="11.140625" style="77" bestFit="1" customWidth="1"/>
    <col min="9737" max="9982" width="9.140625" style="77"/>
    <col min="9983" max="9983" width="5.42578125" style="77" bestFit="1" customWidth="1"/>
    <col min="9984" max="9984" width="74.140625" style="77" customWidth="1"/>
    <col min="9985" max="9985" width="25.5703125" style="77" bestFit="1" customWidth="1"/>
    <col min="9986" max="9989" width="9.85546875" style="77" customWidth="1"/>
    <col min="9990" max="9990" width="10.5703125" style="77" customWidth="1"/>
    <col min="9991" max="9991" width="4.7109375" style="77" customWidth="1"/>
    <col min="9992" max="9992" width="11.140625" style="77" bestFit="1" customWidth="1"/>
    <col min="9993" max="10238" width="9.140625" style="77"/>
    <col min="10239" max="10239" width="5.42578125" style="77" bestFit="1" customWidth="1"/>
    <col min="10240" max="10240" width="74.140625" style="77" customWidth="1"/>
    <col min="10241" max="10241" width="25.5703125" style="77" bestFit="1" customWidth="1"/>
    <col min="10242" max="10245" width="9.85546875" style="77" customWidth="1"/>
    <col min="10246" max="10246" width="10.5703125" style="77" customWidth="1"/>
    <col min="10247" max="10247" width="4.7109375" style="77" customWidth="1"/>
    <col min="10248" max="10248" width="11.140625" style="77" bestFit="1" customWidth="1"/>
    <col min="10249" max="10494" width="9.140625" style="77"/>
    <col min="10495" max="10495" width="5.42578125" style="77" bestFit="1" customWidth="1"/>
    <col min="10496" max="10496" width="74.140625" style="77" customWidth="1"/>
    <col min="10497" max="10497" width="25.5703125" style="77" bestFit="1" customWidth="1"/>
    <col min="10498" max="10501" width="9.85546875" style="77" customWidth="1"/>
    <col min="10502" max="10502" width="10.5703125" style="77" customWidth="1"/>
    <col min="10503" max="10503" width="4.7109375" style="77" customWidth="1"/>
    <col min="10504" max="10504" width="11.140625" style="77" bestFit="1" customWidth="1"/>
    <col min="10505" max="10750" width="9.140625" style="77"/>
    <col min="10751" max="10751" width="5.42578125" style="77" bestFit="1" customWidth="1"/>
    <col min="10752" max="10752" width="74.140625" style="77" customWidth="1"/>
    <col min="10753" max="10753" width="25.5703125" style="77" bestFit="1" customWidth="1"/>
    <col min="10754" max="10757" width="9.85546875" style="77" customWidth="1"/>
    <col min="10758" max="10758" width="10.5703125" style="77" customWidth="1"/>
    <col min="10759" max="10759" width="4.7109375" style="77" customWidth="1"/>
    <col min="10760" max="10760" width="11.140625" style="77" bestFit="1" customWidth="1"/>
    <col min="10761" max="11006" width="9.140625" style="77"/>
    <col min="11007" max="11007" width="5.42578125" style="77" bestFit="1" customWidth="1"/>
    <col min="11008" max="11008" width="74.140625" style="77" customWidth="1"/>
    <col min="11009" max="11009" width="25.5703125" style="77" bestFit="1" customWidth="1"/>
    <col min="11010" max="11013" width="9.85546875" style="77" customWidth="1"/>
    <col min="11014" max="11014" width="10.5703125" style="77" customWidth="1"/>
    <col min="11015" max="11015" width="4.7109375" style="77" customWidth="1"/>
    <col min="11016" max="11016" width="11.140625" style="77" bestFit="1" customWidth="1"/>
    <col min="11017" max="11262" width="9.140625" style="77"/>
    <col min="11263" max="11263" width="5.42578125" style="77" bestFit="1" customWidth="1"/>
    <col min="11264" max="11264" width="74.140625" style="77" customWidth="1"/>
    <col min="11265" max="11265" width="25.5703125" style="77" bestFit="1" customWidth="1"/>
    <col min="11266" max="11269" width="9.85546875" style="77" customWidth="1"/>
    <col min="11270" max="11270" width="10.5703125" style="77" customWidth="1"/>
    <col min="11271" max="11271" width="4.7109375" style="77" customWidth="1"/>
    <col min="11272" max="11272" width="11.140625" style="77" bestFit="1" customWidth="1"/>
    <col min="11273" max="11518" width="9.140625" style="77"/>
    <col min="11519" max="11519" width="5.42578125" style="77" bestFit="1" customWidth="1"/>
    <col min="11520" max="11520" width="74.140625" style="77" customWidth="1"/>
    <col min="11521" max="11521" width="25.5703125" style="77" bestFit="1" customWidth="1"/>
    <col min="11522" max="11525" width="9.85546875" style="77" customWidth="1"/>
    <col min="11526" max="11526" width="10.5703125" style="77" customWidth="1"/>
    <col min="11527" max="11527" width="4.7109375" style="77" customWidth="1"/>
    <col min="11528" max="11528" width="11.140625" style="77" bestFit="1" customWidth="1"/>
    <col min="11529" max="11774" width="9.140625" style="77"/>
    <col min="11775" max="11775" width="5.42578125" style="77" bestFit="1" customWidth="1"/>
    <col min="11776" max="11776" width="74.140625" style="77" customWidth="1"/>
    <col min="11777" max="11777" width="25.5703125" style="77" bestFit="1" customWidth="1"/>
    <col min="11778" max="11781" width="9.85546875" style="77" customWidth="1"/>
    <col min="11782" max="11782" width="10.5703125" style="77" customWidth="1"/>
    <col min="11783" max="11783" width="4.7109375" style="77" customWidth="1"/>
    <col min="11784" max="11784" width="11.140625" style="77" bestFit="1" customWidth="1"/>
    <col min="11785" max="12030" width="9.140625" style="77"/>
    <col min="12031" max="12031" width="5.42578125" style="77" bestFit="1" customWidth="1"/>
    <col min="12032" max="12032" width="74.140625" style="77" customWidth="1"/>
    <col min="12033" max="12033" width="25.5703125" style="77" bestFit="1" customWidth="1"/>
    <col min="12034" max="12037" width="9.85546875" style="77" customWidth="1"/>
    <col min="12038" max="12038" width="10.5703125" style="77" customWidth="1"/>
    <col min="12039" max="12039" width="4.7109375" style="77" customWidth="1"/>
    <col min="12040" max="12040" width="11.140625" style="77" bestFit="1" customWidth="1"/>
    <col min="12041" max="12286" width="9.140625" style="77"/>
    <col min="12287" max="12287" width="5.42578125" style="77" bestFit="1" customWidth="1"/>
    <col min="12288" max="12288" width="74.140625" style="77" customWidth="1"/>
    <col min="12289" max="12289" width="25.5703125" style="77" bestFit="1" customWidth="1"/>
    <col min="12290" max="12293" width="9.85546875" style="77" customWidth="1"/>
    <col min="12294" max="12294" width="10.5703125" style="77" customWidth="1"/>
    <col min="12295" max="12295" width="4.7109375" style="77" customWidth="1"/>
    <col min="12296" max="12296" width="11.140625" style="77" bestFit="1" customWidth="1"/>
    <col min="12297" max="12542" width="9.140625" style="77"/>
    <col min="12543" max="12543" width="5.42578125" style="77" bestFit="1" customWidth="1"/>
    <col min="12544" max="12544" width="74.140625" style="77" customWidth="1"/>
    <col min="12545" max="12545" width="25.5703125" style="77" bestFit="1" customWidth="1"/>
    <col min="12546" max="12549" width="9.85546875" style="77" customWidth="1"/>
    <col min="12550" max="12550" width="10.5703125" style="77" customWidth="1"/>
    <col min="12551" max="12551" width="4.7109375" style="77" customWidth="1"/>
    <col min="12552" max="12552" width="11.140625" style="77" bestFit="1" customWidth="1"/>
    <col min="12553" max="12798" width="9.140625" style="77"/>
    <col min="12799" max="12799" width="5.42578125" style="77" bestFit="1" customWidth="1"/>
    <col min="12800" max="12800" width="74.140625" style="77" customWidth="1"/>
    <col min="12801" max="12801" width="25.5703125" style="77" bestFit="1" customWidth="1"/>
    <col min="12802" max="12805" width="9.85546875" style="77" customWidth="1"/>
    <col min="12806" max="12806" width="10.5703125" style="77" customWidth="1"/>
    <col min="12807" max="12807" width="4.7109375" style="77" customWidth="1"/>
    <col min="12808" max="12808" width="11.140625" style="77" bestFit="1" customWidth="1"/>
    <col min="12809" max="13054" width="9.140625" style="77"/>
    <col min="13055" max="13055" width="5.42578125" style="77" bestFit="1" customWidth="1"/>
    <col min="13056" max="13056" width="74.140625" style="77" customWidth="1"/>
    <col min="13057" max="13057" width="25.5703125" style="77" bestFit="1" customWidth="1"/>
    <col min="13058" max="13061" width="9.85546875" style="77" customWidth="1"/>
    <col min="13062" max="13062" width="10.5703125" style="77" customWidth="1"/>
    <col min="13063" max="13063" width="4.7109375" style="77" customWidth="1"/>
    <col min="13064" max="13064" width="11.140625" style="77" bestFit="1" customWidth="1"/>
    <col min="13065" max="13310" width="9.140625" style="77"/>
    <col min="13311" max="13311" width="5.42578125" style="77" bestFit="1" customWidth="1"/>
    <col min="13312" max="13312" width="74.140625" style="77" customWidth="1"/>
    <col min="13313" max="13313" width="25.5703125" style="77" bestFit="1" customWidth="1"/>
    <col min="13314" max="13317" width="9.85546875" style="77" customWidth="1"/>
    <col min="13318" max="13318" width="10.5703125" style="77" customWidth="1"/>
    <col min="13319" max="13319" width="4.7109375" style="77" customWidth="1"/>
    <col min="13320" max="13320" width="11.140625" style="77" bestFit="1" customWidth="1"/>
    <col min="13321" max="13566" width="9.140625" style="77"/>
    <col min="13567" max="13567" width="5.42578125" style="77" bestFit="1" customWidth="1"/>
    <col min="13568" max="13568" width="74.140625" style="77" customWidth="1"/>
    <col min="13569" max="13569" width="25.5703125" style="77" bestFit="1" customWidth="1"/>
    <col min="13570" max="13573" width="9.85546875" style="77" customWidth="1"/>
    <col min="13574" max="13574" width="10.5703125" style="77" customWidth="1"/>
    <col min="13575" max="13575" width="4.7109375" style="77" customWidth="1"/>
    <col min="13576" max="13576" width="11.140625" style="77" bestFit="1" customWidth="1"/>
    <col min="13577" max="13822" width="9.140625" style="77"/>
    <col min="13823" max="13823" width="5.42578125" style="77" bestFit="1" customWidth="1"/>
    <col min="13824" max="13824" width="74.140625" style="77" customWidth="1"/>
    <col min="13825" max="13825" width="25.5703125" style="77" bestFit="1" customWidth="1"/>
    <col min="13826" max="13829" width="9.85546875" style="77" customWidth="1"/>
    <col min="13830" max="13830" width="10.5703125" style="77" customWidth="1"/>
    <col min="13831" max="13831" width="4.7109375" style="77" customWidth="1"/>
    <col min="13832" max="13832" width="11.140625" style="77" bestFit="1" customWidth="1"/>
    <col min="13833" max="14078" width="9.140625" style="77"/>
    <col min="14079" max="14079" width="5.42578125" style="77" bestFit="1" customWidth="1"/>
    <col min="14080" max="14080" width="74.140625" style="77" customWidth="1"/>
    <col min="14081" max="14081" width="25.5703125" style="77" bestFit="1" customWidth="1"/>
    <col min="14082" max="14085" width="9.85546875" style="77" customWidth="1"/>
    <col min="14086" max="14086" width="10.5703125" style="77" customWidth="1"/>
    <col min="14087" max="14087" width="4.7109375" style="77" customWidth="1"/>
    <col min="14088" max="14088" width="11.140625" style="77" bestFit="1" customWidth="1"/>
    <col min="14089" max="14334" width="9.140625" style="77"/>
    <col min="14335" max="14335" width="5.42578125" style="77" bestFit="1" customWidth="1"/>
    <col min="14336" max="14336" width="74.140625" style="77" customWidth="1"/>
    <col min="14337" max="14337" width="25.5703125" style="77" bestFit="1" customWidth="1"/>
    <col min="14338" max="14341" width="9.85546875" style="77" customWidth="1"/>
    <col min="14342" max="14342" width="10.5703125" style="77" customWidth="1"/>
    <col min="14343" max="14343" width="4.7109375" style="77" customWidth="1"/>
    <col min="14344" max="14344" width="11.140625" style="77" bestFit="1" customWidth="1"/>
    <col min="14345" max="14590" width="9.140625" style="77"/>
    <col min="14591" max="14591" width="5.42578125" style="77" bestFit="1" customWidth="1"/>
    <col min="14592" max="14592" width="74.140625" style="77" customWidth="1"/>
    <col min="14593" max="14593" width="25.5703125" style="77" bestFit="1" customWidth="1"/>
    <col min="14594" max="14597" width="9.85546875" style="77" customWidth="1"/>
    <col min="14598" max="14598" width="10.5703125" style="77" customWidth="1"/>
    <col min="14599" max="14599" width="4.7109375" style="77" customWidth="1"/>
    <col min="14600" max="14600" width="11.140625" style="77" bestFit="1" customWidth="1"/>
    <col min="14601" max="14846" width="9.140625" style="77"/>
    <col min="14847" max="14847" width="5.42578125" style="77" bestFit="1" customWidth="1"/>
    <col min="14848" max="14848" width="74.140625" style="77" customWidth="1"/>
    <col min="14849" max="14849" width="25.5703125" style="77" bestFit="1" customWidth="1"/>
    <col min="14850" max="14853" width="9.85546875" style="77" customWidth="1"/>
    <col min="14854" max="14854" width="10.5703125" style="77" customWidth="1"/>
    <col min="14855" max="14855" width="4.7109375" style="77" customWidth="1"/>
    <col min="14856" max="14856" width="11.140625" style="77" bestFit="1" customWidth="1"/>
    <col min="14857" max="15102" width="9.140625" style="77"/>
    <col min="15103" max="15103" width="5.42578125" style="77" bestFit="1" customWidth="1"/>
    <col min="15104" max="15104" width="74.140625" style="77" customWidth="1"/>
    <col min="15105" max="15105" width="25.5703125" style="77" bestFit="1" customWidth="1"/>
    <col min="15106" max="15109" width="9.85546875" style="77" customWidth="1"/>
    <col min="15110" max="15110" width="10.5703125" style="77" customWidth="1"/>
    <col min="15111" max="15111" width="4.7109375" style="77" customWidth="1"/>
    <col min="15112" max="15112" width="11.140625" style="77" bestFit="1" customWidth="1"/>
    <col min="15113" max="15358" width="9.140625" style="77"/>
    <col min="15359" max="15359" width="5.42578125" style="77" bestFit="1" customWidth="1"/>
    <col min="15360" max="15360" width="74.140625" style="77" customWidth="1"/>
    <col min="15361" max="15361" width="25.5703125" style="77" bestFit="1" customWidth="1"/>
    <col min="15362" max="15365" width="9.85546875" style="77" customWidth="1"/>
    <col min="15366" max="15366" width="10.5703125" style="77" customWidth="1"/>
    <col min="15367" max="15367" width="4.7109375" style="77" customWidth="1"/>
    <col min="15368" max="15368" width="11.140625" style="77" bestFit="1" customWidth="1"/>
    <col min="15369" max="15614" width="9.140625" style="77"/>
    <col min="15615" max="15615" width="5.42578125" style="77" bestFit="1" customWidth="1"/>
    <col min="15616" max="15616" width="74.140625" style="77" customWidth="1"/>
    <col min="15617" max="15617" width="25.5703125" style="77" bestFit="1" customWidth="1"/>
    <col min="15618" max="15621" width="9.85546875" style="77" customWidth="1"/>
    <col min="15622" max="15622" width="10.5703125" style="77" customWidth="1"/>
    <col min="15623" max="15623" width="4.7109375" style="77" customWidth="1"/>
    <col min="15624" max="15624" width="11.140625" style="77" bestFit="1" customWidth="1"/>
    <col min="15625" max="15870" width="9.140625" style="77"/>
    <col min="15871" max="15871" width="5.42578125" style="77" bestFit="1" customWidth="1"/>
    <col min="15872" max="15872" width="74.140625" style="77" customWidth="1"/>
    <col min="15873" max="15873" width="25.5703125" style="77" bestFit="1" customWidth="1"/>
    <col min="15874" max="15877" width="9.85546875" style="77" customWidth="1"/>
    <col min="15878" max="15878" width="10.5703125" style="77" customWidth="1"/>
    <col min="15879" max="15879" width="4.7109375" style="77" customWidth="1"/>
    <col min="15880" max="15880" width="11.140625" style="77" bestFit="1" customWidth="1"/>
    <col min="15881" max="16126" width="9.140625" style="77"/>
    <col min="16127" max="16127" width="5.42578125" style="77" bestFit="1" customWidth="1"/>
    <col min="16128" max="16128" width="74.140625" style="77" customWidth="1"/>
    <col min="16129" max="16129" width="25.5703125" style="77" bestFit="1" customWidth="1"/>
    <col min="16130" max="16133" width="9.85546875" style="77" customWidth="1"/>
    <col min="16134" max="16134" width="10.5703125" style="77" customWidth="1"/>
    <col min="16135" max="16135" width="4.7109375" style="77" customWidth="1"/>
    <col min="16136" max="16136" width="11.140625" style="77" bestFit="1" customWidth="1"/>
    <col min="16137" max="16384" width="9.140625" style="77"/>
  </cols>
  <sheetData>
    <row r="1" spans="1:9">
      <c r="A1" s="75">
        <v>1</v>
      </c>
      <c r="B1" s="76"/>
      <c r="C1" s="76"/>
      <c r="D1" s="76"/>
      <c r="E1" s="76"/>
      <c r="F1" s="76"/>
      <c r="G1" s="76"/>
      <c r="H1" s="76"/>
    </row>
    <row r="2" spans="1:9" ht="16.5" customHeight="1">
      <c r="B2" s="76"/>
      <c r="C2" s="425" t="str">
        <f>Índice!D7</f>
        <v>Quadro N2-01-REN - Balanço de energia elétrica</v>
      </c>
      <c r="D2" s="425"/>
      <c r="E2" s="425"/>
      <c r="F2" s="425"/>
      <c r="G2" s="425"/>
      <c r="H2" s="425"/>
    </row>
    <row r="3" spans="1:9">
      <c r="C3" s="78"/>
      <c r="D3" s="78"/>
      <c r="E3" s="78"/>
    </row>
    <row r="4" spans="1:9">
      <c r="B4" s="79"/>
      <c r="C4" s="80"/>
      <c r="D4" s="80"/>
      <c r="E4" s="80"/>
      <c r="F4" s="79"/>
      <c r="G4" s="79"/>
      <c r="H4" s="79" t="s">
        <v>151</v>
      </c>
      <c r="I4" s="79"/>
    </row>
    <row r="5" spans="1:9" ht="30" customHeight="1">
      <c r="C5" s="368" t="s">
        <v>210</v>
      </c>
      <c r="D5" s="371" t="s">
        <v>211</v>
      </c>
      <c r="E5" s="369" t="s">
        <v>212</v>
      </c>
      <c r="F5" s="370" t="s">
        <v>239</v>
      </c>
      <c r="G5" s="370" t="s">
        <v>237</v>
      </c>
      <c r="H5" s="370" t="s">
        <v>238</v>
      </c>
    </row>
    <row r="6" spans="1:9" ht="15" customHeight="1">
      <c r="C6" s="415">
        <v>1</v>
      </c>
      <c r="D6" s="374" t="s">
        <v>213</v>
      </c>
      <c r="E6" s="82"/>
      <c r="F6" s="82"/>
      <c r="G6" s="82"/>
      <c r="H6" s="82"/>
    </row>
    <row r="7" spans="1:9" ht="15" customHeight="1">
      <c r="C7" s="415">
        <f>+C6+1</f>
        <v>2</v>
      </c>
      <c r="D7" s="416" t="s">
        <v>398</v>
      </c>
      <c r="E7" s="83"/>
      <c r="F7" s="85"/>
      <c r="G7" s="85"/>
      <c r="H7" s="85"/>
    </row>
    <row r="8" spans="1:9" ht="15" customHeight="1">
      <c r="C8" s="415">
        <f t="shared" ref="C8:C42" si="0">+C7+1</f>
        <v>3</v>
      </c>
      <c r="D8" s="416" t="s">
        <v>399</v>
      </c>
      <c r="E8" s="83"/>
      <c r="F8" s="85"/>
      <c r="G8" s="86"/>
      <c r="H8" s="86"/>
    </row>
    <row r="9" spans="1:9" ht="15" customHeight="1">
      <c r="C9" s="415">
        <f t="shared" si="0"/>
        <v>4</v>
      </c>
      <c r="D9" s="416" t="s">
        <v>400</v>
      </c>
      <c r="E9" s="83"/>
      <c r="F9" s="85"/>
      <c r="G9" s="86"/>
      <c r="H9" s="86"/>
    </row>
    <row r="10" spans="1:9" ht="15" customHeight="1">
      <c r="C10" s="415">
        <f t="shared" si="0"/>
        <v>5</v>
      </c>
      <c r="D10" s="417" t="s">
        <v>214</v>
      </c>
      <c r="E10" s="83" t="s">
        <v>209</v>
      </c>
      <c r="F10" s="85"/>
      <c r="G10" s="85"/>
      <c r="H10" s="85"/>
    </row>
    <row r="11" spans="1:9" ht="15" customHeight="1">
      <c r="C11" s="415">
        <f t="shared" si="0"/>
        <v>6</v>
      </c>
      <c r="D11" s="206" t="s">
        <v>215</v>
      </c>
      <c r="E11" s="83"/>
      <c r="F11" s="87"/>
      <c r="G11" s="88"/>
      <c r="H11" s="88"/>
    </row>
    <row r="12" spans="1:9" ht="15" customHeight="1">
      <c r="C12" s="415">
        <f t="shared" si="0"/>
        <v>7</v>
      </c>
      <c r="D12" s="206" t="s">
        <v>216</v>
      </c>
      <c r="E12" s="83"/>
      <c r="F12" s="87"/>
      <c r="G12" s="88"/>
      <c r="H12" s="88"/>
    </row>
    <row r="13" spans="1:9" ht="15" customHeight="1">
      <c r="C13" s="415">
        <f t="shared" si="0"/>
        <v>8</v>
      </c>
      <c r="D13" s="416" t="s">
        <v>340</v>
      </c>
      <c r="E13" s="83"/>
      <c r="F13" s="87"/>
      <c r="G13" s="88"/>
      <c r="H13" s="88"/>
    </row>
    <row r="14" spans="1:9" ht="15" customHeight="1">
      <c r="C14" s="415">
        <f t="shared" si="0"/>
        <v>9</v>
      </c>
      <c r="D14" s="416" t="s">
        <v>401</v>
      </c>
      <c r="E14" s="83"/>
      <c r="F14" s="85"/>
      <c r="G14" s="86"/>
      <c r="H14" s="86"/>
    </row>
    <row r="15" spans="1:9" ht="15" customHeight="1">
      <c r="C15" s="415">
        <f t="shared" si="0"/>
        <v>10</v>
      </c>
      <c r="D15" s="372" t="s">
        <v>217</v>
      </c>
      <c r="E15" s="418" t="s">
        <v>341</v>
      </c>
      <c r="F15" s="373"/>
      <c r="G15" s="373"/>
      <c r="H15" s="373"/>
    </row>
    <row r="16" spans="1:9" ht="15" customHeight="1">
      <c r="C16" s="415"/>
      <c r="D16" s="243"/>
      <c r="E16" s="90"/>
      <c r="F16" s="91"/>
      <c r="G16" s="91"/>
      <c r="H16" s="91"/>
    </row>
    <row r="17" spans="3:12" ht="15" customHeight="1">
      <c r="C17" s="415">
        <f>+C15+1</f>
        <v>11</v>
      </c>
      <c r="D17" s="374" t="s">
        <v>218</v>
      </c>
      <c r="E17" s="82"/>
      <c r="F17" s="82"/>
      <c r="G17" s="82"/>
      <c r="H17" s="82"/>
    </row>
    <row r="18" spans="3:12" ht="15" customHeight="1">
      <c r="C18" s="415">
        <f t="shared" si="0"/>
        <v>12</v>
      </c>
      <c r="D18" s="375" t="s">
        <v>219</v>
      </c>
      <c r="E18" s="419" t="s">
        <v>344</v>
      </c>
      <c r="F18" s="85"/>
      <c r="G18" s="85"/>
      <c r="H18" s="85"/>
    </row>
    <row r="19" spans="3:12" ht="15" customHeight="1">
      <c r="C19" s="415">
        <f t="shared" si="0"/>
        <v>13</v>
      </c>
      <c r="D19" s="376" t="s">
        <v>220</v>
      </c>
      <c r="E19" s="93"/>
      <c r="F19" s="87"/>
      <c r="G19" s="88"/>
      <c r="H19" s="88"/>
    </row>
    <row r="20" spans="3:12" ht="15" customHeight="1">
      <c r="C20" s="415">
        <f t="shared" si="0"/>
        <v>14</v>
      </c>
      <c r="D20" s="376" t="s">
        <v>221</v>
      </c>
      <c r="E20" s="93"/>
      <c r="F20" s="87"/>
      <c r="G20" s="88"/>
      <c r="H20" s="88"/>
    </row>
    <row r="21" spans="3:12" ht="15" customHeight="1">
      <c r="C21" s="415">
        <f t="shared" si="0"/>
        <v>15</v>
      </c>
      <c r="D21" s="375" t="s">
        <v>222</v>
      </c>
      <c r="E21" s="419" t="s">
        <v>345</v>
      </c>
      <c r="F21" s="85"/>
      <c r="G21" s="85"/>
      <c r="H21" s="85"/>
    </row>
    <row r="22" spans="3:12" ht="15" customHeight="1">
      <c r="C22" s="415">
        <f t="shared" si="0"/>
        <v>16</v>
      </c>
      <c r="D22" s="376" t="s">
        <v>215</v>
      </c>
      <c r="E22" s="83"/>
      <c r="F22" s="87"/>
      <c r="G22" s="88"/>
      <c r="H22" s="88"/>
    </row>
    <row r="23" spans="3:12" ht="15" customHeight="1">
      <c r="C23" s="415">
        <f t="shared" si="0"/>
        <v>17</v>
      </c>
      <c r="D23" s="376" t="s">
        <v>216</v>
      </c>
      <c r="E23" s="83"/>
      <c r="F23" s="87"/>
      <c r="G23" s="88"/>
      <c r="H23" s="88"/>
    </row>
    <row r="24" spans="3:12" ht="15" customHeight="1">
      <c r="C24" s="415">
        <f t="shared" si="0"/>
        <v>18</v>
      </c>
      <c r="D24" s="416" t="s">
        <v>343</v>
      </c>
      <c r="E24" s="83"/>
      <c r="F24" s="85"/>
      <c r="G24" s="86"/>
      <c r="H24" s="86"/>
    </row>
    <row r="25" spans="3:12" ht="15" customHeight="1">
      <c r="C25" s="415">
        <f t="shared" si="0"/>
        <v>19</v>
      </c>
      <c r="D25" s="375" t="s">
        <v>223</v>
      </c>
      <c r="E25" s="83"/>
      <c r="F25" s="85"/>
      <c r="G25" s="86"/>
      <c r="H25" s="86"/>
    </row>
    <row r="26" spans="3:12" ht="15" customHeight="1">
      <c r="C26" s="415">
        <f t="shared" si="0"/>
        <v>20</v>
      </c>
      <c r="D26" s="375" t="s">
        <v>224</v>
      </c>
      <c r="E26" s="83"/>
      <c r="F26" s="85"/>
      <c r="G26" s="86"/>
      <c r="H26" s="86"/>
    </row>
    <row r="27" spans="3:12" ht="15" customHeight="1">
      <c r="C27" s="415">
        <f t="shared" si="0"/>
        <v>21</v>
      </c>
      <c r="D27" s="372" t="s">
        <v>225</v>
      </c>
      <c r="E27" s="418" t="s">
        <v>346</v>
      </c>
      <c r="F27" s="373"/>
      <c r="G27" s="373"/>
      <c r="H27" s="373"/>
    </row>
    <row r="28" spans="3:12" ht="15" customHeight="1">
      <c r="C28" s="415">
        <f t="shared" si="0"/>
        <v>22</v>
      </c>
      <c r="D28" s="375" t="s">
        <v>226</v>
      </c>
      <c r="E28" s="419" t="s">
        <v>347</v>
      </c>
      <c r="F28" s="85"/>
      <c r="G28" s="85"/>
      <c r="H28" s="85"/>
    </row>
    <row r="29" spans="3:12" ht="15" customHeight="1">
      <c r="C29" s="415">
        <f t="shared" si="0"/>
        <v>23</v>
      </c>
      <c r="D29" s="417" t="s">
        <v>342</v>
      </c>
      <c r="E29" s="419" t="s">
        <v>348</v>
      </c>
      <c r="F29" s="92"/>
      <c r="G29" s="92"/>
      <c r="H29" s="92"/>
      <c r="J29" s="92"/>
      <c r="K29" s="92"/>
      <c r="L29" s="92"/>
    </row>
    <row r="30" spans="3:12" ht="15" customHeight="1">
      <c r="C30" s="415"/>
      <c r="D30" s="375"/>
      <c r="E30" s="83"/>
      <c r="F30" s="92"/>
      <c r="G30" s="92"/>
      <c r="H30" s="92"/>
    </row>
    <row r="31" spans="3:12" ht="15" customHeight="1">
      <c r="C31" s="415">
        <f>+C29+1</f>
        <v>24</v>
      </c>
      <c r="D31" s="374" t="s">
        <v>227</v>
      </c>
      <c r="E31" s="82"/>
      <c r="F31" s="82"/>
      <c r="G31" s="82"/>
      <c r="H31" s="82"/>
    </row>
    <row r="32" spans="3:12" ht="15" customHeight="1">
      <c r="C32" s="415">
        <f>C31+1</f>
        <v>25</v>
      </c>
      <c r="D32" s="420" t="s">
        <v>349</v>
      </c>
      <c r="E32" s="83"/>
      <c r="F32" s="87"/>
      <c r="G32" s="88"/>
      <c r="H32" s="88"/>
    </row>
    <row r="33" spans="3:8" ht="15" customHeight="1">
      <c r="C33" s="415">
        <f t="shared" ref="C33:C36" si="1">C32+1</f>
        <v>26</v>
      </c>
      <c r="D33" s="206" t="s">
        <v>402</v>
      </c>
      <c r="E33" s="83"/>
      <c r="F33" s="87"/>
      <c r="G33" s="88"/>
      <c r="H33" s="88"/>
    </row>
    <row r="34" spans="3:8" ht="15" customHeight="1">
      <c r="C34" s="415">
        <f t="shared" si="1"/>
        <v>27</v>
      </c>
      <c r="D34" s="420" t="s">
        <v>403</v>
      </c>
      <c r="E34" s="83"/>
      <c r="F34" s="87"/>
      <c r="G34" s="88"/>
      <c r="H34" s="88"/>
    </row>
    <row r="35" spans="3:8" ht="15" customHeight="1">
      <c r="C35" s="415">
        <f t="shared" si="1"/>
        <v>28</v>
      </c>
      <c r="D35" s="420" t="s">
        <v>404</v>
      </c>
      <c r="E35" s="83"/>
      <c r="F35" s="87"/>
      <c r="G35" s="88"/>
      <c r="H35" s="88"/>
    </row>
    <row r="36" spans="3:8" ht="15" customHeight="1">
      <c r="C36" s="415">
        <f t="shared" si="1"/>
        <v>29</v>
      </c>
      <c r="D36" s="421" t="s">
        <v>350</v>
      </c>
      <c r="E36" s="83"/>
      <c r="F36" s="87"/>
      <c r="G36" s="88"/>
      <c r="H36" s="88"/>
    </row>
    <row r="37" spans="3:8" ht="15" customHeight="1">
      <c r="C37" s="415">
        <f>+C34+1</f>
        <v>28</v>
      </c>
      <c r="D37" s="372" t="s">
        <v>228</v>
      </c>
      <c r="E37" s="418" t="s">
        <v>351</v>
      </c>
      <c r="F37" s="373"/>
      <c r="G37" s="373"/>
      <c r="H37" s="373"/>
    </row>
    <row r="38" spans="3:8" ht="15" customHeight="1">
      <c r="C38" s="415">
        <f t="shared" si="0"/>
        <v>29</v>
      </c>
      <c r="D38" s="376" t="s">
        <v>229</v>
      </c>
      <c r="E38" s="93"/>
      <c r="F38" s="94"/>
      <c r="G38" s="94"/>
      <c r="H38" s="94"/>
    </row>
    <row r="39" spans="3:8" ht="15" customHeight="1">
      <c r="C39" s="415">
        <f t="shared" si="0"/>
        <v>30</v>
      </c>
      <c r="D39" s="376" t="s">
        <v>230</v>
      </c>
      <c r="E39" s="93"/>
      <c r="F39" s="94"/>
      <c r="G39" s="94"/>
      <c r="H39" s="94"/>
    </row>
    <row r="40" spans="3:8" ht="15" customHeight="1">
      <c r="C40" s="415">
        <f t="shared" si="0"/>
        <v>31</v>
      </c>
      <c r="D40" s="374" t="s">
        <v>231</v>
      </c>
      <c r="E40" s="82"/>
      <c r="F40" s="82"/>
      <c r="G40" s="82"/>
      <c r="H40" s="82"/>
    </row>
    <row r="41" spans="3:8" s="95" customFormat="1" ht="15" customHeight="1">
      <c r="C41" s="415">
        <f t="shared" si="0"/>
        <v>32</v>
      </c>
      <c r="D41" s="206" t="s">
        <v>232</v>
      </c>
      <c r="E41" s="93">
        <v>12</v>
      </c>
      <c r="F41" s="87"/>
      <c r="G41" s="87"/>
      <c r="H41" s="87"/>
    </row>
    <row r="42" spans="3:8" ht="15" customHeight="1">
      <c r="C42" s="415">
        <f t="shared" si="0"/>
        <v>33</v>
      </c>
      <c r="D42" s="206" t="s">
        <v>233</v>
      </c>
      <c r="E42" s="93"/>
      <c r="F42" s="87"/>
      <c r="G42" s="87"/>
      <c r="H42" s="87"/>
    </row>
    <row r="43" spans="3:8">
      <c r="C43" s="81"/>
      <c r="D43" s="81"/>
      <c r="E43" s="81"/>
      <c r="F43" s="81"/>
      <c r="G43" s="81"/>
      <c r="H43" s="81"/>
    </row>
    <row r="44" spans="3:8">
      <c r="F44" s="96"/>
      <c r="G44" s="96"/>
      <c r="H44" s="96"/>
    </row>
    <row r="46" spans="3:8">
      <c r="F46" s="96"/>
      <c r="G46" s="96"/>
      <c r="H46" s="96"/>
    </row>
    <row r="47" spans="3:8">
      <c r="F47" s="97"/>
      <c r="G47" s="97"/>
      <c r="H47" s="97"/>
    </row>
    <row r="51" spans="6:8">
      <c r="F51" s="96"/>
      <c r="G51" s="96"/>
      <c r="H51" s="96"/>
    </row>
    <row r="52" spans="6:8">
      <c r="F52" s="96"/>
      <c r="G52" s="96"/>
      <c r="H52" s="96"/>
    </row>
    <row r="53" spans="6:8">
      <c r="F53" s="96"/>
      <c r="G53" s="96"/>
      <c r="H53" s="96"/>
    </row>
    <row r="54" spans="6:8">
      <c r="F54" s="98"/>
      <c r="G54" s="98"/>
      <c r="H54" s="98"/>
    </row>
    <row r="55" spans="6:8">
      <c r="F55" s="99"/>
      <c r="G55" s="99"/>
      <c r="H55" s="99"/>
    </row>
  </sheetData>
  <mergeCells count="1">
    <mergeCell ref="C2:H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  <ignoredErrors>
    <ignoredError sqref="E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37"/>
  <sheetViews>
    <sheetView showGridLines="0" zoomScale="106" zoomScaleNormal="106" zoomScaleSheetLayoutView="100" workbookViewId="0">
      <selection activeCell="D42" sqref="D42"/>
    </sheetView>
  </sheetViews>
  <sheetFormatPr defaultRowHeight="12.75"/>
  <cols>
    <col min="1" max="1" width="9.140625" style="76"/>
    <col min="2" max="2" width="4.140625" style="76" customWidth="1"/>
    <col min="3" max="3" width="32.140625" style="76" customWidth="1"/>
    <col min="4" max="15" width="17" style="76" customWidth="1"/>
    <col min="16" max="16" width="18.140625" style="76" customWidth="1"/>
    <col min="17" max="17" width="4.7109375" style="76" customWidth="1"/>
    <col min="18" max="18" width="15.7109375" style="100" customWidth="1"/>
    <col min="19" max="32" width="9.140625" style="100"/>
    <col min="33" max="257" width="9.140625" style="76"/>
    <col min="258" max="258" width="4.140625" style="76" customWidth="1"/>
    <col min="259" max="259" width="35.42578125" style="76" customWidth="1"/>
    <col min="260" max="260" width="14" style="76" bestFit="1" customWidth="1"/>
    <col min="261" max="262" width="14.42578125" style="76" bestFit="1" customWidth="1"/>
    <col min="263" max="266" width="14" style="76" bestFit="1" customWidth="1"/>
    <col min="267" max="267" width="14.42578125" style="76" bestFit="1" customWidth="1"/>
    <col min="268" max="268" width="14.85546875" style="76" customWidth="1"/>
    <col min="269" max="269" width="13.5703125" style="76" bestFit="1" customWidth="1"/>
    <col min="270" max="271" width="14.42578125" style="76" bestFit="1" customWidth="1"/>
    <col min="272" max="272" width="19" style="76" customWidth="1"/>
    <col min="273" max="273" width="4.7109375" style="76" customWidth="1"/>
    <col min="274" max="274" width="15.7109375" style="76" customWidth="1"/>
    <col min="275" max="513" width="9.140625" style="76"/>
    <col min="514" max="514" width="4.140625" style="76" customWidth="1"/>
    <col min="515" max="515" width="35.42578125" style="76" customWidth="1"/>
    <col min="516" max="516" width="14" style="76" bestFit="1" customWidth="1"/>
    <col min="517" max="518" width="14.42578125" style="76" bestFit="1" customWidth="1"/>
    <col min="519" max="522" width="14" style="76" bestFit="1" customWidth="1"/>
    <col min="523" max="523" width="14.42578125" style="76" bestFit="1" customWidth="1"/>
    <col min="524" max="524" width="14.85546875" style="76" customWidth="1"/>
    <col min="525" max="525" width="13.5703125" style="76" bestFit="1" customWidth="1"/>
    <col min="526" max="527" width="14.42578125" style="76" bestFit="1" customWidth="1"/>
    <col min="528" max="528" width="19" style="76" customWidth="1"/>
    <col min="529" max="529" width="4.7109375" style="76" customWidth="1"/>
    <col min="530" max="530" width="15.7109375" style="76" customWidth="1"/>
    <col min="531" max="769" width="9.140625" style="76"/>
    <col min="770" max="770" width="4.140625" style="76" customWidth="1"/>
    <col min="771" max="771" width="35.42578125" style="76" customWidth="1"/>
    <col min="772" max="772" width="14" style="76" bestFit="1" customWidth="1"/>
    <col min="773" max="774" width="14.42578125" style="76" bestFit="1" customWidth="1"/>
    <col min="775" max="778" width="14" style="76" bestFit="1" customWidth="1"/>
    <col min="779" max="779" width="14.42578125" style="76" bestFit="1" customWidth="1"/>
    <col min="780" max="780" width="14.85546875" style="76" customWidth="1"/>
    <col min="781" max="781" width="13.5703125" style="76" bestFit="1" customWidth="1"/>
    <col min="782" max="783" width="14.42578125" style="76" bestFit="1" customWidth="1"/>
    <col min="784" max="784" width="19" style="76" customWidth="1"/>
    <col min="785" max="785" width="4.7109375" style="76" customWidth="1"/>
    <col min="786" max="786" width="15.7109375" style="76" customWidth="1"/>
    <col min="787" max="1025" width="9.140625" style="76"/>
    <col min="1026" max="1026" width="4.140625" style="76" customWidth="1"/>
    <col min="1027" max="1027" width="35.42578125" style="76" customWidth="1"/>
    <col min="1028" max="1028" width="14" style="76" bestFit="1" customWidth="1"/>
    <col min="1029" max="1030" width="14.42578125" style="76" bestFit="1" customWidth="1"/>
    <col min="1031" max="1034" width="14" style="76" bestFit="1" customWidth="1"/>
    <col min="1035" max="1035" width="14.42578125" style="76" bestFit="1" customWidth="1"/>
    <col min="1036" max="1036" width="14.85546875" style="76" customWidth="1"/>
    <col min="1037" max="1037" width="13.5703125" style="76" bestFit="1" customWidth="1"/>
    <col min="1038" max="1039" width="14.42578125" style="76" bestFit="1" customWidth="1"/>
    <col min="1040" max="1040" width="19" style="76" customWidth="1"/>
    <col min="1041" max="1041" width="4.7109375" style="76" customWidth="1"/>
    <col min="1042" max="1042" width="15.7109375" style="76" customWidth="1"/>
    <col min="1043" max="1281" width="9.140625" style="76"/>
    <col min="1282" max="1282" width="4.140625" style="76" customWidth="1"/>
    <col min="1283" max="1283" width="35.42578125" style="76" customWidth="1"/>
    <col min="1284" max="1284" width="14" style="76" bestFit="1" customWidth="1"/>
    <col min="1285" max="1286" width="14.42578125" style="76" bestFit="1" customWidth="1"/>
    <col min="1287" max="1290" width="14" style="76" bestFit="1" customWidth="1"/>
    <col min="1291" max="1291" width="14.42578125" style="76" bestFit="1" customWidth="1"/>
    <col min="1292" max="1292" width="14.85546875" style="76" customWidth="1"/>
    <col min="1293" max="1293" width="13.5703125" style="76" bestFit="1" customWidth="1"/>
    <col min="1294" max="1295" width="14.42578125" style="76" bestFit="1" customWidth="1"/>
    <col min="1296" max="1296" width="19" style="76" customWidth="1"/>
    <col min="1297" max="1297" width="4.7109375" style="76" customWidth="1"/>
    <col min="1298" max="1298" width="15.7109375" style="76" customWidth="1"/>
    <col min="1299" max="1537" width="9.140625" style="76"/>
    <col min="1538" max="1538" width="4.140625" style="76" customWidth="1"/>
    <col min="1539" max="1539" width="35.42578125" style="76" customWidth="1"/>
    <col min="1540" max="1540" width="14" style="76" bestFit="1" customWidth="1"/>
    <col min="1541" max="1542" width="14.42578125" style="76" bestFit="1" customWidth="1"/>
    <col min="1543" max="1546" width="14" style="76" bestFit="1" customWidth="1"/>
    <col min="1547" max="1547" width="14.42578125" style="76" bestFit="1" customWidth="1"/>
    <col min="1548" max="1548" width="14.85546875" style="76" customWidth="1"/>
    <col min="1549" max="1549" width="13.5703125" style="76" bestFit="1" customWidth="1"/>
    <col min="1550" max="1551" width="14.42578125" style="76" bestFit="1" customWidth="1"/>
    <col min="1552" max="1552" width="19" style="76" customWidth="1"/>
    <col min="1553" max="1553" width="4.7109375" style="76" customWidth="1"/>
    <col min="1554" max="1554" width="15.7109375" style="76" customWidth="1"/>
    <col min="1555" max="1793" width="9.140625" style="76"/>
    <col min="1794" max="1794" width="4.140625" style="76" customWidth="1"/>
    <col min="1795" max="1795" width="35.42578125" style="76" customWidth="1"/>
    <col min="1796" max="1796" width="14" style="76" bestFit="1" customWidth="1"/>
    <col min="1797" max="1798" width="14.42578125" style="76" bestFit="1" customWidth="1"/>
    <col min="1799" max="1802" width="14" style="76" bestFit="1" customWidth="1"/>
    <col min="1803" max="1803" width="14.42578125" style="76" bestFit="1" customWidth="1"/>
    <col min="1804" max="1804" width="14.85546875" style="76" customWidth="1"/>
    <col min="1805" max="1805" width="13.5703125" style="76" bestFit="1" customWidth="1"/>
    <col min="1806" max="1807" width="14.42578125" style="76" bestFit="1" customWidth="1"/>
    <col min="1808" max="1808" width="19" style="76" customWidth="1"/>
    <col min="1809" max="1809" width="4.7109375" style="76" customWidth="1"/>
    <col min="1810" max="1810" width="15.7109375" style="76" customWidth="1"/>
    <col min="1811" max="2049" width="9.140625" style="76"/>
    <col min="2050" max="2050" width="4.140625" style="76" customWidth="1"/>
    <col min="2051" max="2051" width="35.42578125" style="76" customWidth="1"/>
    <col min="2052" max="2052" width="14" style="76" bestFit="1" customWidth="1"/>
    <col min="2053" max="2054" width="14.42578125" style="76" bestFit="1" customWidth="1"/>
    <col min="2055" max="2058" width="14" style="76" bestFit="1" customWidth="1"/>
    <col min="2059" max="2059" width="14.42578125" style="76" bestFit="1" customWidth="1"/>
    <col min="2060" max="2060" width="14.85546875" style="76" customWidth="1"/>
    <col min="2061" max="2061" width="13.5703125" style="76" bestFit="1" customWidth="1"/>
    <col min="2062" max="2063" width="14.42578125" style="76" bestFit="1" customWidth="1"/>
    <col min="2064" max="2064" width="19" style="76" customWidth="1"/>
    <col min="2065" max="2065" width="4.7109375" style="76" customWidth="1"/>
    <col min="2066" max="2066" width="15.7109375" style="76" customWidth="1"/>
    <col min="2067" max="2305" width="9.140625" style="76"/>
    <col min="2306" max="2306" width="4.140625" style="76" customWidth="1"/>
    <col min="2307" max="2307" width="35.42578125" style="76" customWidth="1"/>
    <col min="2308" max="2308" width="14" style="76" bestFit="1" customWidth="1"/>
    <col min="2309" max="2310" width="14.42578125" style="76" bestFit="1" customWidth="1"/>
    <col min="2311" max="2314" width="14" style="76" bestFit="1" customWidth="1"/>
    <col min="2315" max="2315" width="14.42578125" style="76" bestFit="1" customWidth="1"/>
    <col min="2316" max="2316" width="14.85546875" style="76" customWidth="1"/>
    <col min="2317" max="2317" width="13.5703125" style="76" bestFit="1" customWidth="1"/>
    <col min="2318" max="2319" width="14.42578125" style="76" bestFit="1" customWidth="1"/>
    <col min="2320" max="2320" width="19" style="76" customWidth="1"/>
    <col min="2321" max="2321" width="4.7109375" style="76" customWidth="1"/>
    <col min="2322" max="2322" width="15.7109375" style="76" customWidth="1"/>
    <col min="2323" max="2561" width="9.140625" style="76"/>
    <col min="2562" max="2562" width="4.140625" style="76" customWidth="1"/>
    <col min="2563" max="2563" width="35.42578125" style="76" customWidth="1"/>
    <col min="2564" max="2564" width="14" style="76" bestFit="1" customWidth="1"/>
    <col min="2565" max="2566" width="14.42578125" style="76" bestFit="1" customWidth="1"/>
    <col min="2567" max="2570" width="14" style="76" bestFit="1" customWidth="1"/>
    <col min="2571" max="2571" width="14.42578125" style="76" bestFit="1" customWidth="1"/>
    <col min="2572" max="2572" width="14.85546875" style="76" customWidth="1"/>
    <col min="2573" max="2573" width="13.5703125" style="76" bestFit="1" customWidth="1"/>
    <col min="2574" max="2575" width="14.42578125" style="76" bestFit="1" customWidth="1"/>
    <col min="2576" max="2576" width="19" style="76" customWidth="1"/>
    <col min="2577" max="2577" width="4.7109375" style="76" customWidth="1"/>
    <col min="2578" max="2578" width="15.7109375" style="76" customWidth="1"/>
    <col min="2579" max="2817" width="9.140625" style="76"/>
    <col min="2818" max="2818" width="4.140625" style="76" customWidth="1"/>
    <col min="2819" max="2819" width="35.42578125" style="76" customWidth="1"/>
    <col min="2820" max="2820" width="14" style="76" bestFit="1" customWidth="1"/>
    <col min="2821" max="2822" width="14.42578125" style="76" bestFit="1" customWidth="1"/>
    <col min="2823" max="2826" width="14" style="76" bestFit="1" customWidth="1"/>
    <col min="2827" max="2827" width="14.42578125" style="76" bestFit="1" customWidth="1"/>
    <col min="2828" max="2828" width="14.85546875" style="76" customWidth="1"/>
    <col min="2829" max="2829" width="13.5703125" style="76" bestFit="1" customWidth="1"/>
    <col min="2830" max="2831" width="14.42578125" style="76" bestFit="1" customWidth="1"/>
    <col min="2832" max="2832" width="19" style="76" customWidth="1"/>
    <col min="2833" max="2833" width="4.7109375" style="76" customWidth="1"/>
    <col min="2834" max="2834" width="15.7109375" style="76" customWidth="1"/>
    <col min="2835" max="3073" width="9.140625" style="76"/>
    <col min="3074" max="3074" width="4.140625" style="76" customWidth="1"/>
    <col min="3075" max="3075" width="35.42578125" style="76" customWidth="1"/>
    <col min="3076" max="3076" width="14" style="76" bestFit="1" customWidth="1"/>
    <col min="3077" max="3078" width="14.42578125" style="76" bestFit="1" customWidth="1"/>
    <col min="3079" max="3082" width="14" style="76" bestFit="1" customWidth="1"/>
    <col min="3083" max="3083" width="14.42578125" style="76" bestFit="1" customWidth="1"/>
    <col min="3084" max="3084" width="14.85546875" style="76" customWidth="1"/>
    <col min="3085" max="3085" width="13.5703125" style="76" bestFit="1" customWidth="1"/>
    <col min="3086" max="3087" width="14.42578125" style="76" bestFit="1" customWidth="1"/>
    <col min="3088" max="3088" width="19" style="76" customWidth="1"/>
    <col min="3089" max="3089" width="4.7109375" style="76" customWidth="1"/>
    <col min="3090" max="3090" width="15.7109375" style="76" customWidth="1"/>
    <col min="3091" max="3329" width="9.140625" style="76"/>
    <col min="3330" max="3330" width="4.140625" style="76" customWidth="1"/>
    <col min="3331" max="3331" width="35.42578125" style="76" customWidth="1"/>
    <col min="3332" max="3332" width="14" style="76" bestFit="1" customWidth="1"/>
    <col min="3333" max="3334" width="14.42578125" style="76" bestFit="1" customWidth="1"/>
    <col min="3335" max="3338" width="14" style="76" bestFit="1" customWidth="1"/>
    <col min="3339" max="3339" width="14.42578125" style="76" bestFit="1" customWidth="1"/>
    <col min="3340" max="3340" width="14.85546875" style="76" customWidth="1"/>
    <col min="3341" max="3341" width="13.5703125" style="76" bestFit="1" customWidth="1"/>
    <col min="3342" max="3343" width="14.42578125" style="76" bestFit="1" customWidth="1"/>
    <col min="3344" max="3344" width="19" style="76" customWidth="1"/>
    <col min="3345" max="3345" width="4.7109375" style="76" customWidth="1"/>
    <col min="3346" max="3346" width="15.7109375" style="76" customWidth="1"/>
    <col min="3347" max="3585" width="9.140625" style="76"/>
    <col min="3586" max="3586" width="4.140625" style="76" customWidth="1"/>
    <col min="3587" max="3587" width="35.42578125" style="76" customWidth="1"/>
    <col min="3588" max="3588" width="14" style="76" bestFit="1" customWidth="1"/>
    <col min="3589" max="3590" width="14.42578125" style="76" bestFit="1" customWidth="1"/>
    <col min="3591" max="3594" width="14" style="76" bestFit="1" customWidth="1"/>
    <col min="3595" max="3595" width="14.42578125" style="76" bestFit="1" customWidth="1"/>
    <col min="3596" max="3596" width="14.85546875" style="76" customWidth="1"/>
    <col min="3597" max="3597" width="13.5703125" style="76" bestFit="1" customWidth="1"/>
    <col min="3598" max="3599" width="14.42578125" style="76" bestFit="1" customWidth="1"/>
    <col min="3600" max="3600" width="19" style="76" customWidth="1"/>
    <col min="3601" max="3601" width="4.7109375" style="76" customWidth="1"/>
    <col min="3602" max="3602" width="15.7109375" style="76" customWidth="1"/>
    <col min="3603" max="3841" width="9.140625" style="76"/>
    <col min="3842" max="3842" width="4.140625" style="76" customWidth="1"/>
    <col min="3843" max="3843" width="35.42578125" style="76" customWidth="1"/>
    <col min="3844" max="3844" width="14" style="76" bestFit="1" customWidth="1"/>
    <col min="3845" max="3846" width="14.42578125" style="76" bestFit="1" customWidth="1"/>
    <col min="3847" max="3850" width="14" style="76" bestFit="1" customWidth="1"/>
    <col min="3851" max="3851" width="14.42578125" style="76" bestFit="1" customWidth="1"/>
    <col min="3852" max="3852" width="14.85546875" style="76" customWidth="1"/>
    <col min="3853" max="3853" width="13.5703125" style="76" bestFit="1" customWidth="1"/>
    <col min="3854" max="3855" width="14.42578125" style="76" bestFit="1" customWidth="1"/>
    <col min="3856" max="3856" width="19" style="76" customWidth="1"/>
    <col min="3857" max="3857" width="4.7109375" style="76" customWidth="1"/>
    <col min="3858" max="3858" width="15.7109375" style="76" customWidth="1"/>
    <col min="3859" max="4097" width="9.140625" style="76"/>
    <col min="4098" max="4098" width="4.140625" style="76" customWidth="1"/>
    <col min="4099" max="4099" width="35.42578125" style="76" customWidth="1"/>
    <col min="4100" max="4100" width="14" style="76" bestFit="1" customWidth="1"/>
    <col min="4101" max="4102" width="14.42578125" style="76" bestFit="1" customWidth="1"/>
    <col min="4103" max="4106" width="14" style="76" bestFit="1" customWidth="1"/>
    <col min="4107" max="4107" width="14.42578125" style="76" bestFit="1" customWidth="1"/>
    <col min="4108" max="4108" width="14.85546875" style="76" customWidth="1"/>
    <col min="4109" max="4109" width="13.5703125" style="76" bestFit="1" customWidth="1"/>
    <col min="4110" max="4111" width="14.42578125" style="76" bestFit="1" customWidth="1"/>
    <col min="4112" max="4112" width="19" style="76" customWidth="1"/>
    <col min="4113" max="4113" width="4.7109375" style="76" customWidth="1"/>
    <col min="4114" max="4114" width="15.7109375" style="76" customWidth="1"/>
    <col min="4115" max="4353" width="9.140625" style="76"/>
    <col min="4354" max="4354" width="4.140625" style="76" customWidth="1"/>
    <col min="4355" max="4355" width="35.42578125" style="76" customWidth="1"/>
    <col min="4356" max="4356" width="14" style="76" bestFit="1" customWidth="1"/>
    <col min="4357" max="4358" width="14.42578125" style="76" bestFit="1" customWidth="1"/>
    <col min="4359" max="4362" width="14" style="76" bestFit="1" customWidth="1"/>
    <col min="4363" max="4363" width="14.42578125" style="76" bestFit="1" customWidth="1"/>
    <col min="4364" max="4364" width="14.85546875" style="76" customWidth="1"/>
    <col min="4365" max="4365" width="13.5703125" style="76" bestFit="1" customWidth="1"/>
    <col min="4366" max="4367" width="14.42578125" style="76" bestFit="1" customWidth="1"/>
    <col min="4368" max="4368" width="19" style="76" customWidth="1"/>
    <col min="4369" max="4369" width="4.7109375" style="76" customWidth="1"/>
    <col min="4370" max="4370" width="15.7109375" style="76" customWidth="1"/>
    <col min="4371" max="4609" width="9.140625" style="76"/>
    <col min="4610" max="4610" width="4.140625" style="76" customWidth="1"/>
    <col min="4611" max="4611" width="35.42578125" style="76" customWidth="1"/>
    <col min="4612" max="4612" width="14" style="76" bestFit="1" customWidth="1"/>
    <col min="4613" max="4614" width="14.42578125" style="76" bestFit="1" customWidth="1"/>
    <col min="4615" max="4618" width="14" style="76" bestFit="1" customWidth="1"/>
    <col min="4619" max="4619" width="14.42578125" style="76" bestFit="1" customWidth="1"/>
    <col min="4620" max="4620" width="14.85546875" style="76" customWidth="1"/>
    <col min="4621" max="4621" width="13.5703125" style="76" bestFit="1" customWidth="1"/>
    <col min="4622" max="4623" width="14.42578125" style="76" bestFit="1" customWidth="1"/>
    <col min="4624" max="4624" width="19" style="76" customWidth="1"/>
    <col min="4625" max="4625" width="4.7109375" style="76" customWidth="1"/>
    <col min="4626" max="4626" width="15.7109375" style="76" customWidth="1"/>
    <col min="4627" max="4865" width="9.140625" style="76"/>
    <col min="4866" max="4866" width="4.140625" style="76" customWidth="1"/>
    <col min="4867" max="4867" width="35.42578125" style="76" customWidth="1"/>
    <col min="4868" max="4868" width="14" style="76" bestFit="1" customWidth="1"/>
    <col min="4869" max="4870" width="14.42578125" style="76" bestFit="1" customWidth="1"/>
    <col min="4871" max="4874" width="14" style="76" bestFit="1" customWidth="1"/>
    <col min="4875" max="4875" width="14.42578125" style="76" bestFit="1" customWidth="1"/>
    <col min="4876" max="4876" width="14.85546875" style="76" customWidth="1"/>
    <col min="4877" max="4877" width="13.5703125" style="76" bestFit="1" customWidth="1"/>
    <col min="4878" max="4879" width="14.42578125" style="76" bestFit="1" customWidth="1"/>
    <col min="4880" max="4880" width="19" style="76" customWidth="1"/>
    <col min="4881" max="4881" width="4.7109375" style="76" customWidth="1"/>
    <col min="4882" max="4882" width="15.7109375" style="76" customWidth="1"/>
    <col min="4883" max="5121" width="9.140625" style="76"/>
    <col min="5122" max="5122" width="4.140625" style="76" customWidth="1"/>
    <col min="5123" max="5123" width="35.42578125" style="76" customWidth="1"/>
    <col min="5124" max="5124" width="14" style="76" bestFit="1" customWidth="1"/>
    <col min="5125" max="5126" width="14.42578125" style="76" bestFit="1" customWidth="1"/>
    <col min="5127" max="5130" width="14" style="76" bestFit="1" customWidth="1"/>
    <col min="5131" max="5131" width="14.42578125" style="76" bestFit="1" customWidth="1"/>
    <col min="5132" max="5132" width="14.85546875" style="76" customWidth="1"/>
    <col min="5133" max="5133" width="13.5703125" style="76" bestFit="1" customWidth="1"/>
    <col min="5134" max="5135" width="14.42578125" style="76" bestFit="1" customWidth="1"/>
    <col min="5136" max="5136" width="19" style="76" customWidth="1"/>
    <col min="5137" max="5137" width="4.7109375" style="76" customWidth="1"/>
    <col min="5138" max="5138" width="15.7109375" style="76" customWidth="1"/>
    <col min="5139" max="5377" width="9.140625" style="76"/>
    <col min="5378" max="5378" width="4.140625" style="76" customWidth="1"/>
    <col min="5379" max="5379" width="35.42578125" style="76" customWidth="1"/>
    <col min="5380" max="5380" width="14" style="76" bestFit="1" customWidth="1"/>
    <col min="5381" max="5382" width="14.42578125" style="76" bestFit="1" customWidth="1"/>
    <col min="5383" max="5386" width="14" style="76" bestFit="1" customWidth="1"/>
    <col min="5387" max="5387" width="14.42578125" style="76" bestFit="1" customWidth="1"/>
    <col min="5388" max="5388" width="14.85546875" style="76" customWidth="1"/>
    <col min="5389" max="5389" width="13.5703125" style="76" bestFit="1" customWidth="1"/>
    <col min="5390" max="5391" width="14.42578125" style="76" bestFit="1" customWidth="1"/>
    <col min="5392" max="5392" width="19" style="76" customWidth="1"/>
    <col min="5393" max="5393" width="4.7109375" style="76" customWidth="1"/>
    <col min="5394" max="5394" width="15.7109375" style="76" customWidth="1"/>
    <col min="5395" max="5633" width="9.140625" style="76"/>
    <col min="5634" max="5634" width="4.140625" style="76" customWidth="1"/>
    <col min="5635" max="5635" width="35.42578125" style="76" customWidth="1"/>
    <col min="5636" max="5636" width="14" style="76" bestFit="1" customWidth="1"/>
    <col min="5637" max="5638" width="14.42578125" style="76" bestFit="1" customWidth="1"/>
    <col min="5639" max="5642" width="14" style="76" bestFit="1" customWidth="1"/>
    <col min="5643" max="5643" width="14.42578125" style="76" bestFit="1" customWidth="1"/>
    <col min="5644" max="5644" width="14.85546875" style="76" customWidth="1"/>
    <col min="5645" max="5645" width="13.5703125" style="76" bestFit="1" customWidth="1"/>
    <col min="5646" max="5647" width="14.42578125" style="76" bestFit="1" customWidth="1"/>
    <col min="5648" max="5648" width="19" style="76" customWidth="1"/>
    <col min="5649" max="5649" width="4.7109375" style="76" customWidth="1"/>
    <col min="5650" max="5650" width="15.7109375" style="76" customWidth="1"/>
    <col min="5651" max="5889" width="9.140625" style="76"/>
    <col min="5890" max="5890" width="4.140625" style="76" customWidth="1"/>
    <col min="5891" max="5891" width="35.42578125" style="76" customWidth="1"/>
    <col min="5892" max="5892" width="14" style="76" bestFit="1" customWidth="1"/>
    <col min="5893" max="5894" width="14.42578125" style="76" bestFit="1" customWidth="1"/>
    <col min="5895" max="5898" width="14" style="76" bestFit="1" customWidth="1"/>
    <col min="5899" max="5899" width="14.42578125" style="76" bestFit="1" customWidth="1"/>
    <col min="5900" max="5900" width="14.85546875" style="76" customWidth="1"/>
    <col min="5901" max="5901" width="13.5703125" style="76" bestFit="1" customWidth="1"/>
    <col min="5902" max="5903" width="14.42578125" style="76" bestFit="1" customWidth="1"/>
    <col min="5904" max="5904" width="19" style="76" customWidth="1"/>
    <col min="5905" max="5905" width="4.7109375" style="76" customWidth="1"/>
    <col min="5906" max="5906" width="15.7109375" style="76" customWidth="1"/>
    <col min="5907" max="6145" width="9.140625" style="76"/>
    <col min="6146" max="6146" width="4.140625" style="76" customWidth="1"/>
    <col min="6147" max="6147" width="35.42578125" style="76" customWidth="1"/>
    <col min="6148" max="6148" width="14" style="76" bestFit="1" customWidth="1"/>
    <col min="6149" max="6150" width="14.42578125" style="76" bestFit="1" customWidth="1"/>
    <col min="6151" max="6154" width="14" style="76" bestFit="1" customWidth="1"/>
    <col min="6155" max="6155" width="14.42578125" style="76" bestFit="1" customWidth="1"/>
    <col min="6156" max="6156" width="14.85546875" style="76" customWidth="1"/>
    <col min="6157" max="6157" width="13.5703125" style="76" bestFit="1" customWidth="1"/>
    <col min="6158" max="6159" width="14.42578125" style="76" bestFit="1" customWidth="1"/>
    <col min="6160" max="6160" width="19" style="76" customWidth="1"/>
    <col min="6161" max="6161" width="4.7109375" style="76" customWidth="1"/>
    <col min="6162" max="6162" width="15.7109375" style="76" customWidth="1"/>
    <col min="6163" max="6401" width="9.140625" style="76"/>
    <col min="6402" max="6402" width="4.140625" style="76" customWidth="1"/>
    <col min="6403" max="6403" width="35.42578125" style="76" customWidth="1"/>
    <col min="6404" max="6404" width="14" style="76" bestFit="1" customWidth="1"/>
    <col min="6405" max="6406" width="14.42578125" style="76" bestFit="1" customWidth="1"/>
    <col min="6407" max="6410" width="14" style="76" bestFit="1" customWidth="1"/>
    <col min="6411" max="6411" width="14.42578125" style="76" bestFit="1" customWidth="1"/>
    <col min="6412" max="6412" width="14.85546875" style="76" customWidth="1"/>
    <col min="6413" max="6413" width="13.5703125" style="76" bestFit="1" customWidth="1"/>
    <col min="6414" max="6415" width="14.42578125" style="76" bestFit="1" customWidth="1"/>
    <col min="6416" max="6416" width="19" style="76" customWidth="1"/>
    <col min="6417" max="6417" width="4.7109375" style="76" customWidth="1"/>
    <col min="6418" max="6418" width="15.7109375" style="76" customWidth="1"/>
    <col min="6419" max="6657" width="9.140625" style="76"/>
    <col min="6658" max="6658" width="4.140625" style="76" customWidth="1"/>
    <col min="6659" max="6659" width="35.42578125" style="76" customWidth="1"/>
    <col min="6660" max="6660" width="14" style="76" bestFit="1" customWidth="1"/>
    <col min="6661" max="6662" width="14.42578125" style="76" bestFit="1" customWidth="1"/>
    <col min="6663" max="6666" width="14" style="76" bestFit="1" customWidth="1"/>
    <col min="6667" max="6667" width="14.42578125" style="76" bestFit="1" customWidth="1"/>
    <col min="6668" max="6668" width="14.85546875" style="76" customWidth="1"/>
    <col min="6669" max="6669" width="13.5703125" style="76" bestFit="1" customWidth="1"/>
    <col min="6670" max="6671" width="14.42578125" style="76" bestFit="1" customWidth="1"/>
    <col min="6672" max="6672" width="19" style="76" customWidth="1"/>
    <col min="6673" max="6673" width="4.7109375" style="76" customWidth="1"/>
    <col min="6674" max="6674" width="15.7109375" style="76" customWidth="1"/>
    <col min="6675" max="6913" width="9.140625" style="76"/>
    <col min="6914" max="6914" width="4.140625" style="76" customWidth="1"/>
    <col min="6915" max="6915" width="35.42578125" style="76" customWidth="1"/>
    <col min="6916" max="6916" width="14" style="76" bestFit="1" customWidth="1"/>
    <col min="6917" max="6918" width="14.42578125" style="76" bestFit="1" customWidth="1"/>
    <col min="6919" max="6922" width="14" style="76" bestFit="1" customWidth="1"/>
    <col min="6923" max="6923" width="14.42578125" style="76" bestFit="1" customWidth="1"/>
    <col min="6924" max="6924" width="14.85546875" style="76" customWidth="1"/>
    <col min="6925" max="6925" width="13.5703125" style="76" bestFit="1" customWidth="1"/>
    <col min="6926" max="6927" width="14.42578125" style="76" bestFit="1" customWidth="1"/>
    <col min="6928" max="6928" width="19" style="76" customWidth="1"/>
    <col min="6929" max="6929" width="4.7109375" style="76" customWidth="1"/>
    <col min="6930" max="6930" width="15.7109375" style="76" customWidth="1"/>
    <col min="6931" max="7169" width="9.140625" style="76"/>
    <col min="7170" max="7170" width="4.140625" style="76" customWidth="1"/>
    <col min="7171" max="7171" width="35.42578125" style="76" customWidth="1"/>
    <col min="7172" max="7172" width="14" style="76" bestFit="1" customWidth="1"/>
    <col min="7173" max="7174" width="14.42578125" style="76" bestFit="1" customWidth="1"/>
    <col min="7175" max="7178" width="14" style="76" bestFit="1" customWidth="1"/>
    <col min="7179" max="7179" width="14.42578125" style="76" bestFit="1" customWidth="1"/>
    <col min="7180" max="7180" width="14.85546875" style="76" customWidth="1"/>
    <col min="7181" max="7181" width="13.5703125" style="76" bestFit="1" customWidth="1"/>
    <col min="7182" max="7183" width="14.42578125" style="76" bestFit="1" customWidth="1"/>
    <col min="7184" max="7184" width="19" style="76" customWidth="1"/>
    <col min="7185" max="7185" width="4.7109375" style="76" customWidth="1"/>
    <col min="7186" max="7186" width="15.7109375" style="76" customWidth="1"/>
    <col min="7187" max="7425" width="9.140625" style="76"/>
    <col min="7426" max="7426" width="4.140625" style="76" customWidth="1"/>
    <col min="7427" max="7427" width="35.42578125" style="76" customWidth="1"/>
    <col min="7428" max="7428" width="14" style="76" bestFit="1" customWidth="1"/>
    <col min="7429" max="7430" width="14.42578125" style="76" bestFit="1" customWidth="1"/>
    <col min="7431" max="7434" width="14" style="76" bestFit="1" customWidth="1"/>
    <col min="7435" max="7435" width="14.42578125" style="76" bestFit="1" customWidth="1"/>
    <col min="7436" max="7436" width="14.85546875" style="76" customWidth="1"/>
    <col min="7437" max="7437" width="13.5703125" style="76" bestFit="1" customWidth="1"/>
    <col min="7438" max="7439" width="14.42578125" style="76" bestFit="1" customWidth="1"/>
    <col min="7440" max="7440" width="19" style="76" customWidth="1"/>
    <col min="7441" max="7441" width="4.7109375" style="76" customWidth="1"/>
    <col min="7442" max="7442" width="15.7109375" style="76" customWidth="1"/>
    <col min="7443" max="7681" width="9.140625" style="76"/>
    <col min="7682" max="7682" width="4.140625" style="76" customWidth="1"/>
    <col min="7683" max="7683" width="35.42578125" style="76" customWidth="1"/>
    <col min="7684" max="7684" width="14" style="76" bestFit="1" customWidth="1"/>
    <col min="7685" max="7686" width="14.42578125" style="76" bestFit="1" customWidth="1"/>
    <col min="7687" max="7690" width="14" style="76" bestFit="1" customWidth="1"/>
    <col min="7691" max="7691" width="14.42578125" style="76" bestFit="1" customWidth="1"/>
    <col min="7692" max="7692" width="14.85546875" style="76" customWidth="1"/>
    <col min="7693" max="7693" width="13.5703125" style="76" bestFit="1" customWidth="1"/>
    <col min="7694" max="7695" width="14.42578125" style="76" bestFit="1" customWidth="1"/>
    <col min="7696" max="7696" width="19" style="76" customWidth="1"/>
    <col min="7697" max="7697" width="4.7109375" style="76" customWidth="1"/>
    <col min="7698" max="7698" width="15.7109375" style="76" customWidth="1"/>
    <col min="7699" max="7937" width="9.140625" style="76"/>
    <col min="7938" max="7938" width="4.140625" style="76" customWidth="1"/>
    <col min="7939" max="7939" width="35.42578125" style="76" customWidth="1"/>
    <col min="7940" max="7940" width="14" style="76" bestFit="1" customWidth="1"/>
    <col min="7941" max="7942" width="14.42578125" style="76" bestFit="1" customWidth="1"/>
    <col min="7943" max="7946" width="14" style="76" bestFit="1" customWidth="1"/>
    <col min="7947" max="7947" width="14.42578125" style="76" bestFit="1" customWidth="1"/>
    <col min="7948" max="7948" width="14.85546875" style="76" customWidth="1"/>
    <col min="7949" max="7949" width="13.5703125" style="76" bestFit="1" customWidth="1"/>
    <col min="7950" max="7951" width="14.42578125" style="76" bestFit="1" customWidth="1"/>
    <col min="7952" max="7952" width="19" style="76" customWidth="1"/>
    <col min="7953" max="7953" width="4.7109375" style="76" customWidth="1"/>
    <col min="7954" max="7954" width="15.7109375" style="76" customWidth="1"/>
    <col min="7955" max="8193" width="9.140625" style="76"/>
    <col min="8194" max="8194" width="4.140625" style="76" customWidth="1"/>
    <col min="8195" max="8195" width="35.42578125" style="76" customWidth="1"/>
    <col min="8196" max="8196" width="14" style="76" bestFit="1" customWidth="1"/>
    <col min="8197" max="8198" width="14.42578125" style="76" bestFit="1" customWidth="1"/>
    <col min="8199" max="8202" width="14" style="76" bestFit="1" customWidth="1"/>
    <col min="8203" max="8203" width="14.42578125" style="76" bestFit="1" customWidth="1"/>
    <col min="8204" max="8204" width="14.85546875" style="76" customWidth="1"/>
    <col min="8205" max="8205" width="13.5703125" style="76" bestFit="1" customWidth="1"/>
    <col min="8206" max="8207" width="14.42578125" style="76" bestFit="1" customWidth="1"/>
    <col min="8208" max="8208" width="19" style="76" customWidth="1"/>
    <col min="8209" max="8209" width="4.7109375" style="76" customWidth="1"/>
    <col min="8210" max="8210" width="15.7109375" style="76" customWidth="1"/>
    <col min="8211" max="8449" width="9.140625" style="76"/>
    <col min="8450" max="8450" width="4.140625" style="76" customWidth="1"/>
    <col min="8451" max="8451" width="35.42578125" style="76" customWidth="1"/>
    <col min="8452" max="8452" width="14" style="76" bestFit="1" customWidth="1"/>
    <col min="8453" max="8454" width="14.42578125" style="76" bestFit="1" customWidth="1"/>
    <col min="8455" max="8458" width="14" style="76" bestFit="1" customWidth="1"/>
    <col min="8459" max="8459" width="14.42578125" style="76" bestFit="1" customWidth="1"/>
    <col min="8460" max="8460" width="14.85546875" style="76" customWidth="1"/>
    <col min="8461" max="8461" width="13.5703125" style="76" bestFit="1" customWidth="1"/>
    <col min="8462" max="8463" width="14.42578125" style="76" bestFit="1" customWidth="1"/>
    <col min="8464" max="8464" width="19" style="76" customWidth="1"/>
    <col min="8465" max="8465" width="4.7109375" style="76" customWidth="1"/>
    <col min="8466" max="8466" width="15.7109375" style="76" customWidth="1"/>
    <col min="8467" max="8705" width="9.140625" style="76"/>
    <col min="8706" max="8706" width="4.140625" style="76" customWidth="1"/>
    <col min="8707" max="8707" width="35.42578125" style="76" customWidth="1"/>
    <col min="8708" max="8708" width="14" style="76" bestFit="1" customWidth="1"/>
    <col min="8709" max="8710" width="14.42578125" style="76" bestFit="1" customWidth="1"/>
    <col min="8711" max="8714" width="14" style="76" bestFit="1" customWidth="1"/>
    <col min="8715" max="8715" width="14.42578125" style="76" bestFit="1" customWidth="1"/>
    <col min="8716" max="8716" width="14.85546875" style="76" customWidth="1"/>
    <col min="8717" max="8717" width="13.5703125" style="76" bestFit="1" customWidth="1"/>
    <col min="8718" max="8719" width="14.42578125" style="76" bestFit="1" customWidth="1"/>
    <col min="8720" max="8720" width="19" style="76" customWidth="1"/>
    <col min="8721" max="8721" width="4.7109375" style="76" customWidth="1"/>
    <col min="8722" max="8722" width="15.7109375" style="76" customWidth="1"/>
    <col min="8723" max="8961" width="9.140625" style="76"/>
    <col min="8962" max="8962" width="4.140625" style="76" customWidth="1"/>
    <col min="8963" max="8963" width="35.42578125" style="76" customWidth="1"/>
    <col min="8964" max="8964" width="14" style="76" bestFit="1" customWidth="1"/>
    <col min="8965" max="8966" width="14.42578125" style="76" bestFit="1" customWidth="1"/>
    <col min="8967" max="8970" width="14" style="76" bestFit="1" customWidth="1"/>
    <col min="8971" max="8971" width="14.42578125" style="76" bestFit="1" customWidth="1"/>
    <col min="8972" max="8972" width="14.85546875" style="76" customWidth="1"/>
    <col min="8973" max="8973" width="13.5703125" style="76" bestFit="1" customWidth="1"/>
    <col min="8974" max="8975" width="14.42578125" style="76" bestFit="1" customWidth="1"/>
    <col min="8976" max="8976" width="19" style="76" customWidth="1"/>
    <col min="8977" max="8977" width="4.7109375" style="76" customWidth="1"/>
    <col min="8978" max="8978" width="15.7109375" style="76" customWidth="1"/>
    <col min="8979" max="9217" width="9.140625" style="76"/>
    <col min="9218" max="9218" width="4.140625" style="76" customWidth="1"/>
    <col min="9219" max="9219" width="35.42578125" style="76" customWidth="1"/>
    <col min="9220" max="9220" width="14" style="76" bestFit="1" customWidth="1"/>
    <col min="9221" max="9222" width="14.42578125" style="76" bestFit="1" customWidth="1"/>
    <col min="9223" max="9226" width="14" style="76" bestFit="1" customWidth="1"/>
    <col min="9227" max="9227" width="14.42578125" style="76" bestFit="1" customWidth="1"/>
    <col min="9228" max="9228" width="14.85546875" style="76" customWidth="1"/>
    <col min="9229" max="9229" width="13.5703125" style="76" bestFit="1" customWidth="1"/>
    <col min="9230" max="9231" width="14.42578125" style="76" bestFit="1" customWidth="1"/>
    <col min="9232" max="9232" width="19" style="76" customWidth="1"/>
    <col min="9233" max="9233" width="4.7109375" style="76" customWidth="1"/>
    <col min="9234" max="9234" width="15.7109375" style="76" customWidth="1"/>
    <col min="9235" max="9473" width="9.140625" style="76"/>
    <col min="9474" max="9474" width="4.140625" style="76" customWidth="1"/>
    <col min="9475" max="9475" width="35.42578125" style="76" customWidth="1"/>
    <col min="9476" max="9476" width="14" style="76" bestFit="1" customWidth="1"/>
    <col min="9477" max="9478" width="14.42578125" style="76" bestFit="1" customWidth="1"/>
    <col min="9479" max="9482" width="14" style="76" bestFit="1" customWidth="1"/>
    <col min="9483" max="9483" width="14.42578125" style="76" bestFit="1" customWidth="1"/>
    <col min="9484" max="9484" width="14.85546875" style="76" customWidth="1"/>
    <col min="9485" max="9485" width="13.5703125" style="76" bestFit="1" customWidth="1"/>
    <col min="9486" max="9487" width="14.42578125" style="76" bestFit="1" customWidth="1"/>
    <col min="9488" max="9488" width="19" style="76" customWidth="1"/>
    <col min="9489" max="9489" width="4.7109375" style="76" customWidth="1"/>
    <col min="9490" max="9490" width="15.7109375" style="76" customWidth="1"/>
    <col min="9491" max="9729" width="9.140625" style="76"/>
    <col min="9730" max="9730" width="4.140625" style="76" customWidth="1"/>
    <col min="9731" max="9731" width="35.42578125" style="76" customWidth="1"/>
    <col min="9732" max="9732" width="14" style="76" bestFit="1" customWidth="1"/>
    <col min="9733" max="9734" width="14.42578125" style="76" bestFit="1" customWidth="1"/>
    <col min="9735" max="9738" width="14" style="76" bestFit="1" customWidth="1"/>
    <col min="9739" max="9739" width="14.42578125" style="76" bestFit="1" customWidth="1"/>
    <col min="9740" max="9740" width="14.85546875" style="76" customWidth="1"/>
    <col min="9741" max="9741" width="13.5703125" style="76" bestFit="1" customWidth="1"/>
    <col min="9742" max="9743" width="14.42578125" style="76" bestFit="1" customWidth="1"/>
    <col min="9744" max="9744" width="19" style="76" customWidth="1"/>
    <col min="9745" max="9745" width="4.7109375" style="76" customWidth="1"/>
    <col min="9746" max="9746" width="15.7109375" style="76" customWidth="1"/>
    <col min="9747" max="9985" width="9.140625" style="76"/>
    <col min="9986" max="9986" width="4.140625" style="76" customWidth="1"/>
    <col min="9987" max="9987" width="35.42578125" style="76" customWidth="1"/>
    <col min="9988" max="9988" width="14" style="76" bestFit="1" customWidth="1"/>
    <col min="9989" max="9990" width="14.42578125" style="76" bestFit="1" customWidth="1"/>
    <col min="9991" max="9994" width="14" style="76" bestFit="1" customWidth="1"/>
    <col min="9995" max="9995" width="14.42578125" style="76" bestFit="1" customWidth="1"/>
    <col min="9996" max="9996" width="14.85546875" style="76" customWidth="1"/>
    <col min="9997" max="9997" width="13.5703125" style="76" bestFit="1" customWidth="1"/>
    <col min="9998" max="9999" width="14.42578125" style="76" bestFit="1" customWidth="1"/>
    <col min="10000" max="10000" width="19" style="76" customWidth="1"/>
    <col min="10001" max="10001" width="4.7109375" style="76" customWidth="1"/>
    <col min="10002" max="10002" width="15.7109375" style="76" customWidth="1"/>
    <col min="10003" max="10241" width="9.140625" style="76"/>
    <col min="10242" max="10242" width="4.140625" style="76" customWidth="1"/>
    <col min="10243" max="10243" width="35.42578125" style="76" customWidth="1"/>
    <col min="10244" max="10244" width="14" style="76" bestFit="1" customWidth="1"/>
    <col min="10245" max="10246" width="14.42578125" style="76" bestFit="1" customWidth="1"/>
    <col min="10247" max="10250" width="14" style="76" bestFit="1" customWidth="1"/>
    <col min="10251" max="10251" width="14.42578125" style="76" bestFit="1" customWidth="1"/>
    <col min="10252" max="10252" width="14.85546875" style="76" customWidth="1"/>
    <col min="10253" max="10253" width="13.5703125" style="76" bestFit="1" customWidth="1"/>
    <col min="10254" max="10255" width="14.42578125" style="76" bestFit="1" customWidth="1"/>
    <col min="10256" max="10256" width="19" style="76" customWidth="1"/>
    <col min="10257" max="10257" width="4.7109375" style="76" customWidth="1"/>
    <col min="10258" max="10258" width="15.7109375" style="76" customWidth="1"/>
    <col min="10259" max="10497" width="9.140625" style="76"/>
    <col min="10498" max="10498" width="4.140625" style="76" customWidth="1"/>
    <col min="10499" max="10499" width="35.42578125" style="76" customWidth="1"/>
    <col min="10500" max="10500" width="14" style="76" bestFit="1" customWidth="1"/>
    <col min="10501" max="10502" width="14.42578125" style="76" bestFit="1" customWidth="1"/>
    <col min="10503" max="10506" width="14" style="76" bestFit="1" customWidth="1"/>
    <col min="10507" max="10507" width="14.42578125" style="76" bestFit="1" customWidth="1"/>
    <col min="10508" max="10508" width="14.85546875" style="76" customWidth="1"/>
    <col min="10509" max="10509" width="13.5703125" style="76" bestFit="1" customWidth="1"/>
    <col min="10510" max="10511" width="14.42578125" style="76" bestFit="1" customWidth="1"/>
    <col min="10512" max="10512" width="19" style="76" customWidth="1"/>
    <col min="10513" max="10513" width="4.7109375" style="76" customWidth="1"/>
    <col min="10514" max="10514" width="15.7109375" style="76" customWidth="1"/>
    <col min="10515" max="10753" width="9.140625" style="76"/>
    <col min="10754" max="10754" width="4.140625" style="76" customWidth="1"/>
    <col min="10755" max="10755" width="35.42578125" style="76" customWidth="1"/>
    <col min="10756" max="10756" width="14" style="76" bestFit="1" customWidth="1"/>
    <col min="10757" max="10758" width="14.42578125" style="76" bestFit="1" customWidth="1"/>
    <col min="10759" max="10762" width="14" style="76" bestFit="1" customWidth="1"/>
    <col min="10763" max="10763" width="14.42578125" style="76" bestFit="1" customWidth="1"/>
    <col min="10764" max="10764" width="14.85546875" style="76" customWidth="1"/>
    <col min="10765" max="10765" width="13.5703125" style="76" bestFit="1" customWidth="1"/>
    <col min="10766" max="10767" width="14.42578125" style="76" bestFit="1" customWidth="1"/>
    <col min="10768" max="10768" width="19" style="76" customWidth="1"/>
    <col min="10769" max="10769" width="4.7109375" style="76" customWidth="1"/>
    <col min="10770" max="10770" width="15.7109375" style="76" customWidth="1"/>
    <col min="10771" max="11009" width="9.140625" style="76"/>
    <col min="11010" max="11010" width="4.140625" style="76" customWidth="1"/>
    <col min="11011" max="11011" width="35.42578125" style="76" customWidth="1"/>
    <col min="11012" max="11012" width="14" style="76" bestFit="1" customWidth="1"/>
    <col min="11013" max="11014" width="14.42578125" style="76" bestFit="1" customWidth="1"/>
    <col min="11015" max="11018" width="14" style="76" bestFit="1" customWidth="1"/>
    <col min="11019" max="11019" width="14.42578125" style="76" bestFit="1" customWidth="1"/>
    <col min="11020" max="11020" width="14.85546875" style="76" customWidth="1"/>
    <col min="11021" max="11021" width="13.5703125" style="76" bestFit="1" customWidth="1"/>
    <col min="11022" max="11023" width="14.42578125" style="76" bestFit="1" customWidth="1"/>
    <col min="11024" max="11024" width="19" style="76" customWidth="1"/>
    <col min="11025" max="11025" width="4.7109375" style="76" customWidth="1"/>
    <col min="11026" max="11026" width="15.7109375" style="76" customWidth="1"/>
    <col min="11027" max="11265" width="9.140625" style="76"/>
    <col min="11266" max="11266" width="4.140625" style="76" customWidth="1"/>
    <col min="11267" max="11267" width="35.42578125" style="76" customWidth="1"/>
    <col min="11268" max="11268" width="14" style="76" bestFit="1" customWidth="1"/>
    <col min="11269" max="11270" width="14.42578125" style="76" bestFit="1" customWidth="1"/>
    <col min="11271" max="11274" width="14" style="76" bestFit="1" customWidth="1"/>
    <col min="11275" max="11275" width="14.42578125" style="76" bestFit="1" customWidth="1"/>
    <col min="11276" max="11276" width="14.85546875" style="76" customWidth="1"/>
    <col min="11277" max="11277" width="13.5703125" style="76" bestFit="1" customWidth="1"/>
    <col min="11278" max="11279" width="14.42578125" style="76" bestFit="1" customWidth="1"/>
    <col min="11280" max="11280" width="19" style="76" customWidth="1"/>
    <col min="11281" max="11281" width="4.7109375" style="76" customWidth="1"/>
    <col min="11282" max="11282" width="15.7109375" style="76" customWidth="1"/>
    <col min="11283" max="11521" width="9.140625" style="76"/>
    <col min="11522" max="11522" width="4.140625" style="76" customWidth="1"/>
    <col min="11523" max="11523" width="35.42578125" style="76" customWidth="1"/>
    <col min="11524" max="11524" width="14" style="76" bestFit="1" customWidth="1"/>
    <col min="11525" max="11526" width="14.42578125" style="76" bestFit="1" customWidth="1"/>
    <col min="11527" max="11530" width="14" style="76" bestFit="1" customWidth="1"/>
    <col min="11531" max="11531" width="14.42578125" style="76" bestFit="1" customWidth="1"/>
    <col min="11532" max="11532" width="14.85546875" style="76" customWidth="1"/>
    <col min="11533" max="11533" width="13.5703125" style="76" bestFit="1" customWidth="1"/>
    <col min="11534" max="11535" width="14.42578125" style="76" bestFit="1" customWidth="1"/>
    <col min="11536" max="11536" width="19" style="76" customWidth="1"/>
    <col min="11537" max="11537" width="4.7109375" style="76" customWidth="1"/>
    <col min="11538" max="11538" width="15.7109375" style="76" customWidth="1"/>
    <col min="11539" max="11777" width="9.140625" style="76"/>
    <col min="11778" max="11778" width="4.140625" style="76" customWidth="1"/>
    <col min="11779" max="11779" width="35.42578125" style="76" customWidth="1"/>
    <col min="11780" max="11780" width="14" style="76" bestFit="1" customWidth="1"/>
    <col min="11781" max="11782" width="14.42578125" style="76" bestFit="1" customWidth="1"/>
    <col min="11783" max="11786" width="14" style="76" bestFit="1" customWidth="1"/>
    <col min="11787" max="11787" width="14.42578125" style="76" bestFit="1" customWidth="1"/>
    <col min="11788" max="11788" width="14.85546875" style="76" customWidth="1"/>
    <col min="11789" max="11789" width="13.5703125" style="76" bestFit="1" customWidth="1"/>
    <col min="11790" max="11791" width="14.42578125" style="76" bestFit="1" customWidth="1"/>
    <col min="11792" max="11792" width="19" style="76" customWidth="1"/>
    <col min="11793" max="11793" width="4.7109375" style="76" customWidth="1"/>
    <col min="11794" max="11794" width="15.7109375" style="76" customWidth="1"/>
    <col min="11795" max="12033" width="9.140625" style="76"/>
    <col min="12034" max="12034" width="4.140625" style="76" customWidth="1"/>
    <col min="12035" max="12035" width="35.42578125" style="76" customWidth="1"/>
    <col min="12036" max="12036" width="14" style="76" bestFit="1" customWidth="1"/>
    <col min="12037" max="12038" width="14.42578125" style="76" bestFit="1" customWidth="1"/>
    <col min="12039" max="12042" width="14" style="76" bestFit="1" customWidth="1"/>
    <col min="12043" max="12043" width="14.42578125" style="76" bestFit="1" customWidth="1"/>
    <col min="12044" max="12044" width="14.85546875" style="76" customWidth="1"/>
    <col min="12045" max="12045" width="13.5703125" style="76" bestFit="1" customWidth="1"/>
    <col min="12046" max="12047" width="14.42578125" style="76" bestFit="1" customWidth="1"/>
    <col min="12048" max="12048" width="19" style="76" customWidth="1"/>
    <col min="12049" max="12049" width="4.7109375" style="76" customWidth="1"/>
    <col min="12050" max="12050" width="15.7109375" style="76" customWidth="1"/>
    <col min="12051" max="12289" width="9.140625" style="76"/>
    <col min="12290" max="12290" width="4.140625" style="76" customWidth="1"/>
    <col min="12291" max="12291" width="35.42578125" style="76" customWidth="1"/>
    <col min="12292" max="12292" width="14" style="76" bestFit="1" customWidth="1"/>
    <col min="12293" max="12294" width="14.42578125" style="76" bestFit="1" customWidth="1"/>
    <col min="12295" max="12298" width="14" style="76" bestFit="1" customWidth="1"/>
    <col min="12299" max="12299" width="14.42578125" style="76" bestFit="1" customWidth="1"/>
    <col min="12300" max="12300" width="14.85546875" style="76" customWidth="1"/>
    <col min="12301" max="12301" width="13.5703125" style="76" bestFit="1" customWidth="1"/>
    <col min="12302" max="12303" width="14.42578125" style="76" bestFit="1" customWidth="1"/>
    <col min="12304" max="12304" width="19" style="76" customWidth="1"/>
    <col min="12305" max="12305" width="4.7109375" style="76" customWidth="1"/>
    <col min="12306" max="12306" width="15.7109375" style="76" customWidth="1"/>
    <col min="12307" max="12545" width="9.140625" style="76"/>
    <col min="12546" max="12546" width="4.140625" style="76" customWidth="1"/>
    <col min="12547" max="12547" width="35.42578125" style="76" customWidth="1"/>
    <col min="12548" max="12548" width="14" style="76" bestFit="1" customWidth="1"/>
    <col min="12549" max="12550" width="14.42578125" style="76" bestFit="1" customWidth="1"/>
    <col min="12551" max="12554" width="14" style="76" bestFit="1" customWidth="1"/>
    <col min="12555" max="12555" width="14.42578125" style="76" bestFit="1" customWidth="1"/>
    <col min="12556" max="12556" width="14.85546875" style="76" customWidth="1"/>
    <col min="12557" max="12557" width="13.5703125" style="76" bestFit="1" customWidth="1"/>
    <col min="12558" max="12559" width="14.42578125" style="76" bestFit="1" customWidth="1"/>
    <col min="12560" max="12560" width="19" style="76" customWidth="1"/>
    <col min="12561" max="12561" width="4.7109375" style="76" customWidth="1"/>
    <col min="12562" max="12562" width="15.7109375" style="76" customWidth="1"/>
    <col min="12563" max="12801" width="9.140625" style="76"/>
    <col min="12802" max="12802" width="4.140625" style="76" customWidth="1"/>
    <col min="12803" max="12803" width="35.42578125" style="76" customWidth="1"/>
    <col min="12804" max="12804" width="14" style="76" bestFit="1" customWidth="1"/>
    <col min="12805" max="12806" width="14.42578125" style="76" bestFit="1" customWidth="1"/>
    <col min="12807" max="12810" width="14" style="76" bestFit="1" customWidth="1"/>
    <col min="12811" max="12811" width="14.42578125" style="76" bestFit="1" customWidth="1"/>
    <col min="12812" max="12812" width="14.85546875" style="76" customWidth="1"/>
    <col min="12813" max="12813" width="13.5703125" style="76" bestFit="1" customWidth="1"/>
    <col min="12814" max="12815" width="14.42578125" style="76" bestFit="1" customWidth="1"/>
    <col min="12816" max="12816" width="19" style="76" customWidth="1"/>
    <col min="12817" max="12817" width="4.7109375" style="76" customWidth="1"/>
    <col min="12818" max="12818" width="15.7109375" style="76" customWidth="1"/>
    <col min="12819" max="13057" width="9.140625" style="76"/>
    <col min="13058" max="13058" width="4.140625" style="76" customWidth="1"/>
    <col min="13059" max="13059" width="35.42578125" style="76" customWidth="1"/>
    <col min="13060" max="13060" width="14" style="76" bestFit="1" customWidth="1"/>
    <col min="13061" max="13062" width="14.42578125" style="76" bestFit="1" customWidth="1"/>
    <col min="13063" max="13066" width="14" style="76" bestFit="1" customWidth="1"/>
    <col min="13067" max="13067" width="14.42578125" style="76" bestFit="1" customWidth="1"/>
    <col min="13068" max="13068" width="14.85546875" style="76" customWidth="1"/>
    <col min="13069" max="13069" width="13.5703125" style="76" bestFit="1" customWidth="1"/>
    <col min="13070" max="13071" width="14.42578125" style="76" bestFit="1" customWidth="1"/>
    <col min="13072" max="13072" width="19" style="76" customWidth="1"/>
    <col min="13073" max="13073" width="4.7109375" style="76" customWidth="1"/>
    <col min="13074" max="13074" width="15.7109375" style="76" customWidth="1"/>
    <col min="13075" max="13313" width="9.140625" style="76"/>
    <col min="13314" max="13314" width="4.140625" style="76" customWidth="1"/>
    <col min="13315" max="13315" width="35.42578125" style="76" customWidth="1"/>
    <col min="13316" max="13316" width="14" style="76" bestFit="1" customWidth="1"/>
    <col min="13317" max="13318" width="14.42578125" style="76" bestFit="1" customWidth="1"/>
    <col min="13319" max="13322" width="14" style="76" bestFit="1" customWidth="1"/>
    <col min="13323" max="13323" width="14.42578125" style="76" bestFit="1" customWidth="1"/>
    <col min="13324" max="13324" width="14.85546875" style="76" customWidth="1"/>
    <col min="13325" max="13325" width="13.5703125" style="76" bestFit="1" customWidth="1"/>
    <col min="13326" max="13327" width="14.42578125" style="76" bestFit="1" customWidth="1"/>
    <col min="13328" max="13328" width="19" style="76" customWidth="1"/>
    <col min="13329" max="13329" width="4.7109375" style="76" customWidth="1"/>
    <col min="13330" max="13330" width="15.7109375" style="76" customWidth="1"/>
    <col min="13331" max="13569" width="9.140625" style="76"/>
    <col min="13570" max="13570" width="4.140625" style="76" customWidth="1"/>
    <col min="13571" max="13571" width="35.42578125" style="76" customWidth="1"/>
    <col min="13572" max="13572" width="14" style="76" bestFit="1" customWidth="1"/>
    <col min="13573" max="13574" width="14.42578125" style="76" bestFit="1" customWidth="1"/>
    <col min="13575" max="13578" width="14" style="76" bestFit="1" customWidth="1"/>
    <col min="13579" max="13579" width="14.42578125" style="76" bestFit="1" customWidth="1"/>
    <col min="13580" max="13580" width="14.85546875" style="76" customWidth="1"/>
    <col min="13581" max="13581" width="13.5703125" style="76" bestFit="1" customWidth="1"/>
    <col min="13582" max="13583" width="14.42578125" style="76" bestFit="1" customWidth="1"/>
    <col min="13584" max="13584" width="19" style="76" customWidth="1"/>
    <col min="13585" max="13585" width="4.7109375" style="76" customWidth="1"/>
    <col min="13586" max="13586" width="15.7109375" style="76" customWidth="1"/>
    <col min="13587" max="13825" width="9.140625" style="76"/>
    <col min="13826" max="13826" width="4.140625" style="76" customWidth="1"/>
    <col min="13827" max="13827" width="35.42578125" style="76" customWidth="1"/>
    <col min="13828" max="13828" width="14" style="76" bestFit="1" customWidth="1"/>
    <col min="13829" max="13830" width="14.42578125" style="76" bestFit="1" customWidth="1"/>
    <col min="13831" max="13834" width="14" style="76" bestFit="1" customWidth="1"/>
    <col min="13835" max="13835" width="14.42578125" style="76" bestFit="1" customWidth="1"/>
    <col min="13836" max="13836" width="14.85546875" style="76" customWidth="1"/>
    <col min="13837" max="13837" width="13.5703125" style="76" bestFit="1" customWidth="1"/>
    <col min="13838" max="13839" width="14.42578125" style="76" bestFit="1" customWidth="1"/>
    <col min="13840" max="13840" width="19" style="76" customWidth="1"/>
    <col min="13841" max="13841" width="4.7109375" style="76" customWidth="1"/>
    <col min="13842" max="13842" width="15.7109375" style="76" customWidth="1"/>
    <col min="13843" max="14081" width="9.140625" style="76"/>
    <col min="14082" max="14082" width="4.140625" style="76" customWidth="1"/>
    <col min="14083" max="14083" width="35.42578125" style="76" customWidth="1"/>
    <col min="14084" max="14084" width="14" style="76" bestFit="1" customWidth="1"/>
    <col min="14085" max="14086" width="14.42578125" style="76" bestFit="1" customWidth="1"/>
    <col min="14087" max="14090" width="14" style="76" bestFit="1" customWidth="1"/>
    <col min="14091" max="14091" width="14.42578125" style="76" bestFit="1" customWidth="1"/>
    <col min="14092" max="14092" width="14.85546875" style="76" customWidth="1"/>
    <col min="14093" max="14093" width="13.5703125" style="76" bestFit="1" customWidth="1"/>
    <col min="14094" max="14095" width="14.42578125" style="76" bestFit="1" customWidth="1"/>
    <col min="14096" max="14096" width="19" style="76" customWidth="1"/>
    <col min="14097" max="14097" width="4.7109375" style="76" customWidth="1"/>
    <col min="14098" max="14098" width="15.7109375" style="76" customWidth="1"/>
    <col min="14099" max="14337" width="9.140625" style="76"/>
    <col min="14338" max="14338" width="4.140625" style="76" customWidth="1"/>
    <col min="14339" max="14339" width="35.42578125" style="76" customWidth="1"/>
    <col min="14340" max="14340" width="14" style="76" bestFit="1" customWidth="1"/>
    <col min="14341" max="14342" width="14.42578125" style="76" bestFit="1" customWidth="1"/>
    <col min="14343" max="14346" width="14" style="76" bestFit="1" customWidth="1"/>
    <col min="14347" max="14347" width="14.42578125" style="76" bestFit="1" customWidth="1"/>
    <col min="14348" max="14348" width="14.85546875" style="76" customWidth="1"/>
    <col min="14349" max="14349" width="13.5703125" style="76" bestFit="1" customWidth="1"/>
    <col min="14350" max="14351" width="14.42578125" style="76" bestFit="1" customWidth="1"/>
    <col min="14352" max="14352" width="19" style="76" customWidth="1"/>
    <col min="14353" max="14353" width="4.7109375" style="76" customWidth="1"/>
    <col min="14354" max="14354" width="15.7109375" style="76" customWidth="1"/>
    <col min="14355" max="14593" width="9.140625" style="76"/>
    <col min="14594" max="14594" width="4.140625" style="76" customWidth="1"/>
    <col min="14595" max="14595" width="35.42578125" style="76" customWidth="1"/>
    <col min="14596" max="14596" width="14" style="76" bestFit="1" customWidth="1"/>
    <col min="14597" max="14598" width="14.42578125" style="76" bestFit="1" customWidth="1"/>
    <col min="14599" max="14602" width="14" style="76" bestFit="1" customWidth="1"/>
    <col min="14603" max="14603" width="14.42578125" style="76" bestFit="1" customWidth="1"/>
    <col min="14604" max="14604" width="14.85546875" style="76" customWidth="1"/>
    <col min="14605" max="14605" width="13.5703125" style="76" bestFit="1" customWidth="1"/>
    <col min="14606" max="14607" width="14.42578125" style="76" bestFit="1" customWidth="1"/>
    <col min="14608" max="14608" width="19" style="76" customWidth="1"/>
    <col min="14609" max="14609" width="4.7109375" style="76" customWidth="1"/>
    <col min="14610" max="14610" width="15.7109375" style="76" customWidth="1"/>
    <col min="14611" max="14849" width="9.140625" style="76"/>
    <col min="14850" max="14850" width="4.140625" style="76" customWidth="1"/>
    <col min="14851" max="14851" width="35.42578125" style="76" customWidth="1"/>
    <col min="14852" max="14852" width="14" style="76" bestFit="1" customWidth="1"/>
    <col min="14853" max="14854" width="14.42578125" style="76" bestFit="1" customWidth="1"/>
    <col min="14855" max="14858" width="14" style="76" bestFit="1" customWidth="1"/>
    <col min="14859" max="14859" width="14.42578125" style="76" bestFit="1" customWidth="1"/>
    <col min="14860" max="14860" width="14.85546875" style="76" customWidth="1"/>
    <col min="14861" max="14861" width="13.5703125" style="76" bestFit="1" customWidth="1"/>
    <col min="14862" max="14863" width="14.42578125" style="76" bestFit="1" customWidth="1"/>
    <col min="14864" max="14864" width="19" style="76" customWidth="1"/>
    <col min="14865" max="14865" width="4.7109375" style="76" customWidth="1"/>
    <col min="14866" max="14866" width="15.7109375" style="76" customWidth="1"/>
    <col min="14867" max="15105" width="9.140625" style="76"/>
    <col min="15106" max="15106" width="4.140625" style="76" customWidth="1"/>
    <col min="15107" max="15107" width="35.42578125" style="76" customWidth="1"/>
    <col min="15108" max="15108" width="14" style="76" bestFit="1" customWidth="1"/>
    <col min="15109" max="15110" width="14.42578125" style="76" bestFit="1" customWidth="1"/>
    <col min="15111" max="15114" width="14" style="76" bestFit="1" customWidth="1"/>
    <col min="15115" max="15115" width="14.42578125" style="76" bestFit="1" customWidth="1"/>
    <col min="15116" max="15116" width="14.85546875" style="76" customWidth="1"/>
    <col min="15117" max="15117" width="13.5703125" style="76" bestFit="1" customWidth="1"/>
    <col min="15118" max="15119" width="14.42578125" style="76" bestFit="1" customWidth="1"/>
    <col min="15120" max="15120" width="19" style="76" customWidth="1"/>
    <col min="15121" max="15121" width="4.7109375" style="76" customWidth="1"/>
    <col min="15122" max="15122" width="15.7109375" style="76" customWidth="1"/>
    <col min="15123" max="15361" width="9.140625" style="76"/>
    <col min="15362" max="15362" width="4.140625" style="76" customWidth="1"/>
    <col min="15363" max="15363" width="35.42578125" style="76" customWidth="1"/>
    <col min="15364" max="15364" width="14" style="76" bestFit="1" customWidth="1"/>
    <col min="15365" max="15366" width="14.42578125" style="76" bestFit="1" customWidth="1"/>
    <col min="15367" max="15370" width="14" style="76" bestFit="1" customWidth="1"/>
    <col min="15371" max="15371" width="14.42578125" style="76" bestFit="1" customWidth="1"/>
    <col min="15372" max="15372" width="14.85546875" style="76" customWidth="1"/>
    <col min="15373" max="15373" width="13.5703125" style="76" bestFit="1" customWidth="1"/>
    <col min="15374" max="15375" width="14.42578125" style="76" bestFit="1" customWidth="1"/>
    <col min="15376" max="15376" width="19" style="76" customWidth="1"/>
    <col min="15377" max="15377" width="4.7109375" style="76" customWidth="1"/>
    <col min="15378" max="15378" width="15.7109375" style="76" customWidth="1"/>
    <col min="15379" max="15617" width="9.140625" style="76"/>
    <col min="15618" max="15618" width="4.140625" style="76" customWidth="1"/>
    <col min="15619" max="15619" width="35.42578125" style="76" customWidth="1"/>
    <col min="15620" max="15620" width="14" style="76" bestFit="1" customWidth="1"/>
    <col min="15621" max="15622" width="14.42578125" style="76" bestFit="1" customWidth="1"/>
    <col min="15623" max="15626" width="14" style="76" bestFit="1" customWidth="1"/>
    <col min="15627" max="15627" width="14.42578125" style="76" bestFit="1" customWidth="1"/>
    <col min="15628" max="15628" width="14.85546875" style="76" customWidth="1"/>
    <col min="15629" max="15629" width="13.5703125" style="76" bestFit="1" customWidth="1"/>
    <col min="15630" max="15631" width="14.42578125" style="76" bestFit="1" customWidth="1"/>
    <col min="15632" max="15632" width="19" style="76" customWidth="1"/>
    <col min="15633" max="15633" width="4.7109375" style="76" customWidth="1"/>
    <col min="15634" max="15634" width="15.7109375" style="76" customWidth="1"/>
    <col min="15635" max="15873" width="9.140625" style="76"/>
    <col min="15874" max="15874" width="4.140625" style="76" customWidth="1"/>
    <col min="15875" max="15875" width="35.42578125" style="76" customWidth="1"/>
    <col min="15876" max="15876" width="14" style="76" bestFit="1" customWidth="1"/>
    <col min="15877" max="15878" width="14.42578125" style="76" bestFit="1" customWidth="1"/>
    <col min="15879" max="15882" width="14" style="76" bestFit="1" customWidth="1"/>
    <col min="15883" max="15883" width="14.42578125" style="76" bestFit="1" customWidth="1"/>
    <col min="15884" max="15884" width="14.85546875" style="76" customWidth="1"/>
    <col min="15885" max="15885" width="13.5703125" style="76" bestFit="1" customWidth="1"/>
    <col min="15886" max="15887" width="14.42578125" style="76" bestFit="1" customWidth="1"/>
    <col min="15888" max="15888" width="19" style="76" customWidth="1"/>
    <col min="15889" max="15889" width="4.7109375" style="76" customWidth="1"/>
    <col min="15890" max="15890" width="15.7109375" style="76" customWidth="1"/>
    <col min="15891" max="16129" width="9.140625" style="76"/>
    <col min="16130" max="16130" width="4.140625" style="76" customWidth="1"/>
    <col min="16131" max="16131" width="35.42578125" style="76" customWidth="1"/>
    <col min="16132" max="16132" width="14" style="76" bestFit="1" customWidth="1"/>
    <col min="16133" max="16134" width="14.42578125" style="76" bestFit="1" customWidth="1"/>
    <col min="16135" max="16138" width="14" style="76" bestFit="1" customWidth="1"/>
    <col min="16139" max="16139" width="14.42578125" style="76" bestFit="1" customWidth="1"/>
    <col min="16140" max="16140" width="14.85546875" style="76" customWidth="1"/>
    <col min="16141" max="16141" width="13.5703125" style="76" bestFit="1" customWidth="1"/>
    <col min="16142" max="16143" width="14.42578125" style="76" bestFit="1" customWidth="1"/>
    <col min="16144" max="16144" width="19" style="76" customWidth="1"/>
    <col min="16145" max="16145" width="4.7109375" style="76" customWidth="1"/>
    <col min="16146" max="16146" width="15.7109375" style="76" customWidth="1"/>
    <col min="16147" max="16384" width="9.140625" style="76"/>
  </cols>
  <sheetData>
    <row r="1" spans="1:19">
      <c r="A1" s="75">
        <f>+'N2-01-REN - Balanço EE'!A1+1</f>
        <v>2</v>
      </c>
    </row>
    <row r="2" spans="1:19" ht="15" customHeight="1">
      <c r="A2" s="100"/>
      <c r="C2" s="425" t="str">
        <f>Índice!D8</f>
        <v>Quadro N2-02-REN - Quantidades_GGS</v>
      </c>
      <c r="D2" s="425"/>
      <c r="E2" s="425"/>
      <c r="F2" s="425"/>
      <c r="G2" s="425"/>
      <c r="H2" s="425"/>
      <c r="I2" s="425"/>
    </row>
    <row r="3" spans="1:19">
      <c r="A3" s="100"/>
      <c r="P3" s="102" t="s">
        <v>0</v>
      </c>
    </row>
    <row r="4" spans="1:19" s="100" customForma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03"/>
      <c r="Q4" s="76"/>
    </row>
    <row r="5" spans="1:19" s="100" customFormat="1">
      <c r="A5" s="76"/>
      <c r="B5" s="76"/>
      <c r="C5" s="104" t="s">
        <v>237</v>
      </c>
      <c r="D5" s="105" t="s">
        <v>1</v>
      </c>
      <c r="E5" s="105" t="s">
        <v>2</v>
      </c>
      <c r="F5" s="105" t="s">
        <v>3</v>
      </c>
      <c r="G5" s="105" t="s">
        <v>4</v>
      </c>
      <c r="H5" s="105" t="s">
        <v>5</v>
      </c>
      <c r="I5" s="105" t="s">
        <v>6</v>
      </c>
      <c r="J5" s="105" t="s">
        <v>7</v>
      </c>
      <c r="K5" s="105" t="s">
        <v>8</v>
      </c>
      <c r="L5" s="105" t="s">
        <v>9</v>
      </c>
      <c r="M5" s="105" t="s">
        <v>10</v>
      </c>
      <c r="N5" s="105" t="s">
        <v>11</v>
      </c>
      <c r="O5" s="105" t="s">
        <v>12</v>
      </c>
      <c r="P5" s="104" t="s">
        <v>239</v>
      </c>
      <c r="Q5" s="76"/>
    </row>
    <row r="6" spans="1:19" s="100" customFormat="1">
      <c r="A6" s="76"/>
      <c r="B6" s="76"/>
      <c r="C6" s="106" t="s">
        <v>13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76"/>
    </row>
    <row r="7" spans="1:19" s="100" customFormat="1">
      <c r="A7" s="76"/>
      <c r="B7" s="76"/>
      <c r="C7" s="107" t="s">
        <v>173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76"/>
    </row>
    <row r="8" spans="1:19" s="100" customFormat="1">
      <c r="A8" s="76"/>
      <c r="B8" s="76"/>
      <c r="C8" s="107" t="s">
        <v>174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76"/>
    </row>
    <row r="9" spans="1:19" s="100" customFormat="1">
      <c r="A9" s="76"/>
      <c r="B9" s="76"/>
      <c r="C9" s="107" t="s">
        <v>175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76"/>
    </row>
    <row r="10" spans="1:19" s="100" customFormat="1">
      <c r="A10" s="76"/>
      <c r="B10" s="76"/>
      <c r="C10" s="110" t="s">
        <v>176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  <c r="Q10" s="76"/>
      <c r="R10" s="101"/>
      <c r="S10" s="101"/>
    </row>
    <row r="11" spans="1:19" s="100" customFormat="1" ht="18.75" customHeight="1">
      <c r="A11" s="76"/>
      <c r="B11" s="76"/>
      <c r="C11" s="113" t="s">
        <v>91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76"/>
      <c r="R11" s="101"/>
      <c r="S11" s="101"/>
    </row>
    <row r="12" spans="1:19" s="100" customForma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4" spans="1:19" s="100" customFormat="1">
      <c r="A14" s="76"/>
      <c r="B14" s="76"/>
      <c r="C14" s="104" t="s">
        <v>238</v>
      </c>
      <c r="D14" s="105" t="s">
        <v>1</v>
      </c>
      <c r="E14" s="105" t="s">
        <v>2</v>
      </c>
      <c r="F14" s="105" t="s">
        <v>3</v>
      </c>
      <c r="G14" s="105" t="s">
        <v>4</v>
      </c>
      <c r="H14" s="105" t="s">
        <v>5</v>
      </c>
      <c r="I14" s="105" t="s">
        <v>6</v>
      </c>
      <c r="J14" s="105" t="s">
        <v>7</v>
      </c>
      <c r="K14" s="105" t="s">
        <v>8</v>
      </c>
      <c r="L14" s="105" t="s">
        <v>9</v>
      </c>
      <c r="M14" s="105" t="s">
        <v>10</v>
      </c>
      <c r="N14" s="105" t="s">
        <v>11</v>
      </c>
      <c r="O14" s="105" t="s">
        <v>12</v>
      </c>
      <c r="P14" s="104" t="s">
        <v>237</v>
      </c>
      <c r="Q14" s="76"/>
    </row>
    <row r="15" spans="1:19" s="100" customFormat="1">
      <c r="A15" s="76"/>
      <c r="B15" s="76"/>
      <c r="C15" s="106" t="s">
        <v>13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76"/>
    </row>
    <row r="16" spans="1:19" s="100" customFormat="1">
      <c r="A16" s="76"/>
      <c r="B16" s="76"/>
      <c r="C16" s="107" t="s">
        <v>173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76"/>
    </row>
    <row r="17" spans="1:19" s="100" customFormat="1">
      <c r="A17" s="76"/>
      <c r="B17" s="76"/>
      <c r="C17" s="107" t="s">
        <v>174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76"/>
    </row>
    <row r="18" spans="1:19" s="100" customFormat="1">
      <c r="A18" s="76"/>
      <c r="B18" s="76"/>
      <c r="C18" s="107" t="s">
        <v>175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76"/>
    </row>
    <row r="19" spans="1:19" s="100" customFormat="1">
      <c r="A19" s="76"/>
      <c r="B19" s="76"/>
      <c r="C19" s="110" t="s">
        <v>176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  <c r="Q19" s="76"/>
      <c r="R19" s="101"/>
      <c r="S19" s="101"/>
    </row>
    <row r="20" spans="1:19" s="100" customFormat="1">
      <c r="A20" s="76"/>
      <c r="B20" s="76"/>
      <c r="C20" s="113" t="s">
        <v>91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76"/>
    </row>
    <row r="28" spans="1:19">
      <c r="R28" s="101"/>
    </row>
    <row r="37" spans="18:18">
      <c r="R37" s="101"/>
    </row>
  </sheetData>
  <mergeCells count="1">
    <mergeCell ref="C2:I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74"/>
  <sheetViews>
    <sheetView showGridLines="0" zoomScale="85" zoomScaleNormal="85" zoomScaleSheetLayoutView="100" workbookViewId="0">
      <selection activeCell="P42" sqref="P42:P72"/>
    </sheetView>
  </sheetViews>
  <sheetFormatPr defaultRowHeight="12.75"/>
  <cols>
    <col min="1" max="1" width="7.42578125" style="76" customWidth="1"/>
    <col min="2" max="2" width="6.28515625" style="76" customWidth="1"/>
    <col min="3" max="3" width="33.5703125" style="76" customWidth="1"/>
    <col min="4" max="15" width="12.7109375" style="76" customWidth="1"/>
    <col min="16" max="16" width="16.85546875" style="76" bestFit="1" customWidth="1"/>
    <col min="17" max="17" width="16.140625" style="76" bestFit="1" customWidth="1"/>
    <col min="18" max="18" width="17.42578125" style="76" customWidth="1"/>
    <col min="19" max="19" width="6.5703125" style="76" customWidth="1"/>
    <col min="20" max="20" width="4.5703125" style="76" bestFit="1" customWidth="1"/>
    <col min="21" max="21" width="6" style="76" customWidth="1"/>
    <col min="22" max="23" width="9.140625" style="76"/>
    <col min="24" max="24" width="5.28515625" style="76" customWidth="1"/>
    <col min="25" max="32" width="11" style="76" customWidth="1"/>
    <col min="33" max="36" width="11" style="76" bestFit="1" customWidth="1"/>
    <col min="37" max="37" width="13.85546875" style="76" bestFit="1" customWidth="1"/>
    <col min="38" max="256" width="9.140625" style="76"/>
    <col min="257" max="257" width="7.42578125" style="76" customWidth="1"/>
    <col min="258" max="258" width="6.28515625" style="76" customWidth="1"/>
    <col min="259" max="259" width="52.7109375" style="76" customWidth="1"/>
    <col min="260" max="263" width="14.28515625" style="76" bestFit="1" customWidth="1"/>
    <col min="264" max="264" width="14.42578125" style="76" bestFit="1" customWidth="1"/>
    <col min="265" max="271" width="14.28515625" style="76" bestFit="1" customWidth="1"/>
    <col min="272" max="272" width="15.7109375" style="76" customWidth="1"/>
    <col min="273" max="273" width="16.140625" style="76" bestFit="1" customWidth="1"/>
    <col min="274" max="274" width="17.42578125" style="76" customWidth="1"/>
    <col min="275" max="275" width="6.5703125" style="76" customWidth="1"/>
    <col min="276" max="276" width="4.5703125" style="76" bestFit="1" customWidth="1"/>
    <col min="277" max="277" width="6" style="76" customWidth="1"/>
    <col min="278" max="279" width="9.140625" style="76"/>
    <col min="280" max="280" width="5.28515625" style="76" customWidth="1"/>
    <col min="281" max="288" width="11" style="76" customWidth="1"/>
    <col min="289" max="292" width="11" style="76" bestFit="1" customWidth="1"/>
    <col min="293" max="293" width="13.85546875" style="76" bestFit="1" customWidth="1"/>
    <col min="294" max="512" width="9.140625" style="76"/>
    <col min="513" max="513" width="7.42578125" style="76" customWidth="1"/>
    <col min="514" max="514" width="6.28515625" style="76" customWidth="1"/>
    <col min="515" max="515" width="52.7109375" style="76" customWidth="1"/>
    <col min="516" max="519" width="14.28515625" style="76" bestFit="1" customWidth="1"/>
    <col min="520" max="520" width="14.42578125" style="76" bestFit="1" customWidth="1"/>
    <col min="521" max="527" width="14.28515625" style="76" bestFit="1" customWidth="1"/>
    <col min="528" max="528" width="15.7109375" style="76" customWidth="1"/>
    <col min="529" max="529" width="16.140625" style="76" bestFit="1" customWidth="1"/>
    <col min="530" max="530" width="17.42578125" style="76" customWidth="1"/>
    <col min="531" max="531" width="6.5703125" style="76" customWidth="1"/>
    <col min="532" max="532" width="4.5703125" style="76" bestFit="1" customWidth="1"/>
    <col min="533" max="533" width="6" style="76" customWidth="1"/>
    <col min="534" max="535" width="9.140625" style="76"/>
    <col min="536" max="536" width="5.28515625" style="76" customWidth="1"/>
    <col min="537" max="544" width="11" style="76" customWidth="1"/>
    <col min="545" max="548" width="11" style="76" bestFit="1" customWidth="1"/>
    <col min="549" max="549" width="13.85546875" style="76" bestFit="1" customWidth="1"/>
    <col min="550" max="768" width="9.140625" style="76"/>
    <col min="769" max="769" width="7.42578125" style="76" customWidth="1"/>
    <col min="770" max="770" width="6.28515625" style="76" customWidth="1"/>
    <col min="771" max="771" width="52.7109375" style="76" customWidth="1"/>
    <col min="772" max="775" width="14.28515625" style="76" bestFit="1" customWidth="1"/>
    <col min="776" max="776" width="14.42578125" style="76" bestFit="1" customWidth="1"/>
    <col min="777" max="783" width="14.28515625" style="76" bestFit="1" customWidth="1"/>
    <col min="784" max="784" width="15.7109375" style="76" customWidth="1"/>
    <col min="785" max="785" width="16.140625" style="76" bestFit="1" customWidth="1"/>
    <col min="786" max="786" width="17.42578125" style="76" customWidth="1"/>
    <col min="787" max="787" width="6.5703125" style="76" customWidth="1"/>
    <col min="788" max="788" width="4.5703125" style="76" bestFit="1" customWidth="1"/>
    <col min="789" max="789" width="6" style="76" customWidth="1"/>
    <col min="790" max="791" width="9.140625" style="76"/>
    <col min="792" max="792" width="5.28515625" style="76" customWidth="1"/>
    <col min="793" max="800" width="11" style="76" customWidth="1"/>
    <col min="801" max="804" width="11" style="76" bestFit="1" customWidth="1"/>
    <col min="805" max="805" width="13.85546875" style="76" bestFit="1" customWidth="1"/>
    <col min="806" max="1024" width="9.140625" style="76"/>
    <col min="1025" max="1025" width="7.42578125" style="76" customWidth="1"/>
    <col min="1026" max="1026" width="6.28515625" style="76" customWidth="1"/>
    <col min="1027" max="1027" width="52.7109375" style="76" customWidth="1"/>
    <col min="1028" max="1031" width="14.28515625" style="76" bestFit="1" customWidth="1"/>
    <col min="1032" max="1032" width="14.42578125" style="76" bestFit="1" customWidth="1"/>
    <col min="1033" max="1039" width="14.28515625" style="76" bestFit="1" customWidth="1"/>
    <col min="1040" max="1040" width="15.7109375" style="76" customWidth="1"/>
    <col min="1041" max="1041" width="16.140625" style="76" bestFit="1" customWidth="1"/>
    <col min="1042" max="1042" width="17.42578125" style="76" customWidth="1"/>
    <col min="1043" max="1043" width="6.5703125" style="76" customWidth="1"/>
    <col min="1044" max="1044" width="4.5703125" style="76" bestFit="1" customWidth="1"/>
    <col min="1045" max="1045" width="6" style="76" customWidth="1"/>
    <col min="1046" max="1047" width="9.140625" style="76"/>
    <col min="1048" max="1048" width="5.28515625" style="76" customWidth="1"/>
    <col min="1049" max="1056" width="11" style="76" customWidth="1"/>
    <col min="1057" max="1060" width="11" style="76" bestFit="1" customWidth="1"/>
    <col min="1061" max="1061" width="13.85546875" style="76" bestFit="1" customWidth="1"/>
    <col min="1062" max="1280" width="9.140625" style="76"/>
    <col min="1281" max="1281" width="7.42578125" style="76" customWidth="1"/>
    <col min="1282" max="1282" width="6.28515625" style="76" customWidth="1"/>
    <col min="1283" max="1283" width="52.7109375" style="76" customWidth="1"/>
    <col min="1284" max="1287" width="14.28515625" style="76" bestFit="1" customWidth="1"/>
    <col min="1288" max="1288" width="14.42578125" style="76" bestFit="1" customWidth="1"/>
    <col min="1289" max="1295" width="14.28515625" style="76" bestFit="1" customWidth="1"/>
    <col min="1296" max="1296" width="15.7109375" style="76" customWidth="1"/>
    <col min="1297" max="1297" width="16.140625" style="76" bestFit="1" customWidth="1"/>
    <col min="1298" max="1298" width="17.42578125" style="76" customWidth="1"/>
    <col min="1299" max="1299" width="6.5703125" style="76" customWidth="1"/>
    <col min="1300" max="1300" width="4.5703125" style="76" bestFit="1" customWidth="1"/>
    <col min="1301" max="1301" width="6" style="76" customWidth="1"/>
    <col min="1302" max="1303" width="9.140625" style="76"/>
    <col min="1304" max="1304" width="5.28515625" style="76" customWidth="1"/>
    <col min="1305" max="1312" width="11" style="76" customWidth="1"/>
    <col min="1313" max="1316" width="11" style="76" bestFit="1" customWidth="1"/>
    <col min="1317" max="1317" width="13.85546875" style="76" bestFit="1" customWidth="1"/>
    <col min="1318" max="1536" width="9.140625" style="76"/>
    <col min="1537" max="1537" width="7.42578125" style="76" customWidth="1"/>
    <col min="1538" max="1538" width="6.28515625" style="76" customWidth="1"/>
    <col min="1539" max="1539" width="52.7109375" style="76" customWidth="1"/>
    <col min="1540" max="1543" width="14.28515625" style="76" bestFit="1" customWidth="1"/>
    <col min="1544" max="1544" width="14.42578125" style="76" bestFit="1" customWidth="1"/>
    <col min="1545" max="1551" width="14.28515625" style="76" bestFit="1" customWidth="1"/>
    <col min="1552" max="1552" width="15.7109375" style="76" customWidth="1"/>
    <col min="1553" max="1553" width="16.140625" style="76" bestFit="1" customWidth="1"/>
    <col min="1554" max="1554" width="17.42578125" style="76" customWidth="1"/>
    <col min="1555" max="1555" width="6.5703125" style="76" customWidth="1"/>
    <col min="1556" max="1556" width="4.5703125" style="76" bestFit="1" customWidth="1"/>
    <col min="1557" max="1557" width="6" style="76" customWidth="1"/>
    <col min="1558" max="1559" width="9.140625" style="76"/>
    <col min="1560" max="1560" width="5.28515625" style="76" customWidth="1"/>
    <col min="1561" max="1568" width="11" style="76" customWidth="1"/>
    <col min="1569" max="1572" width="11" style="76" bestFit="1" customWidth="1"/>
    <col min="1573" max="1573" width="13.85546875" style="76" bestFit="1" customWidth="1"/>
    <col min="1574" max="1792" width="9.140625" style="76"/>
    <col min="1793" max="1793" width="7.42578125" style="76" customWidth="1"/>
    <col min="1794" max="1794" width="6.28515625" style="76" customWidth="1"/>
    <col min="1795" max="1795" width="52.7109375" style="76" customWidth="1"/>
    <col min="1796" max="1799" width="14.28515625" style="76" bestFit="1" customWidth="1"/>
    <col min="1800" max="1800" width="14.42578125" style="76" bestFit="1" customWidth="1"/>
    <col min="1801" max="1807" width="14.28515625" style="76" bestFit="1" customWidth="1"/>
    <col min="1808" max="1808" width="15.7109375" style="76" customWidth="1"/>
    <col min="1809" max="1809" width="16.140625" style="76" bestFit="1" customWidth="1"/>
    <col min="1810" max="1810" width="17.42578125" style="76" customWidth="1"/>
    <col min="1811" max="1811" width="6.5703125" style="76" customWidth="1"/>
    <col min="1812" max="1812" width="4.5703125" style="76" bestFit="1" customWidth="1"/>
    <col min="1813" max="1813" width="6" style="76" customWidth="1"/>
    <col min="1814" max="1815" width="9.140625" style="76"/>
    <col min="1816" max="1816" width="5.28515625" style="76" customWidth="1"/>
    <col min="1817" max="1824" width="11" style="76" customWidth="1"/>
    <col min="1825" max="1828" width="11" style="76" bestFit="1" customWidth="1"/>
    <col min="1829" max="1829" width="13.85546875" style="76" bestFit="1" customWidth="1"/>
    <col min="1830" max="2048" width="9.140625" style="76"/>
    <col min="2049" max="2049" width="7.42578125" style="76" customWidth="1"/>
    <col min="2050" max="2050" width="6.28515625" style="76" customWidth="1"/>
    <col min="2051" max="2051" width="52.7109375" style="76" customWidth="1"/>
    <col min="2052" max="2055" width="14.28515625" style="76" bestFit="1" customWidth="1"/>
    <col min="2056" max="2056" width="14.42578125" style="76" bestFit="1" customWidth="1"/>
    <col min="2057" max="2063" width="14.28515625" style="76" bestFit="1" customWidth="1"/>
    <col min="2064" max="2064" width="15.7109375" style="76" customWidth="1"/>
    <col min="2065" max="2065" width="16.140625" style="76" bestFit="1" customWidth="1"/>
    <col min="2066" max="2066" width="17.42578125" style="76" customWidth="1"/>
    <col min="2067" max="2067" width="6.5703125" style="76" customWidth="1"/>
    <col min="2068" max="2068" width="4.5703125" style="76" bestFit="1" customWidth="1"/>
    <col min="2069" max="2069" width="6" style="76" customWidth="1"/>
    <col min="2070" max="2071" width="9.140625" style="76"/>
    <col min="2072" max="2072" width="5.28515625" style="76" customWidth="1"/>
    <col min="2073" max="2080" width="11" style="76" customWidth="1"/>
    <col min="2081" max="2084" width="11" style="76" bestFit="1" customWidth="1"/>
    <col min="2085" max="2085" width="13.85546875" style="76" bestFit="1" customWidth="1"/>
    <col min="2086" max="2304" width="9.140625" style="76"/>
    <col min="2305" max="2305" width="7.42578125" style="76" customWidth="1"/>
    <col min="2306" max="2306" width="6.28515625" style="76" customWidth="1"/>
    <col min="2307" max="2307" width="52.7109375" style="76" customWidth="1"/>
    <col min="2308" max="2311" width="14.28515625" style="76" bestFit="1" customWidth="1"/>
    <col min="2312" max="2312" width="14.42578125" style="76" bestFit="1" customWidth="1"/>
    <col min="2313" max="2319" width="14.28515625" style="76" bestFit="1" customWidth="1"/>
    <col min="2320" max="2320" width="15.7109375" style="76" customWidth="1"/>
    <col min="2321" max="2321" width="16.140625" style="76" bestFit="1" customWidth="1"/>
    <col min="2322" max="2322" width="17.42578125" style="76" customWidth="1"/>
    <col min="2323" max="2323" width="6.5703125" style="76" customWidth="1"/>
    <col min="2324" max="2324" width="4.5703125" style="76" bestFit="1" customWidth="1"/>
    <col min="2325" max="2325" width="6" style="76" customWidth="1"/>
    <col min="2326" max="2327" width="9.140625" style="76"/>
    <col min="2328" max="2328" width="5.28515625" style="76" customWidth="1"/>
    <col min="2329" max="2336" width="11" style="76" customWidth="1"/>
    <col min="2337" max="2340" width="11" style="76" bestFit="1" customWidth="1"/>
    <col min="2341" max="2341" width="13.85546875" style="76" bestFit="1" customWidth="1"/>
    <col min="2342" max="2560" width="9.140625" style="76"/>
    <col min="2561" max="2561" width="7.42578125" style="76" customWidth="1"/>
    <col min="2562" max="2562" width="6.28515625" style="76" customWidth="1"/>
    <col min="2563" max="2563" width="52.7109375" style="76" customWidth="1"/>
    <col min="2564" max="2567" width="14.28515625" style="76" bestFit="1" customWidth="1"/>
    <col min="2568" max="2568" width="14.42578125" style="76" bestFit="1" customWidth="1"/>
    <col min="2569" max="2575" width="14.28515625" style="76" bestFit="1" customWidth="1"/>
    <col min="2576" max="2576" width="15.7109375" style="76" customWidth="1"/>
    <col min="2577" max="2577" width="16.140625" style="76" bestFit="1" customWidth="1"/>
    <col min="2578" max="2578" width="17.42578125" style="76" customWidth="1"/>
    <col min="2579" max="2579" width="6.5703125" style="76" customWidth="1"/>
    <col min="2580" max="2580" width="4.5703125" style="76" bestFit="1" customWidth="1"/>
    <col min="2581" max="2581" width="6" style="76" customWidth="1"/>
    <col min="2582" max="2583" width="9.140625" style="76"/>
    <col min="2584" max="2584" width="5.28515625" style="76" customWidth="1"/>
    <col min="2585" max="2592" width="11" style="76" customWidth="1"/>
    <col min="2593" max="2596" width="11" style="76" bestFit="1" customWidth="1"/>
    <col min="2597" max="2597" width="13.85546875" style="76" bestFit="1" customWidth="1"/>
    <col min="2598" max="2816" width="9.140625" style="76"/>
    <col min="2817" max="2817" width="7.42578125" style="76" customWidth="1"/>
    <col min="2818" max="2818" width="6.28515625" style="76" customWidth="1"/>
    <col min="2819" max="2819" width="52.7109375" style="76" customWidth="1"/>
    <col min="2820" max="2823" width="14.28515625" style="76" bestFit="1" customWidth="1"/>
    <col min="2824" max="2824" width="14.42578125" style="76" bestFit="1" customWidth="1"/>
    <col min="2825" max="2831" width="14.28515625" style="76" bestFit="1" customWidth="1"/>
    <col min="2832" max="2832" width="15.7109375" style="76" customWidth="1"/>
    <col min="2833" max="2833" width="16.140625" style="76" bestFit="1" customWidth="1"/>
    <col min="2834" max="2834" width="17.42578125" style="76" customWidth="1"/>
    <col min="2835" max="2835" width="6.5703125" style="76" customWidth="1"/>
    <col min="2836" max="2836" width="4.5703125" style="76" bestFit="1" customWidth="1"/>
    <col min="2837" max="2837" width="6" style="76" customWidth="1"/>
    <col min="2838" max="2839" width="9.140625" style="76"/>
    <col min="2840" max="2840" width="5.28515625" style="76" customWidth="1"/>
    <col min="2841" max="2848" width="11" style="76" customWidth="1"/>
    <col min="2849" max="2852" width="11" style="76" bestFit="1" customWidth="1"/>
    <col min="2853" max="2853" width="13.85546875" style="76" bestFit="1" customWidth="1"/>
    <col min="2854" max="3072" width="9.140625" style="76"/>
    <col min="3073" max="3073" width="7.42578125" style="76" customWidth="1"/>
    <col min="3074" max="3074" width="6.28515625" style="76" customWidth="1"/>
    <col min="3075" max="3075" width="52.7109375" style="76" customWidth="1"/>
    <col min="3076" max="3079" width="14.28515625" style="76" bestFit="1" customWidth="1"/>
    <col min="3080" max="3080" width="14.42578125" style="76" bestFit="1" customWidth="1"/>
    <col min="3081" max="3087" width="14.28515625" style="76" bestFit="1" customWidth="1"/>
    <col min="3088" max="3088" width="15.7109375" style="76" customWidth="1"/>
    <col min="3089" max="3089" width="16.140625" style="76" bestFit="1" customWidth="1"/>
    <col min="3090" max="3090" width="17.42578125" style="76" customWidth="1"/>
    <col min="3091" max="3091" width="6.5703125" style="76" customWidth="1"/>
    <col min="3092" max="3092" width="4.5703125" style="76" bestFit="1" customWidth="1"/>
    <col min="3093" max="3093" width="6" style="76" customWidth="1"/>
    <col min="3094" max="3095" width="9.140625" style="76"/>
    <col min="3096" max="3096" width="5.28515625" style="76" customWidth="1"/>
    <col min="3097" max="3104" width="11" style="76" customWidth="1"/>
    <col min="3105" max="3108" width="11" style="76" bestFit="1" customWidth="1"/>
    <col min="3109" max="3109" width="13.85546875" style="76" bestFit="1" customWidth="1"/>
    <col min="3110" max="3328" width="9.140625" style="76"/>
    <col min="3329" max="3329" width="7.42578125" style="76" customWidth="1"/>
    <col min="3330" max="3330" width="6.28515625" style="76" customWidth="1"/>
    <col min="3331" max="3331" width="52.7109375" style="76" customWidth="1"/>
    <col min="3332" max="3335" width="14.28515625" style="76" bestFit="1" customWidth="1"/>
    <col min="3336" max="3336" width="14.42578125" style="76" bestFit="1" customWidth="1"/>
    <col min="3337" max="3343" width="14.28515625" style="76" bestFit="1" customWidth="1"/>
    <col min="3344" max="3344" width="15.7109375" style="76" customWidth="1"/>
    <col min="3345" max="3345" width="16.140625" style="76" bestFit="1" customWidth="1"/>
    <col min="3346" max="3346" width="17.42578125" style="76" customWidth="1"/>
    <col min="3347" max="3347" width="6.5703125" style="76" customWidth="1"/>
    <col min="3348" max="3348" width="4.5703125" style="76" bestFit="1" customWidth="1"/>
    <col min="3349" max="3349" width="6" style="76" customWidth="1"/>
    <col min="3350" max="3351" width="9.140625" style="76"/>
    <col min="3352" max="3352" width="5.28515625" style="76" customWidth="1"/>
    <col min="3353" max="3360" width="11" style="76" customWidth="1"/>
    <col min="3361" max="3364" width="11" style="76" bestFit="1" customWidth="1"/>
    <col min="3365" max="3365" width="13.85546875" style="76" bestFit="1" customWidth="1"/>
    <col min="3366" max="3584" width="9.140625" style="76"/>
    <col min="3585" max="3585" width="7.42578125" style="76" customWidth="1"/>
    <col min="3586" max="3586" width="6.28515625" style="76" customWidth="1"/>
    <col min="3587" max="3587" width="52.7109375" style="76" customWidth="1"/>
    <col min="3588" max="3591" width="14.28515625" style="76" bestFit="1" customWidth="1"/>
    <col min="3592" max="3592" width="14.42578125" style="76" bestFit="1" customWidth="1"/>
    <col min="3593" max="3599" width="14.28515625" style="76" bestFit="1" customWidth="1"/>
    <col min="3600" max="3600" width="15.7109375" style="76" customWidth="1"/>
    <col min="3601" max="3601" width="16.140625" style="76" bestFit="1" customWidth="1"/>
    <col min="3602" max="3602" width="17.42578125" style="76" customWidth="1"/>
    <col min="3603" max="3603" width="6.5703125" style="76" customWidth="1"/>
    <col min="3604" max="3604" width="4.5703125" style="76" bestFit="1" customWidth="1"/>
    <col min="3605" max="3605" width="6" style="76" customWidth="1"/>
    <col min="3606" max="3607" width="9.140625" style="76"/>
    <col min="3608" max="3608" width="5.28515625" style="76" customWidth="1"/>
    <col min="3609" max="3616" width="11" style="76" customWidth="1"/>
    <col min="3617" max="3620" width="11" style="76" bestFit="1" customWidth="1"/>
    <col min="3621" max="3621" width="13.85546875" style="76" bestFit="1" customWidth="1"/>
    <col min="3622" max="3840" width="9.140625" style="76"/>
    <col min="3841" max="3841" width="7.42578125" style="76" customWidth="1"/>
    <col min="3842" max="3842" width="6.28515625" style="76" customWidth="1"/>
    <col min="3843" max="3843" width="52.7109375" style="76" customWidth="1"/>
    <col min="3844" max="3847" width="14.28515625" style="76" bestFit="1" customWidth="1"/>
    <col min="3848" max="3848" width="14.42578125" style="76" bestFit="1" customWidth="1"/>
    <col min="3849" max="3855" width="14.28515625" style="76" bestFit="1" customWidth="1"/>
    <col min="3856" max="3856" width="15.7109375" style="76" customWidth="1"/>
    <col min="3857" max="3857" width="16.140625" style="76" bestFit="1" customWidth="1"/>
    <col min="3858" max="3858" width="17.42578125" style="76" customWidth="1"/>
    <col min="3859" max="3859" width="6.5703125" style="76" customWidth="1"/>
    <col min="3860" max="3860" width="4.5703125" style="76" bestFit="1" customWidth="1"/>
    <col min="3861" max="3861" width="6" style="76" customWidth="1"/>
    <col min="3862" max="3863" width="9.140625" style="76"/>
    <col min="3864" max="3864" width="5.28515625" style="76" customWidth="1"/>
    <col min="3865" max="3872" width="11" style="76" customWidth="1"/>
    <col min="3873" max="3876" width="11" style="76" bestFit="1" customWidth="1"/>
    <col min="3877" max="3877" width="13.85546875" style="76" bestFit="1" customWidth="1"/>
    <col min="3878" max="4096" width="9.140625" style="76"/>
    <col min="4097" max="4097" width="7.42578125" style="76" customWidth="1"/>
    <col min="4098" max="4098" width="6.28515625" style="76" customWidth="1"/>
    <col min="4099" max="4099" width="52.7109375" style="76" customWidth="1"/>
    <col min="4100" max="4103" width="14.28515625" style="76" bestFit="1" customWidth="1"/>
    <col min="4104" max="4104" width="14.42578125" style="76" bestFit="1" customWidth="1"/>
    <col min="4105" max="4111" width="14.28515625" style="76" bestFit="1" customWidth="1"/>
    <col min="4112" max="4112" width="15.7109375" style="76" customWidth="1"/>
    <col min="4113" max="4113" width="16.140625" style="76" bestFit="1" customWidth="1"/>
    <col min="4114" max="4114" width="17.42578125" style="76" customWidth="1"/>
    <col min="4115" max="4115" width="6.5703125" style="76" customWidth="1"/>
    <col min="4116" max="4116" width="4.5703125" style="76" bestFit="1" customWidth="1"/>
    <col min="4117" max="4117" width="6" style="76" customWidth="1"/>
    <col min="4118" max="4119" width="9.140625" style="76"/>
    <col min="4120" max="4120" width="5.28515625" style="76" customWidth="1"/>
    <col min="4121" max="4128" width="11" style="76" customWidth="1"/>
    <col min="4129" max="4132" width="11" style="76" bestFit="1" customWidth="1"/>
    <col min="4133" max="4133" width="13.85546875" style="76" bestFit="1" customWidth="1"/>
    <col min="4134" max="4352" width="9.140625" style="76"/>
    <col min="4353" max="4353" width="7.42578125" style="76" customWidth="1"/>
    <col min="4354" max="4354" width="6.28515625" style="76" customWidth="1"/>
    <col min="4355" max="4355" width="52.7109375" style="76" customWidth="1"/>
    <col min="4356" max="4359" width="14.28515625" style="76" bestFit="1" customWidth="1"/>
    <col min="4360" max="4360" width="14.42578125" style="76" bestFit="1" customWidth="1"/>
    <col min="4361" max="4367" width="14.28515625" style="76" bestFit="1" customWidth="1"/>
    <col min="4368" max="4368" width="15.7109375" style="76" customWidth="1"/>
    <col min="4369" max="4369" width="16.140625" style="76" bestFit="1" customWidth="1"/>
    <col min="4370" max="4370" width="17.42578125" style="76" customWidth="1"/>
    <col min="4371" max="4371" width="6.5703125" style="76" customWidth="1"/>
    <col min="4372" max="4372" width="4.5703125" style="76" bestFit="1" customWidth="1"/>
    <col min="4373" max="4373" width="6" style="76" customWidth="1"/>
    <col min="4374" max="4375" width="9.140625" style="76"/>
    <col min="4376" max="4376" width="5.28515625" style="76" customWidth="1"/>
    <col min="4377" max="4384" width="11" style="76" customWidth="1"/>
    <col min="4385" max="4388" width="11" style="76" bestFit="1" customWidth="1"/>
    <col min="4389" max="4389" width="13.85546875" style="76" bestFit="1" customWidth="1"/>
    <col min="4390" max="4608" width="9.140625" style="76"/>
    <col min="4609" max="4609" width="7.42578125" style="76" customWidth="1"/>
    <col min="4610" max="4610" width="6.28515625" style="76" customWidth="1"/>
    <col min="4611" max="4611" width="52.7109375" style="76" customWidth="1"/>
    <col min="4612" max="4615" width="14.28515625" style="76" bestFit="1" customWidth="1"/>
    <col min="4616" max="4616" width="14.42578125" style="76" bestFit="1" customWidth="1"/>
    <col min="4617" max="4623" width="14.28515625" style="76" bestFit="1" customWidth="1"/>
    <col min="4624" max="4624" width="15.7109375" style="76" customWidth="1"/>
    <col min="4625" max="4625" width="16.140625" style="76" bestFit="1" customWidth="1"/>
    <col min="4626" max="4626" width="17.42578125" style="76" customWidth="1"/>
    <col min="4627" max="4627" width="6.5703125" style="76" customWidth="1"/>
    <col min="4628" max="4628" width="4.5703125" style="76" bestFit="1" customWidth="1"/>
    <col min="4629" max="4629" width="6" style="76" customWidth="1"/>
    <col min="4630" max="4631" width="9.140625" style="76"/>
    <col min="4632" max="4632" width="5.28515625" style="76" customWidth="1"/>
    <col min="4633" max="4640" width="11" style="76" customWidth="1"/>
    <col min="4641" max="4644" width="11" style="76" bestFit="1" customWidth="1"/>
    <col min="4645" max="4645" width="13.85546875" style="76" bestFit="1" customWidth="1"/>
    <col min="4646" max="4864" width="9.140625" style="76"/>
    <col min="4865" max="4865" width="7.42578125" style="76" customWidth="1"/>
    <col min="4866" max="4866" width="6.28515625" style="76" customWidth="1"/>
    <col min="4867" max="4867" width="52.7109375" style="76" customWidth="1"/>
    <col min="4868" max="4871" width="14.28515625" style="76" bestFit="1" customWidth="1"/>
    <col min="4872" max="4872" width="14.42578125" style="76" bestFit="1" customWidth="1"/>
    <col min="4873" max="4879" width="14.28515625" style="76" bestFit="1" customWidth="1"/>
    <col min="4880" max="4880" width="15.7109375" style="76" customWidth="1"/>
    <col min="4881" max="4881" width="16.140625" style="76" bestFit="1" customWidth="1"/>
    <col min="4882" max="4882" width="17.42578125" style="76" customWidth="1"/>
    <col min="4883" max="4883" width="6.5703125" style="76" customWidth="1"/>
    <col min="4884" max="4884" width="4.5703125" style="76" bestFit="1" customWidth="1"/>
    <col min="4885" max="4885" width="6" style="76" customWidth="1"/>
    <col min="4886" max="4887" width="9.140625" style="76"/>
    <col min="4888" max="4888" width="5.28515625" style="76" customWidth="1"/>
    <col min="4889" max="4896" width="11" style="76" customWidth="1"/>
    <col min="4897" max="4900" width="11" style="76" bestFit="1" customWidth="1"/>
    <col min="4901" max="4901" width="13.85546875" style="76" bestFit="1" customWidth="1"/>
    <col min="4902" max="5120" width="9.140625" style="76"/>
    <col min="5121" max="5121" width="7.42578125" style="76" customWidth="1"/>
    <col min="5122" max="5122" width="6.28515625" style="76" customWidth="1"/>
    <col min="5123" max="5123" width="52.7109375" style="76" customWidth="1"/>
    <col min="5124" max="5127" width="14.28515625" style="76" bestFit="1" customWidth="1"/>
    <col min="5128" max="5128" width="14.42578125" style="76" bestFit="1" customWidth="1"/>
    <col min="5129" max="5135" width="14.28515625" style="76" bestFit="1" customWidth="1"/>
    <col min="5136" max="5136" width="15.7109375" style="76" customWidth="1"/>
    <col min="5137" max="5137" width="16.140625" style="76" bestFit="1" customWidth="1"/>
    <col min="5138" max="5138" width="17.42578125" style="76" customWidth="1"/>
    <col min="5139" max="5139" width="6.5703125" style="76" customWidth="1"/>
    <col min="5140" max="5140" width="4.5703125" style="76" bestFit="1" customWidth="1"/>
    <col min="5141" max="5141" width="6" style="76" customWidth="1"/>
    <col min="5142" max="5143" width="9.140625" style="76"/>
    <col min="5144" max="5144" width="5.28515625" style="76" customWidth="1"/>
    <col min="5145" max="5152" width="11" style="76" customWidth="1"/>
    <col min="5153" max="5156" width="11" style="76" bestFit="1" customWidth="1"/>
    <col min="5157" max="5157" width="13.85546875" style="76" bestFit="1" customWidth="1"/>
    <col min="5158" max="5376" width="9.140625" style="76"/>
    <col min="5377" max="5377" width="7.42578125" style="76" customWidth="1"/>
    <col min="5378" max="5378" width="6.28515625" style="76" customWidth="1"/>
    <col min="5379" max="5379" width="52.7109375" style="76" customWidth="1"/>
    <col min="5380" max="5383" width="14.28515625" style="76" bestFit="1" customWidth="1"/>
    <col min="5384" max="5384" width="14.42578125" style="76" bestFit="1" customWidth="1"/>
    <col min="5385" max="5391" width="14.28515625" style="76" bestFit="1" customWidth="1"/>
    <col min="5392" max="5392" width="15.7109375" style="76" customWidth="1"/>
    <col min="5393" max="5393" width="16.140625" style="76" bestFit="1" customWidth="1"/>
    <col min="5394" max="5394" width="17.42578125" style="76" customWidth="1"/>
    <col min="5395" max="5395" width="6.5703125" style="76" customWidth="1"/>
    <col min="5396" max="5396" width="4.5703125" style="76" bestFit="1" customWidth="1"/>
    <col min="5397" max="5397" width="6" style="76" customWidth="1"/>
    <col min="5398" max="5399" width="9.140625" style="76"/>
    <col min="5400" max="5400" width="5.28515625" style="76" customWidth="1"/>
    <col min="5401" max="5408" width="11" style="76" customWidth="1"/>
    <col min="5409" max="5412" width="11" style="76" bestFit="1" customWidth="1"/>
    <col min="5413" max="5413" width="13.85546875" style="76" bestFit="1" customWidth="1"/>
    <col min="5414" max="5632" width="9.140625" style="76"/>
    <col min="5633" max="5633" width="7.42578125" style="76" customWidth="1"/>
    <col min="5634" max="5634" width="6.28515625" style="76" customWidth="1"/>
    <col min="5635" max="5635" width="52.7109375" style="76" customWidth="1"/>
    <col min="5636" max="5639" width="14.28515625" style="76" bestFit="1" customWidth="1"/>
    <col min="5640" max="5640" width="14.42578125" style="76" bestFit="1" customWidth="1"/>
    <col min="5641" max="5647" width="14.28515625" style="76" bestFit="1" customWidth="1"/>
    <col min="5648" max="5648" width="15.7109375" style="76" customWidth="1"/>
    <col min="5649" max="5649" width="16.140625" style="76" bestFit="1" customWidth="1"/>
    <col min="5650" max="5650" width="17.42578125" style="76" customWidth="1"/>
    <col min="5651" max="5651" width="6.5703125" style="76" customWidth="1"/>
    <col min="5652" max="5652" width="4.5703125" style="76" bestFit="1" customWidth="1"/>
    <col min="5653" max="5653" width="6" style="76" customWidth="1"/>
    <col min="5654" max="5655" width="9.140625" style="76"/>
    <col min="5656" max="5656" width="5.28515625" style="76" customWidth="1"/>
    <col min="5657" max="5664" width="11" style="76" customWidth="1"/>
    <col min="5665" max="5668" width="11" style="76" bestFit="1" customWidth="1"/>
    <col min="5669" max="5669" width="13.85546875" style="76" bestFit="1" customWidth="1"/>
    <col min="5670" max="5888" width="9.140625" style="76"/>
    <col min="5889" max="5889" width="7.42578125" style="76" customWidth="1"/>
    <col min="5890" max="5890" width="6.28515625" style="76" customWidth="1"/>
    <col min="5891" max="5891" width="52.7109375" style="76" customWidth="1"/>
    <col min="5892" max="5895" width="14.28515625" style="76" bestFit="1" customWidth="1"/>
    <col min="5896" max="5896" width="14.42578125" style="76" bestFit="1" customWidth="1"/>
    <col min="5897" max="5903" width="14.28515625" style="76" bestFit="1" customWidth="1"/>
    <col min="5904" max="5904" width="15.7109375" style="76" customWidth="1"/>
    <col min="5905" max="5905" width="16.140625" style="76" bestFit="1" customWidth="1"/>
    <col min="5906" max="5906" width="17.42578125" style="76" customWidth="1"/>
    <col min="5907" max="5907" width="6.5703125" style="76" customWidth="1"/>
    <col min="5908" max="5908" width="4.5703125" style="76" bestFit="1" customWidth="1"/>
    <col min="5909" max="5909" width="6" style="76" customWidth="1"/>
    <col min="5910" max="5911" width="9.140625" style="76"/>
    <col min="5912" max="5912" width="5.28515625" style="76" customWidth="1"/>
    <col min="5913" max="5920" width="11" style="76" customWidth="1"/>
    <col min="5921" max="5924" width="11" style="76" bestFit="1" customWidth="1"/>
    <col min="5925" max="5925" width="13.85546875" style="76" bestFit="1" customWidth="1"/>
    <col min="5926" max="6144" width="9.140625" style="76"/>
    <col min="6145" max="6145" width="7.42578125" style="76" customWidth="1"/>
    <col min="6146" max="6146" width="6.28515625" style="76" customWidth="1"/>
    <col min="6147" max="6147" width="52.7109375" style="76" customWidth="1"/>
    <col min="6148" max="6151" width="14.28515625" style="76" bestFit="1" customWidth="1"/>
    <col min="6152" max="6152" width="14.42578125" style="76" bestFit="1" customWidth="1"/>
    <col min="6153" max="6159" width="14.28515625" style="76" bestFit="1" customWidth="1"/>
    <col min="6160" max="6160" width="15.7109375" style="76" customWidth="1"/>
    <col min="6161" max="6161" width="16.140625" style="76" bestFit="1" customWidth="1"/>
    <col min="6162" max="6162" width="17.42578125" style="76" customWidth="1"/>
    <col min="6163" max="6163" width="6.5703125" style="76" customWidth="1"/>
    <col min="6164" max="6164" width="4.5703125" style="76" bestFit="1" customWidth="1"/>
    <col min="6165" max="6165" width="6" style="76" customWidth="1"/>
    <col min="6166" max="6167" width="9.140625" style="76"/>
    <col min="6168" max="6168" width="5.28515625" style="76" customWidth="1"/>
    <col min="6169" max="6176" width="11" style="76" customWidth="1"/>
    <col min="6177" max="6180" width="11" style="76" bestFit="1" customWidth="1"/>
    <col min="6181" max="6181" width="13.85546875" style="76" bestFit="1" customWidth="1"/>
    <col min="6182" max="6400" width="9.140625" style="76"/>
    <col min="6401" max="6401" width="7.42578125" style="76" customWidth="1"/>
    <col min="6402" max="6402" width="6.28515625" style="76" customWidth="1"/>
    <col min="6403" max="6403" width="52.7109375" style="76" customWidth="1"/>
    <col min="6404" max="6407" width="14.28515625" style="76" bestFit="1" customWidth="1"/>
    <col min="6408" max="6408" width="14.42578125" style="76" bestFit="1" customWidth="1"/>
    <col min="6409" max="6415" width="14.28515625" style="76" bestFit="1" customWidth="1"/>
    <col min="6416" max="6416" width="15.7109375" style="76" customWidth="1"/>
    <col min="6417" max="6417" width="16.140625" style="76" bestFit="1" customWidth="1"/>
    <col min="6418" max="6418" width="17.42578125" style="76" customWidth="1"/>
    <col min="6419" max="6419" width="6.5703125" style="76" customWidth="1"/>
    <col min="6420" max="6420" width="4.5703125" style="76" bestFit="1" customWidth="1"/>
    <col min="6421" max="6421" width="6" style="76" customWidth="1"/>
    <col min="6422" max="6423" width="9.140625" style="76"/>
    <col min="6424" max="6424" width="5.28515625" style="76" customWidth="1"/>
    <col min="6425" max="6432" width="11" style="76" customWidth="1"/>
    <col min="6433" max="6436" width="11" style="76" bestFit="1" customWidth="1"/>
    <col min="6437" max="6437" width="13.85546875" style="76" bestFit="1" customWidth="1"/>
    <col min="6438" max="6656" width="9.140625" style="76"/>
    <col min="6657" max="6657" width="7.42578125" style="76" customWidth="1"/>
    <col min="6658" max="6658" width="6.28515625" style="76" customWidth="1"/>
    <col min="6659" max="6659" width="52.7109375" style="76" customWidth="1"/>
    <col min="6660" max="6663" width="14.28515625" style="76" bestFit="1" customWidth="1"/>
    <col min="6664" max="6664" width="14.42578125" style="76" bestFit="1" customWidth="1"/>
    <col min="6665" max="6671" width="14.28515625" style="76" bestFit="1" customWidth="1"/>
    <col min="6672" max="6672" width="15.7109375" style="76" customWidth="1"/>
    <col min="6673" max="6673" width="16.140625" style="76" bestFit="1" customWidth="1"/>
    <col min="6674" max="6674" width="17.42578125" style="76" customWidth="1"/>
    <col min="6675" max="6675" width="6.5703125" style="76" customWidth="1"/>
    <col min="6676" max="6676" width="4.5703125" style="76" bestFit="1" customWidth="1"/>
    <col min="6677" max="6677" width="6" style="76" customWidth="1"/>
    <col min="6678" max="6679" width="9.140625" style="76"/>
    <col min="6680" max="6680" width="5.28515625" style="76" customWidth="1"/>
    <col min="6681" max="6688" width="11" style="76" customWidth="1"/>
    <col min="6689" max="6692" width="11" style="76" bestFit="1" customWidth="1"/>
    <col min="6693" max="6693" width="13.85546875" style="76" bestFit="1" customWidth="1"/>
    <col min="6694" max="6912" width="9.140625" style="76"/>
    <col min="6913" max="6913" width="7.42578125" style="76" customWidth="1"/>
    <col min="6914" max="6914" width="6.28515625" style="76" customWidth="1"/>
    <col min="6915" max="6915" width="52.7109375" style="76" customWidth="1"/>
    <col min="6916" max="6919" width="14.28515625" style="76" bestFit="1" customWidth="1"/>
    <col min="6920" max="6920" width="14.42578125" style="76" bestFit="1" customWidth="1"/>
    <col min="6921" max="6927" width="14.28515625" style="76" bestFit="1" customWidth="1"/>
    <col min="6928" max="6928" width="15.7109375" style="76" customWidth="1"/>
    <col min="6929" max="6929" width="16.140625" style="76" bestFit="1" customWidth="1"/>
    <col min="6930" max="6930" width="17.42578125" style="76" customWidth="1"/>
    <col min="6931" max="6931" width="6.5703125" style="76" customWidth="1"/>
    <col min="6932" max="6932" width="4.5703125" style="76" bestFit="1" customWidth="1"/>
    <col min="6933" max="6933" width="6" style="76" customWidth="1"/>
    <col min="6934" max="6935" width="9.140625" style="76"/>
    <col min="6936" max="6936" width="5.28515625" style="76" customWidth="1"/>
    <col min="6937" max="6944" width="11" style="76" customWidth="1"/>
    <col min="6945" max="6948" width="11" style="76" bestFit="1" customWidth="1"/>
    <col min="6949" max="6949" width="13.85546875" style="76" bestFit="1" customWidth="1"/>
    <col min="6950" max="7168" width="9.140625" style="76"/>
    <col min="7169" max="7169" width="7.42578125" style="76" customWidth="1"/>
    <col min="7170" max="7170" width="6.28515625" style="76" customWidth="1"/>
    <col min="7171" max="7171" width="52.7109375" style="76" customWidth="1"/>
    <col min="7172" max="7175" width="14.28515625" style="76" bestFit="1" customWidth="1"/>
    <col min="7176" max="7176" width="14.42578125" style="76" bestFit="1" customWidth="1"/>
    <col min="7177" max="7183" width="14.28515625" style="76" bestFit="1" customWidth="1"/>
    <col min="7184" max="7184" width="15.7109375" style="76" customWidth="1"/>
    <col min="7185" max="7185" width="16.140625" style="76" bestFit="1" customWidth="1"/>
    <col min="7186" max="7186" width="17.42578125" style="76" customWidth="1"/>
    <col min="7187" max="7187" width="6.5703125" style="76" customWidth="1"/>
    <col min="7188" max="7188" width="4.5703125" style="76" bestFit="1" customWidth="1"/>
    <col min="7189" max="7189" width="6" style="76" customWidth="1"/>
    <col min="7190" max="7191" width="9.140625" style="76"/>
    <col min="7192" max="7192" width="5.28515625" style="76" customWidth="1"/>
    <col min="7193" max="7200" width="11" style="76" customWidth="1"/>
    <col min="7201" max="7204" width="11" style="76" bestFit="1" customWidth="1"/>
    <col min="7205" max="7205" width="13.85546875" style="76" bestFit="1" customWidth="1"/>
    <col min="7206" max="7424" width="9.140625" style="76"/>
    <col min="7425" max="7425" width="7.42578125" style="76" customWidth="1"/>
    <col min="7426" max="7426" width="6.28515625" style="76" customWidth="1"/>
    <col min="7427" max="7427" width="52.7109375" style="76" customWidth="1"/>
    <col min="7428" max="7431" width="14.28515625" style="76" bestFit="1" customWidth="1"/>
    <col min="7432" max="7432" width="14.42578125" style="76" bestFit="1" customWidth="1"/>
    <col min="7433" max="7439" width="14.28515625" style="76" bestFit="1" customWidth="1"/>
    <col min="7440" max="7440" width="15.7109375" style="76" customWidth="1"/>
    <col min="7441" max="7441" width="16.140625" style="76" bestFit="1" customWidth="1"/>
    <col min="7442" max="7442" width="17.42578125" style="76" customWidth="1"/>
    <col min="7443" max="7443" width="6.5703125" style="76" customWidth="1"/>
    <col min="7444" max="7444" width="4.5703125" style="76" bestFit="1" customWidth="1"/>
    <col min="7445" max="7445" width="6" style="76" customWidth="1"/>
    <col min="7446" max="7447" width="9.140625" style="76"/>
    <col min="7448" max="7448" width="5.28515625" style="76" customWidth="1"/>
    <col min="7449" max="7456" width="11" style="76" customWidth="1"/>
    <col min="7457" max="7460" width="11" style="76" bestFit="1" customWidth="1"/>
    <col min="7461" max="7461" width="13.85546875" style="76" bestFit="1" customWidth="1"/>
    <col min="7462" max="7680" width="9.140625" style="76"/>
    <col min="7681" max="7681" width="7.42578125" style="76" customWidth="1"/>
    <col min="7682" max="7682" width="6.28515625" style="76" customWidth="1"/>
    <col min="7683" max="7683" width="52.7109375" style="76" customWidth="1"/>
    <col min="7684" max="7687" width="14.28515625" style="76" bestFit="1" customWidth="1"/>
    <col min="7688" max="7688" width="14.42578125" style="76" bestFit="1" customWidth="1"/>
    <col min="7689" max="7695" width="14.28515625" style="76" bestFit="1" customWidth="1"/>
    <col min="7696" max="7696" width="15.7109375" style="76" customWidth="1"/>
    <col min="7697" max="7697" width="16.140625" style="76" bestFit="1" customWidth="1"/>
    <col min="7698" max="7698" width="17.42578125" style="76" customWidth="1"/>
    <col min="7699" max="7699" width="6.5703125" style="76" customWidth="1"/>
    <col min="7700" max="7700" width="4.5703125" style="76" bestFit="1" customWidth="1"/>
    <col min="7701" max="7701" width="6" style="76" customWidth="1"/>
    <col min="7702" max="7703" width="9.140625" style="76"/>
    <col min="7704" max="7704" width="5.28515625" style="76" customWidth="1"/>
    <col min="7705" max="7712" width="11" style="76" customWidth="1"/>
    <col min="7713" max="7716" width="11" style="76" bestFit="1" customWidth="1"/>
    <col min="7717" max="7717" width="13.85546875" style="76" bestFit="1" customWidth="1"/>
    <col min="7718" max="7936" width="9.140625" style="76"/>
    <col min="7937" max="7937" width="7.42578125" style="76" customWidth="1"/>
    <col min="7938" max="7938" width="6.28515625" style="76" customWidth="1"/>
    <col min="7939" max="7939" width="52.7109375" style="76" customWidth="1"/>
    <col min="7940" max="7943" width="14.28515625" style="76" bestFit="1" customWidth="1"/>
    <col min="7944" max="7944" width="14.42578125" style="76" bestFit="1" customWidth="1"/>
    <col min="7945" max="7951" width="14.28515625" style="76" bestFit="1" customWidth="1"/>
    <col min="7952" max="7952" width="15.7109375" style="76" customWidth="1"/>
    <col min="7953" max="7953" width="16.140625" style="76" bestFit="1" customWidth="1"/>
    <col min="7954" max="7954" width="17.42578125" style="76" customWidth="1"/>
    <col min="7955" max="7955" width="6.5703125" style="76" customWidth="1"/>
    <col min="7956" max="7956" width="4.5703125" style="76" bestFit="1" customWidth="1"/>
    <col min="7957" max="7957" width="6" style="76" customWidth="1"/>
    <col min="7958" max="7959" width="9.140625" style="76"/>
    <col min="7960" max="7960" width="5.28515625" style="76" customWidth="1"/>
    <col min="7961" max="7968" width="11" style="76" customWidth="1"/>
    <col min="7969" max="7972" width="11" style="76" bestFit="1" customWidth="1"/>
    <col min="7973" max="7973" width="13.85546875" style="76" bestFit="1" customWidth="1"/>
    <col min="7974" max="8192" width="9.140625" style="76"/>
    <col min="8193" max="8193" width="7.42578125" style="76" customWidth="1"/>
    <col min="8194" max="8194" width="6.28515625" style="76" customWidth="1"/>
    <col min="8195" max="8195" width="52.7109375" style="76" customWidth="1"/>
    <col min="8196" max="8199" width="14.28515625" style="76" bestFit="1" customWidth="1"/>
    <col min="8200" max="8200" width="14.42578125" style="76" bestFit="1" customWidth="1"/>
    <col min="8201" max="8207" width="14.28515625" style="76" bestFit="1" customWidth="1"/>
    <col min="8208" max="8208" width="15.7109375" style="76" customWidth="1"/>
    <col min="8209" max="8209" width="16.140625" style="76" bestFit="1" customWidth="1"/>
    <col min="8210" max="8210" width="17.42578125" style="76" customWidth="1"/>
    <col min="8211" max="8211" width="6.5703125" style="76" customWidth="1"/>
    <col min="8212" max="8212" width="4.5703125" style="76" bestFit="1" customWidth="1"/>
    <col min="8213" max="8213" width="6" style="76" customWidth="1"/>
    <col min="8214" max="8215" width="9.140625" style="76"/>
    <col min="8216" max="8216" width="5.28515625" style="76" customWidth="1"/>
    <col min="8217" max="8224" width="11" style="76" customWidth="1"/>
    <col min="8225" max="8228" width="11" style="76" bestFit="1" customWidth="1"/>
    <col min="8229" max="8229" width="13.85546875" style="76" bestFit="1" customWidth="1"/>
    <col min="8230" max="8448" width="9.140625" style="76"/>
    <col min="8449" max="8449" width="7.42578125" style="76" customWidth="1"/>
    <col min="8450" max="8450" width="6.28515625" style="76" customWidth="1"/>
    <col min="8451" max="8451" width="52.7109375" style="76" customWidth="1"/>
    <col min="8452" max="8455" width="14.28515625" style="76" bestFit="1" customWidth="1"/>
    <col min="8456" max="8456" width="14.42578125" style="76" bestFit="1" customWidth="1"/>
    <col min="8457" max="8463" width="14.28515625" style="76" bestFit="1" customWidth="1"/>
    <col min="8464" max="8464" width="15.7109375" style="76" customWidth="1"/>
    <col min="8465" max="8465" width="16.140625" style="76" bestFit="1" customWidth="1"/>
    <col min="8466" max="8466" width="17.42578125" style="76" customWidth="1"/>
    <col min="8467" max="8467" width="6.5703125" style="76" customWidth="1"/>
    <col min="8468" max="8468" width="4.5703125" style="76" bestFit="1" customWidth="1"/>
    <col min="8469" max="8469" width="6" style="76" customWidth="1"/>
    <col min="8470" max="8471" width="9.140625" style="76"/>
    <col min="8472" max="8472" width="5.28515625" style="76" customWidth="1"/>
    <col min="8473" max="8480" width="11" style="76" customWidth="1"/>
    <col min="8481" max="8484" width="11" style="76" bestFit="1" customWidth="1"/>
    <col min="8485" max="8485" width="13.85546875" style="76" bestFit="1" customWidth="1"/>
    <col min="8486" max="8704" width="9.140625" style="76"/>
    <col min="8705" max="8705" width="7.42578125" style="76" customWidth="1"/>
    <col min="8706" max="8706" width="6.28515625" style="76" customWidth="1"/>
    <col min="8707" max="8707" width="52.7109375" style="76" customWidth="1"/>
    <col min="8708" max="8711" width="14.28515625" style="76" bestFit="1" customWidth="1"/>
    <col min="8712" max="8712" width="14.42578125" style="76" bestFit="1" customWidth="1"/>
    <col min="8713" max="8719" width="14.28515625" style="76" bestFit="1" customWidth="1"/>
    <col min="8720" max="8720" width="15.7109375" style="76" customWidth="1"/>
    <col min="8721" max="8721" width="16.140625" style="76" bestFit="1" customWidth="1"/>
    <col min="8722" max="8722" width="17.42578125" style="76" customWidth="1"/>
    <col min="8723" max="8723" width="6.5703125" style="76" customWidth="1"/>
    <col min="8724" max="8724" width="4.5703125" style="76" bestFit="1" customWidth="1"/>
    <col min="8725" max="8725" width="6" style="76" customWidth="1"/>
    <col min="8726" max="8727" width="9.140625" style="76"/>
    <col min="8728" max="8728" width="5.28515625" style="76" customWidth="1"/>
    <col min="8729" max="8736" width="11" style="76" customWidth="1"/>
    <col min="8737" max="8740" width="11" style="76" bestFit="1" customWidth="1"/>
    <col min="8741" max="8741" width="13.85546875" style="76" bestFit="1" customWidth="1"/>
    <col min="8742" max="8960" width="9.140625" style="76"/>
    <col min="8961" max="8961" width="7.42578125" style="76" customWidth="1"/>
    <col min="8962" max="8962" width="6.28515625" style="76" customWidth="1"/>
    <col min="8963" max="8963" width="52.7109375" style="76" customWidth="1"/>
    <col min="8964" max="8967" width="14.28515625" style="76" bestFit="1" customWidth="1"/>
    <col min="8968" max="8968" width="14.42578125" style="76" bestFit="1" customWidth="1"/>
    <col min="8969" max="8975" width="14.28515625" style="76" bestFit="1" customWidth="1"/>
    <col min="8976" max="8976" width="15.7109375" style="76" customWidth="1"/>
    <col min="8977" max="8977" width="16.140625" style="76" bestFit="1" customWidth="1"/>
    <col min="8978" max="8978" width="17.42578125" style="76" customWidth="1"/>
    <col min="8979" max="8979" width="6.5703125" style="76" customWidth="1"/>
    <col min="8980" max="8980" width="4.5703125" style="76" bestFit="1" customWidth="1"/>
    <col min="8981" max="8981" width="6" style="76" customWidth="1"/>
    <col min="8982" max="8983" width="9.140625" style="76"/>
    <col min="8984" max="8984" width="5.28515625" style="76" customWidth="1"/>
    <col min="8985" max="8992" width="11" style="76" customWidth="1"/>
    <col min="8993" max="8996" width="11" style="76" bestFit="1" customWidth="1"/>
    <col min="8997" max="8997" width="13.85546875" style="76" bestFit="1" customWidth="1"/>
    <col min="8998" max="9216" width="9.140625" style="76"/>
    <col min="9217" max="9217" width="7.42578125" style="76" customWidth="1"/>
    <col min="9218" max="9218" width="6.28515625" style="76" customWidth="1"/>
    <col min="9219" max="9219" width="52.7109375" style="76" customWidth="1"/>
    <col min="9220" max="9223" width="14.28515625" style="76" bestFit="1" customWidth="1"/>
    <col min="9224" max="9224" width="14.42578125" style="76" bestFit="1" customWidth="1"/>
    <col min="9225" max="9231" width="14.28515625" style="76" bestFit="1" customWidth="1"/>
    <col min="9232" max="9232" width="15.7109375" style="76" customWidth="1"/>
    <col min="9233" max="9233" width="16.140625" style="76" bestFit="1" customWidth="1"/>
    <col min="9234" max="9234" width="17.42578125" style="76" customWidth="1"/>
    <col min="9235" max="9235" width="6.5703125" style="76" customWidth="1"/>
    <col min="9236" max="9236" width="4.5703125" style="76" bestFit="1" customWidth="1"/>
    <col min="9237" max="9237" width="6" style="76" customWidth="1"/>
    <col min="9238" max="9239" width="9.140625" style="76"/>
    <col min="9240" max="9240" width="5.28515625" style="76" customWidth="1"/>
    <col min="9241" max="9248" width="11" style="76" customWidth="1"/>
    <col min="9249" max="9252" width="11" style="76" bestFit="1" customWidth="1"/>
    <col min="9253" max="9253" width="13.85546875" style="76" bestFit="1" customWidth="1"/>
    <col min="9254" max="9472" width="9.140625" style="76"/>
    <col min="9473" max="9473" width="7.42578125" style="76" customWidth="1"/>
    <col min="9474" max="9474" width="6.28515625" style="76" customWidth="1"/>
    <col min="9475" max="9475" width="52.7109375" style="76" customWidth="1"/>
    <col min="9476" max="9479" width="14.28515625" style="76" bestFit="1" customWidth="1"/>
    <col min="9480" max="9480" width="14.42578125" style="76" bestFit="1" customWidth="1"/>
    <col min="9481" max="9487" width="14.28515625" style="76" bestFit="1" customWidth="1"/>
    <col min="9488" max="9488" width="15.7109375" style="76" customWidth="1"/>
    <col min="9489" max="9489" width="16.140625" style="76" bestFit="1" customWidth="1"/>
    <col min="9490" max="9490" width="17.42578125" style="76" customWidth="1"/>
    <col min="9491" max="9491" width="6.5703125" style="76" customWidth="1"/>
    <col min="9492" max="9492" width="4.5703125" style="76" bestFit="1" customWidth="1"/>
    <col min="9493" max="9493" width="6" style="76" customWidth="1"/>
    <col min="9494" max="9495" width="9.140625" style="76"/>
    <col min="9496" max="9496" width="5.28515625" style="76" customWidth="1"/>
    <col min="9497" max="9504" width="11" style="76" customWidth="1"/>
    <col min="9505" max="9508" width="11" style="76" bestFit="1" customWidth="1"/>
    <col min="9509" max="9509" width="13.85546875" style="76" bestFit="1" customWidth="1"/>
    <col min="9510" max="9728" width="9.140625" style="76"/>
    <col min="9729" max="9729" width="7.42578125" style="76" customWidth="1"/>
    <col min="9730" max="9730" width="6.28515625" style="76" customWidth="1"/>
    <col min="9731" max="9731" width="52.7109375" style="76" customWidth="1"/>
    <col min="9732" max="9735" width="14.28515625" style="76" bestFit="1" customWidth="1"/>
    <col min="9736" max="9736" width="14.42578125" style="76" bestFit="1" customWidth="1"/>
    <col min="9737" max="9743" width="14.28515625" style="76" bestFit="1" customWidth="1"/>
    <col min="9744" max="9744" width="15.7109375" style="76" customWidth="1"/>
    <col min="9745" max="9745" width="16.140625" style="76" bestFit="1" customWidth="1"/>
    <col min="9746" max="9746" width="17.42578125" style="76" customWidth="1"/>
    <col min="9747" max="9747" width="6.5703125" style="76" customWidth="1"/>
    <col min="9748" max="9748" width="4.5703125" style="76" bestFit="1" customWidth="1"/>
    <col min="9749" max="9749" width="6" style="76" customWidth="1"/>
    <col min="9750" max="9751" width="9.140625" style="76"/>
    <col min="9752" max="9752" width="5.28515625" style="76" customWidth="1"/>
    <col min="9753" max="9760" width="11" style="76" customWidth="1"/>
    <col min="9761" max="9764" width="11" style="76" bestFit="1" customWidth="1"/>
    <col min="9765" max="9765" width="13.85546875" style="76" bestFit="1" customWidth="1"/>
    <col min="9766" max="9984" width="9.140625" style="76"/>
    <col min="9985" max="9985" width="7.42578125" style="76" customWidth="1"/>
    <col min="9986" max="9986" width="6.28515625" style="76" customWidth="1"/>
    <col min="9987" max="9987" width="52.7109375" style="76" customWidth="1"/>
    <col min="9988" max="9991" width="14.28515625" style="76" bestFit="1" customWidth="1"/>
    <col min="9992" max="9992" width="14.42578125" style="76" bestFit="1" customWidth="1"/>
    <col min="9993" max="9999" width="14.28515625" style="76" bestFit="1" customWidth="1"/>
    <col min="10000" max="10000" width="15.7109375" style="76" customWidth="1"/>
    <col min="10001" max="10001" width="16.140625" style="76" bestFit="1" customWidth="1"/>
    <col min="10002" max="10002" width="17.42578125" style="76" customWidth="1"/>
    <col min="10003" max="10003" width="6.5703125" style="76" customWidth="1"/>
    <col min="10004" max="10004" width="4.5703125" style="76" bestFit="1" customWidth="1"/>
    <col min="10005" max="10005" width="6" style="76" customWidth="1"/>
    <col min="10006" max="10007" width="9.140625" style="76"/>
    <col min="10008" max="10008" width="5.28515625" style="76" customWidth="1"/>
    <col min="10009" max="10016" width="11" style="76" customWidth="1"/>
    <col min="10017" max="10020" width="11" style="76" bestFit="1" customWidth="1"/>
    <col min="10021" max="10021" width="13.85546875" style="76" bestFit="1" customWidth="1"/>
    <col min="10022" max="10240" width="9.140625" style="76"/>
    <col min="10241" max="10241" width="7.42578125" style="76" customWidth="1"/>
    <col min="10242" max="10242" width="6.28515625" style="76" customWidth="1"/>
    <col min="10243" max="10243" width="52.7109375" style="76" customWidth="1"/>
    <col min="10244" max="10247" width="14.28515625" style="76" bestFit="1" customWidth="1"/>
    <col min="10248" max="10248" width="14.42578125" style="76" bestFit="1" customWidth="1"/>
    <col min="10249" max="10255" width="14.28515625" style="76" bestFit="1" customWidth="1"/>
    <col min="10256" max="10256" width="15.7109375" style="76" customWidth="1"/>
    <col min="10257" max="10257" width="16.140625" style="76" bestFit="1" customWidth="1"/>
    <col min="10258" max="10258" width="17.42578125" style="76" customWidth="1"/>
    <col min="10259" max="10259" width="6.5703125" style="76" customWidth="1"/>
    <col min="10260" max="10260" width="4.5703125" style="76" bestFit="1" customWidth="1"/>
    <col min="10261" max="10261" width="6" style="76" customWidth="1"/>
    <col min="10262" max="10263" width="9.140625" style="76"/>
    <col min="10264" max="10264" width="5.28515625" style="76" customWidth="1"/>
    <col min="10265" max="10272" width="11" style="76" customWidth="1"/>
    <col min="10273" max="10276" width="11" style="76" bestFit="1" customWidth="1"/>
    <col min="10277" max="10277" width="13.85546875" style="76" bestFit="1" customWidth="1"/>
    <col min="10278" max="10496" width="9.140625" style="76"/>
    <col min="10497" max="10497" width="7.42578125" style="76" customWidth="1"/>
    <col min="10498" max="10498" width="6.28515625" style="76" customWidth="1"/>
    <col min="10499" max="10499" width="52.7109375" style="76" customWidth="1"/>
    <col min="10500" max="10503" width="14.28515625" style="76" bestFit="1" customWidth="1"/>
    <col min="10504" max="10504" width="14.42578125" style="76" bestFit="1" customWidth="1"/>
    <col min="10505" max="10511" width="14.28515625" style="76" bestFit="1" customWidth="1"/>
    <col min="10512" max="10512" width="15.7109375" style="76" customWidth="1"/>
    <col min="10513" max="10513" width="16.140625" style="76" bestFit="1" customWidth="1"/>
    <col min="10514" max="10514" width="17.42578125" style="76" customWidth="1"/>
    <col min="10515" max="10515" width="6.5703125" style="76" customWidth="1"/>
    <col min="10516" max="10516" width="4.5703125" style="76" bestFit="1" customWidth="1"/>
    <col min="10517" max="10517" width="6" style="76" customWidth="1"/>
    <col min="10518" max="10519" width="9.140625" style="76"/>
    <col min="10520" max="10520" width="5.28515625" style="76" customWidth="1"/>
    <col min="10521" max="10528" width="11" style="76" customWidth="1"/>
    <col min="10529" max="10532" width="11" style="76" bestFit="1" customWidth="1"/>
    <col min="10533" max="10533" width="13.85546875" style="76" bestFit="1" customWidth="1"/>
    <col min="10534" max="10752" width="9.140625" style="76"/>
    <col min="10753" max="10753" width="7.42578125" style="76" customWidth="1"/>
    <col min="10754" max="10754" width="6.28515625" style="76" customWidth="1"/>
    <col min="10755" max="10755" width="52.7109375" style="76" customWidth="1"/>
    <col min="10756" max="10759" width="14.28515625" style="76" bestFit="1" customWidth="1"/>
    <col min="10760" max="10760" width="14.42578125" style="76" bestFit="1" customWidth="1"/>
    <col min="10761" max="10767" width="14.28515625" style="76" bestFit="1" customWidth="1"/>
    <col min="10768" max="10768" width="15.7109375" style="76" customWidth="1"/>
    <col min="10769" max="10769" width="16.140625" style="76" bestFit="1" customWidth="1"/>
    <col min="10770" max="10770" width="17.42578125" style="76" customWidth="1"/>
    <col min="10771" max="10771" width="6.5703125" style="76" customWidth="1"/>
    <col min="10772" max="10772" width="4.5703125" style="76" bestFit="1" customWidth="1"/>
    <col min="10773" max="10773" width="6" style="76" customWidth="1"/>
    <col min="10774" max="10775" width="9.140625" style="76"/>
    <col min="10776" max="10776" width="5.28515625" style="76" customWidth="1"/>
    <col min="10777" max="10784" width="11" style="76" customWidth="1"/>
    <col min="10785" max="10788" width="11" style="76" bestFit="1" customWidth="1"/>
    <col min="10789" max="10789" width="13.85546875" style="76" bestFit="1" customWidth="1"/>
    <col min="10790" max="11008" width="9.140625" style="76"/>
    <col min="11009" max="11009" width="7.42578125" style="76" customWidth="1"/>
    <col min="11010" max="11010" width="6.28515625" style="76" customWidth="1"/>
    <col min="11011" max="11011" width="52.7109375" style="76" customWidth="1"/>
    <col min="11012" max="11015" width="14.28515625" style="76" bestFit="1" customWidth="1"/>
    <col min="11016" max="11016" width="14.42578125" style="76" bestFit="1" customWidth="1"/>
    <col min="11017" max="11023" width="14.28515625" style="76" bestFit="1" customWidth="1"/>
    <col min="11024" max="11024" width="15.7109375" style="76" customWidth="1"/>
    <col min="11025" max="11025" width="16.140625" style="76" bestFit="1" customWidth="1"/>
    <col min="11026" max="11026" width="17.42578125" style="76" customWidth="1"/>
    <col min="11027" max="11027" width="6.5703125" style="76" customWidth="1"/>
    <col min="11028" max="11028" width="4.5703125" style="76" bestFit="1" customWidth="1"/>
    <col min="11029" max="11029" width="6" style="76" customWidth="1"/>
    <col min="11030" max="11031" width="9.140625" style="76"/>
    <col min="11032" max="11032" width="5.28515625" style="76" customWidth="1"/>
    <col min="11033" max="11040" width="11" style="76" customWidth="1"/>
    <col min="11041" max="11044" width="11" style="76" bestFit="1" customWidth="1"/>
    <col min="11045" max="11045" width="13.85546875" style="76" bestFit="1" customWidth="1"/>
    <col min="11046" max="11264" width="9.140625" style="76"/>
    <col min="11265" max="11265" width="7.42578125" style="76" customWidth="1"/>
    <col min="11266" max="11266" width="6.28515625" style="76" customWidth="1"/>
    <col min="11267" max="11267" width="52.7109375" style="76" customWidth="1"/>
    <col min="11268" max="11271" width="14.28515625" style="76" bestFit="1" customWidth="1"/>
    <col min="11272" max="11272" width="14.42578125" style="76" bestFit="1" customWidth="1"/>
    <col min="11273" max="11279" width="14.28515625" style="76" bestFit="1" customWidth="1"/>
    <col min="11280" max="11280" width="15.7109375" style="76" customWidth="1"/>
    <col min="11281" max="11281" width="16.140625" style="76" bestFit="1" customWidth="1"/>
    <col min="11282" max="11282" width="17.42578125" style="76" customWidth="1"/>
    <col min="11283" max="11283" width="6.5703125" style="76" customWidth="1"/>
    <col min="11284" max="11284" width="4.5703125" style="76" bestFit="1" customWidth="1"/>
    <col min="11285" max="11285" width="6" style="76" customWidth="1"/>
    <col min="11286" max="11287" width="9.140625" style="76"/>
    <col min="11288" max="11288" width="5.28515625" style="76" customWidth="1"/>
    <col min="11289" max="11296" width="11" style="76" customWidth="1"/>
    <col min="11297" max="11300" width="11" style="76" bestFit="1" customWidth="1"/>
    <col min="11301" max="11301" width="13.85546875" style="76" bestFit="1" customWidth="1"/>
    <col min="11302" max="11520" width="9.140625" style="76"/>
    <col min="11521" max="11521" width="7.42578125" style="76" customWidth="1"/>
    <col min="11522" max="11522" width="6.28515625" style="76" customWidth="1"/>
    <col min="11523" max="11523" width="52.7109375" style="76" customWidth="1"/>
    <col min="11524" max="11527" width="14.28515625" style="76" bestFit="1" customWidth="1"/>
    <col min="11528" max="11528" width="14.42578125" style="76" bestFit="1" customWidth="1"/>
    <col min="11529" max="11535" width="14.28515625" style="76" bestFit="1" customWidth="1"/>
    <col min="11536" max="11536" width="15.7109375" style="76" customWidth="1"/>
    <col min="11537" max="11537" width="16.140625" style="76" bestFit="1" customWidth="1"/>
    <col min="11538" max="11538" width="17.42578125" style="76" customWidth="1"/>
    <col min="11539" max="11539" width="6.5703125" style="76" customWidth="1"/>
    <col min="11540" max="11540" width="4.5703125" style="76" bestFit="1" customWidth="1"/>
    <col min="11541" max="11541" width="6" style="76" customWidth="1"/>
    <col min="11542" max="11543" width="9.140625" style="76"/>
    <col min="11544" max="11544" width="5.28515625" style="76" customWidth="1"/>
    <col min="11545" max="11552" width="11" style="76" customWidth="1"/>
    <col min="11553" max="11556" width="11" style="76" bestFit="1" customWidth="1"/>
    <col min="11557" max="11557" width="13.85546875" style="76" bestFit="1" customWidth="1"/>
    <col min="11558" max="11776" width="9.140625" style="76"/>
    <col min="11777" max="11777" width="7.42578125" style="76" customWidth="1"/>
    <col min="11778" max="11778" width="6.28515625" style="76" customWidth="1"/>
    <col min="11779" max="11779" width="52.7109375" style="76" customWidth="1"/>
    <col min="11780" max="11783" width="14.28515625" style="76" bestFit="1" customWidth="1"/>
    <col min="11784" max="11784" width="14.42578125" style="76" bestFit="1" customWidth="1"/>
    <col min="11785" max="11791" width="14.28515625" style="76" bestFit="1" customWidth="1"/>
    <col min="11792" max="11792" width="15.7109375" style="76" customWidth="1"/>
    <col min="11793" max="11793" width="16.140625" style="76" bestFit="1" customWidth="1"/>
    <col min="11794" max="11794" width="17.42578125" style="76" customWidth="1"/>
    <col min="11795" max="11795" width="6.5703125" style="76" customWidth="1"/>
    <col min="11796" max="11796" width="4.5703125" style="76" bestFit="1" customWidth="1"/>
    <col min="11797" max="11797" width="6" style="76" customWidth="1"/>
    <col min="11798" max="11799" width="9.140625" style="76"/>
    <col min="11800" max="11800" width="5.28515625" style="76" customWidth="1"/>
    <col min="11801" max="11808" width="11" style="76" customWidth="1"/>
    <col min="11809" max="11812" width="11" style="76" bestFit="1" customWidth="1"/>
    <col min="11813" max="11813" width="13.85546875" style="76" bestFit="1" customWidth="1"/>
    <col min="11814" max="12032" width="9.140625" style="76"/>
    <col min="12033" max="12033" width="7.42578125" style="76" customWidth="1"/>
    <col min="12034" max="12034" width="6.28515625" style="76" customWidth="1"/>
    <col min="12035" max="12035" width="52.7109375" style="76" customWidth="1"/>
    <col min="12036" max="12039" width="14.28515625" style="76" bestFit="1" customWidth="1"/>
    <col min="12040" max="12040" width="14.42578125" style="76" bestFit="1" customWidth="1"/>
    <col min="12041" max="12047" width="14.28515625" style="76" bestFit="1" customWidth="1"/>
    <col min="12048" max="12048" width="15.7109375" style="76" customWidth="1"/>
    <col min="12049" max="12049" width="16.140625" style="76" bestFit="1" customWidth="1"/>
    <col min="12050" max="12050" width="17.42578125" style="76" customWidth="1"/>
    <col min="12051" max="12051" width="6.5703125" style="76" customWidth="1"/>
    <col min="12052" max="12052" width="4.5703125" style="76" bestFit="1" customWidth="1"/>
    <col min="12053" max="12053" width="6" style="76" customWidth="1"/>
    <col min="12054" max="12055" width="9.140625" style="76"/>
    <col min="12056" max="12056" width="5.28515625" style="76" customWidth="1"/>
    <col min="12057" max="12064" width="11" style="76" customWidth="1"/>
    <col min="12065" max="12068" width="11" style="76" bestFit="1" customWidth="1"/>
    <col min="12069" max="12069" width="13.85546875" style="76" bestFit="1" customWidth="1"/>
    <col min="12070" max="12288" width="9.140625" style="76"/>
    <col min="12289" max="12289" width="7.42578125" style="76" customWidth="1"/>
    <col min="12290" max="12290" width="6.28515625" style="76" customWidth="1"/>
    <col min="12291" max="12291" width="52.7109375" style="76" customWidth="1"/>
    <col min="12292" max="12295" width="14.28515625" style="76" bestFit="1" customWidth="1"/>
    <col min="12296" max="12296" width="14.42578125" style="76" bestFit="1" customWidth="1"/>
    <col min="12297" max="12303" width="14.28515625" style="76" bestFit="1" customWidth="1"/>
    <col min="12304" max="12304" width="15.7109375" style="76" customWidth="1"/>
    <col min="12305" max="12305" width="16.140625" style="76" bestFit="1" customWidth="1"/>
    <col min="12306" max="12306" width="17.42578125" style="76" customWidth="1"/>
    <col min="12307" max="12307" width="6.5703125" style="76" customWidth="1"/>
    <col min="12308" max="12308" width="4.5703125" style="76" bestFit="1" customWidth="1"/>
    <col min="12309" max="12309" width="6" style="76" customWidth="1"/>
    <col min="12310" max="12311" width="9.140625" style="76"/>
    <col min="12312" max="12312" width="5.28515625" style="76" customWidth="1"/>
    <col min="12313" max="12320" width="11" style="76" customWidth="1"/>
    <col min="12321" max="12324" width="11" style="76" bestFit="1" customWidth="1"/>
    <col min="12325" max="12325" width="13.85546875" style="76" bestFit="1" customWidth="1"/>
    <col min="12326" max="12544" width="9.140625" style="76"/>
    <col min="12545" max="12545" width="7.42578125" style="76" customWidth="1"/>
    <col min="12546" max="12546" width="6.28515625" style="76" customWidth="1"/>
    <col min="12547" max="12547" width="52.7109375" style="76" customWidth="1"/>
    <col min="12548" max="12551" width="14.28515625" style="76" bestFit="1" customWidth="1"/>
    <col min="12552" max="12552" width="14.42578125" style="76" bestFit="1" customWidth="1"/>
    <col min="12553" max="12559" width="14.28515625" style="76" bestFit="1" customWidth="1"/>
    <col min="12560" max="12560" width="15.7109375" style="76" customWidth="1"/>
    <col min="12561" max="12561" width="16.140625" style="76" bestFit="1" customWidth="1"/>
    <col min="12562" max="12562" width="17.42578125" style="76" customWidth="1"/>
    <col min="12563" max="12563" width="6.5703125" style="76" customWidth="1"/>
    <col min="12564" max="12564" width="4.5703125" style="76" bestFit="1" customWidth="1"/>
    <col min="12565" max="12565" width="6" style="76" customWidth="1"/>
    <col min="12566" max="12567" width="9.140625" style="76"/>
    <col min="12568" max="12568" width="5.28515625" style="76" customWidth="1"/>
    <col min="12569" max="12576" width="11" style="76" customWidth="1"/>
    <col min="12577" max="12580" width="11" style="76" bestFit="1" customWidth="1"/>
    <col min="12581" max="12581" width="13.85546875" style="76" bestFit="1" customWidth="1"/>
    <col min="12582" max="12800" width="9.140625" style="76"/>
    <col min="12801" max="12801" width="7.42578125" style="76" customWidth="1"/>
    <col min="12802" max="12802" width="6.28515625" style="76" customWidth="1"/>
    <col min="12803" max="12803" width="52.7109375" style="76" customWidth="1"/>
    <col min="12804" max="12807" width="14.28515625" style="76" bestFit="1" customWidth="1"/>
    <col min="12808" max="12808" width="14.42578125" style="76" bestFit="1" customWidth="1"/>
    <col min="12809" max="12815" width="14.28515625" style="76" bestFit="1" customWidth="1"/>
    <col min="12816" max="12816" width="15.7109375" style="76" customWidth="1"/>
    <col min="12817" max="12817" width="16.140625" style="76" bestFit="1" customWidth="1"/>
    <col min="12818" max="12818" width="17.42578125" style="76" customWidth="1"/>
    <col min="12819" max="12819" width="6.5703125" style="76" customWidth="1"/>
    <col min="12820" max="12820" width="4.5703125" style="76" bestFit="1" customWidth="1"/>
    <col min="12821" max="12821" width="6" style="76" customWidth="1"/>
    <col min="12822" max="12823" width="9.140625" style="76"/>
    <col min="12824" max="12824" width="5.28515625" style="76" customWidth="1"/>
    <col min="12825" max="12832" width="11" style="76" customWidth="1"/>
    <col min="12833" max="12836" width="11" style="76" bestFit="1" customWidth="1"/>
    <col min="12837" max="12837" width="13.85546875" style="76" bestFit="1" customWidth="1"/>
    <col min="12838" max="13056" width="9.140625" style="76"/>
    <col min="13057" max="13057" width="7.42578125" style="76" customWidth="1"/>
    <col min="13058" max="13058" width="6.28515625" style="76" customWidth="1"/>
    <col min="13059" max="13059" width="52.7109375" style="76" customWidth="1"/>
    <col min="13060" max="13063" width="14.28515625" style="76" bestFit="1" customWidth="1"/>
    <col min="13064" max="13064" width="14.42578125" style="76" bestFit="1" customWidth="1"/>
    <col min="13065" max="13071" width="14.28515625" style="76" bestFit="1" customWidth="1"/>
    <col min="13072" max="13072" width="15.7109375" style="76" customWidth="1"/>
    <col min="13073" max="13073" width="16.140625" style="76" bestFit="1" customWidth="1"/>
    <col min="13074" max="13074" width="17.42578125" style="76" customWidth="1"/>
    <col min="13075" max="13075" width="6.5703125" style="76" customWidth="1"/>
    <col min="13076" max="13076" width="4.5703125" style="76" bestFit="1" customWidth="1"/>
    <col min="13077" max="13077" width="6" style="76" customWidth="1"/>
    <col min="13078" max="13079" width="9.140625" style="76"/>
    <col min="13080" max="13080" width="5.28515625" style="76" customWidth="1"/>
    <col min="13081" max="13088" width="11" style="76" customWidth="1"/>
    <col min="13089" max="13092" width="11" style="76" bestFit="1" customWidth="1"/>
    <col min="13093" max="13093" width="13.85546875" style="76" bestFit="1" customWidth="1"/>
    <col min="13094" max="13312" width="9.140625" style="76"/>
    <col min="13313" max="13313" width="7.42578125" style="76" customWidth="1"/>
    <col min="13314" max="13314" width="6.28515625" style="76" customWidth="1"/>
    <col min="13315" max="13315" width="52.7109375" style="76" customWidth="1"/>
    <col min="13316" max="13319" width="14.28515625" style="76" bestFit="1" customWidth="1"/>
    <col min="13320" max="13320" width="14.42578125" style="76" bestFit="1" customWidth="1"/>
    <col min="13321" max="13327" width="14.28515625" style="76" bestFit="1" customWidth="1"/>
    <col min="13328" max="13328" width="15.7109375" style="76" customWidth="1"/>
    <col min="13329" max="13329" width="16.140625" style="76" bestFit="1" customWidth="1"/>
    <col min="13330" max="13330" width="17.42578125" style="76" customWidth="1"/>
    <col min="13331" max="13331" width="6.5703125" style="76" customWidth="1"/>
    <col min="13332" max="13332" width="4.5703125" style="76" bestFit="1" customWidth="1"/>
    <col min="13333" max="13333" width="6" style="76" customWidth="1"/>
    <col min="13334" max="13335" width="9.140625" style="76"/>
    <col min="13336" max="13336" width="5.28515625" style="76" customWidth="1"/>
    <col min="13337" max="13344" width="11" style="76" customWidth="1"/>
    <col min="13345" max="13348" width="11" style="76" bestFit="1" customWidth="1"/>
    <col min="13349" max="13349" width="13.85546875" style="76" bestFit="1" customWidth="1"/>
    <col min="13350" max="13568" width="9.140625" style="76"/>
    <col min="13569" max="13569" width="7.42578125" style="76" customWidth="1"/>
    <col min="13570" max="13570" width="6.28515625" style="76" customWidth="1"/>
    <col min="13571" max="13571" width="52.7109375" style="76" customWidth="1"/>
    <col min="13572" max="13575" width="14.28515625" style="76" bestFit="1" customWidth="1"/>
    <col min="13576" max="13576" width="14.42578125" style="76" bestFit="1" customWidth="1"/>
    <col min="13577" max="13583" width="14.28515625" style="76" bestFit="1" customWidth="1"/>
    <col min="13584" max="13584" width="15.7109375" style="76" customWidth="1"/>
    <col min="13585" max="13585" width="16.140625" style="76" bestFit="1" customWidth="1"/>
    <col min="13586" max="13586" width="17.42578125" style="76" customWidth="1"/>
    <col min="13587" max="13587" width="6.5703125" style="76" customWidth="1"/>
    <col min="13588" max="13588" width="4.5703125" style="76" bestFit="1" customWidth="1"/>
    <col min="13589" max="13589" width="6" style="76" customWidth="1"/>
    <col min="13590" max="13591" width="9.140625" style="76"/>
    <col min="13592" max="13592" width="5.28515625" style="76" customWidth="1"/>
    <col min="13593" max="13600" width="11" style="76" customWidth="1"/>
    <col min="13601" max="13604" width="11" style="76" bestFit="1" customWidth="1"/>
    <col min="13605" max="13605" width="13.85546875" style="76" bestFit="1" customWidth="1"/>
    <col min="13606" max="13824" width="9.140625" style="76"/>
    <col min="13825" max="13825" width="7.42578125" style="76" customWidth="1"/>
    <col min="13826" max="13826" width="6.28515625" style="76" customWidth="1"/>
    <col min="13827" max="13827" width="52.7109375" style="76" customWidth="1"/>
    <col min="13828" max="13831" width="14.28515625" style="76" bestFit="1" customWidth="1"/>
    <col min="13832" max="13832" width="14.42578125" style="76" bestFit="1" customWidth="1"/>
    <col min="13833" max="13839" width="14.28515625" style="76" bestFit="1" customWidth="1"/>
    <col min="13840" max="13840" width="15.7109375" style="76" customWidth="1"/>
    <col min="13841" max="13841" width="16.140625" style="76" bestFit="1" customWidth="1"/>
    <col min="13842" max="13842" width="17.42578125" style="76" customWidth="1"/>
    <col min="13843" max="13843" width="6.5703125" style="76" customWidth="1"/>
    <col min="13844" max="13844" width="4.5703125" style="76" bestFit="1" customWidth="1"/>
    <col min="13845" max="13845" width="6" style="76" customWidth="1"/>
    <col min="13846" max="13847" width="9.140625" style="76"/>
    <col min="13848" max="13848" width="5.28515625" style="76" customWidth="1"/>
    <col min="13849" max="13856" width="11" style="76" customWidth="1"/>
    <col min="13857" max="13860" width="11" style="76" bestFit="1" customWidth="1"/>
    <col min="13861" max="13861" width="13.85546875" style="76" bestFit="1" customWidth="1"/>
    <col min="13862" max="14080" width="9.140625" style="76"/>
    <col min="14081" max="14081" width="7.42578125" style="76" customWidth="1"/>
    <col min="14082" max="14082" width="6.28515625" style="76" customWidth="1"/>
    <col min="14083" max="14083" width="52.7109375" style="76" customWidth="1"/>
    <col min="14084" max="14087" width="14.28515625" style="76" bestFit="1" customWidth="1"/>
    <col min="14088" max="14088" width="14.42578125" style="76" bestFit="1" customWidth="1"/>
    <col min="14089" max="14095" width="14.28515625" style="76" bestFit="1" customWidth="1"/>
    <col min="14096" max="14096" width="15.7109375" style="76" customWidth="1"/>
    <col min="14097" max="14097" width="16.140625" style="76" bestFit="1" customWidth="1"/>
    <col min="14098" max="14098" width="17.42578125" style="76" customWidth="1"/>
    <col min="14099" max="14099" width="6.5703125" style="76" customWidth="1"/>
    <col min="14100" max="14100" width="4.5703125" style="76" bestFit="1" customWidth="1"/>
    <col min="14101" max="14101" width="6" style="76" customWidth="1"/>
    <col min="14102" max="14103" width="9.140625" style="76"/>
    <col min="14104" max="14104" width="5.28515625" style="76" customWidth="1"/>
    <col min="14105" max="14112" width="11" style="76" customWidth="1"/>
    <col min="14113" max="14116" width="11" style="76" bestFit="1" customWidth="1"/>
    <col min="14117" max="14117" width="13.85546875" style="76" bestFit="1" customWidth="1"/>
    <col min="14118" max="14336" width="9.140625" style="76"/>
    <col min="14337" max="14337" width="7.42578125" style="76" customWidth="1"/>
    <col min="14338" max="14338" width="6.28515625" style="76" customWidth="1"/>
    <col min="14339" max="14339" width="52.7109375" style="76" customWidth="1"/>
    <col min="14340" max="14343" width="14.28515625" style="76" bestFit="1" customWidth="1"/>
    <col min="14344" max="14344" width="14.42578125" style="76" bestFit="1" customWidth="1"/>
    <col min="14345" max="14351" width="14.28515625" style="76" bestFit="1" customWidth="1"/>
    <col min="14352" max="14352" width="15.7109375" style="76" customWidth="1"/>
    <col min="14353" max="14353" width="16.140625" style="76" bestFit="1" customWidth="1"/>
    <col min="14354" max="14354" width="17.42578125" style="76" customWidth="1"/>
    <col min="14355" max="14355" width="6.5703125" style="76" customWidth="1"/>
    <col min="14356" max="14356" width="4.5703125" style="76" bestFit="1" customWidth="1"/>
    <col min="14357" max="14357" width="6" style="76" customWidth="1"/>
    <col min="14358" max="14359" width="9.140625" style="76"/>
    <col min="14360" max="14360" width="5.28515625" style="76" customWidth="1"/>
    <col min="14361" max="14368" width="11" style="76" customWidth="1"/>
    <col min="14369" max="14372" width="11" style="76" bestFit="1" customWidth="1"/>
    <col min="14373" max="14373" width="13.85546875" style="76" bestFit="1" customWidth="1"/>
    <col min="14374" max="14592" width="9.140625" style="76"/>
    <col min="14593" max="14593" width="7.42578125" style="76" customWidth="1"/>
    <col min="14594" max="14594" width="6.28515625" style="76" customWidth="1"/>
    <col min="14595" max="14595" width="52.7109375" style="76" customWidth="1"/>
    <col min="14596" max="14599" width="14.28515625" style="76" bestFit="1" customWidth="1"/>
    <col min="14600" max="14600" width="14.42578125" style="76" bestFit="1" customWidth="1"/>
    <col min="14601" max="14607" width="14.28515625" style="76" bestFit="1" customWidth="1"/>
    <col min="14608" max="14608" width="15.7109375" style="76" customWidth="1"/>
    <col min="14609" max="14609" width="16.140625" style="76" bestFit="1" customWidth="1"/>
    <col min="14610" max="14610" width="17.42578125" style="76" customWidth="1"/>
    <col min="14611" max="14611" width="6.5703125" style="76" customWidth="1"/>
    <col min="14612" max="14612" width="4.5703125" style="76" bestFit="1" customWidth="1"/>
    <col min="14613" max="14613" width="6" style="76" customWidth="1"/>
    <col min="14614" max="14615" width="9.140625" style="76"/>
    <col min="14616" max="14616" width="5.28515625" style="76" customWidth="1"/>
    <col min="14617" max="14624" width="11" style="76" customWidth="1"/>
    <col min="14625" max="14628" width="11" style="76" bestFit="1" customWidth="1"/>
    <col min="14629" max="14629" width="13.85546875" style="76" bestFit="1" customWidth="1"/>
    <col min="14630" max="14848" width="9.140625" style="76"/>
    <col min="14849" max="14849" width="7.42578125" style="76" customWidth="1"/>
    <col min="14850" max="14850" width="6.28515625" style="76" customWidth="1"/>
    <col min="14851" max="14851" width="52.7109375" style="76" customWidth="1"/>
    <col min="14852" max="14855" width="14.28515625" style="76" bestFit="1" customWidth="1"/>
    <col min="14856" max="14856" width="14.42578125" style="76" bestFit="1" customWidth="1"/>
    <col min="14857" max="14863" width="14.28515625" style="76" bestFit="1" customWidth="1"/>
    <col min="14864" max="14864" width="15.7109375" style="76" customWidth="1"/>
    <col min="14865" max="14865" width="16.140625" style="76" bestFit="1" customWidth="1"/>
    <col min="14866" max="14866" width="17.42578125" style="76" customWidth="1"/>
    <col min="14867" max="14867" width="6.5703125" style="76" customWidth="1"/>
    <col min="14868" max="14868" width="4.5703125" style="76" bestFit="1" customWidth="1"/>
    <col min="14869" max="14869" width="6" style="76" customWidth="1"/>
    <col min="14870" max="14871" width="9.140625" style="76"/>
    <col min="14872" max="14872" width="5.28515625" style="76" customWidth="1"/>
    <col min="14873" max="14880" width="11" style="76" customWidth="1"/>
    <col min="14881" max="14884" width="11" style="76" bestFit="1" customWidth="1"/>
    <col min="14885" max="14885" width="13.85546875" style="76" bestFit="1" customWidth="1"/>
    <col min="14886" max="15104" width="9.140625" style="76"/>
    <col min="15105" max="15105" width="7.42578125" style="76" customWidth="1"/>
    <col min="15106" max="15106" width="6.28515625" style="76" customWidth="1"/>
    <col min="15107" max="15107" width="52.7109375" style="76" customWidth="1"/>
    <col min="15108" max="15111" width="14.28515625" style="76" bestFit="1" customWidth="1"/>
    <col min="15112" max="15112" width="14.42578125" style="76" bestFit="1" customWidth="1"/>
    <col min="15113" max="15119" width="14.28515625" style="76" bestFit="1" customWidth="1"/>
    <col min="15120" max="15120" width="15.7109375" style="76" customWidth="1"/>
    <col min="15121" max="15121" width="16.140625" style="76" bestFit="1" customWidth="1"/>
    <col min="15122" max="15122" width="17.42578125" style="76" customWidth="1"/>
    <col min="15123" max="15123" width="6.5703125" style="76" customWidth="1"/>
    <col min="15124" max="15124" width="4.5703125" style="76" bestFit="1" customWidth="1"/>
    <col min="15125" max="15125" width="6" style="76" customWidth="1"/>
    <col min="15126" max="15127" width="9.140625" style="76"/>
    <col min="15128" max="15128" width="5.28515625" style="76" customWidth="1"/>
    <col min="15129" max="15136" width="11" style="76" customWidth="1"/>
    <col min="15137" max="15140" width="11" style="76" bestFit="1" customWidth="1"/>
    <col min="15141" max="15141" width="13.85546875" style="76" bestFit="1" customWidth="1"/>
    <col min="15142" max="15360" width="9.140625" style="76"/>
    <col min="15361" max="15361" width="7.42578125" style="76" customWidth="1"/>
    <col min="15362" max="15362" width="6.28515625" style="76" customWidth="1"/>
    <col min="15363" max="15363" width="52.7109375" style="76" customWidth="1"/>
    <col min="15364" max="15367" width="14.28515625" style="76" bestFit="1" customWidth="1"/>
    <col min="15368" max="15368" width="14.42578125" style="76" bestFit="1" customWidth="1"/>
    <col min="15369" max="15375" width="14.28515625" style="76" bestFit="1" customWidth="1"/>
    <col min="15376" max="15376" width="15.7109375" style="76" customWidth="1"/>
    <col min="15377" max="15377" width="16.140625" style="76" bestFit="1" customWidth="1"/>
    <col min="15378" max="15378" width="17.42578125" style="76" customWidth="1"/>
    <col min="15379" max="15379" width="6.5703125" style="76" customWidth="1"/>
    <col min="15380" max="15380" width="4.5703125" style="76" bestFit="1" customWidth="1"/>
    <col min="15381" max="15381" width="6" style="76" customWidth="1"/>
    <col min="15382" max="15383" width="9.140625" style="76"/>
    <col min="15384" max="15384" width="5.28515625" style="76" customWidth="1"/>
    <col min="15385" max="15392" width="11" style="76" customWidth="1"/>
    <col min="15393" max="15396" width="11" style="76" bestFit="1" customWidth="1"/>
    <col min="15397" max="15397" width="13.85546875" style="76" bestFit="1" customWidth="1"/>
    <col min="15398" max="15616" width="9.140625" style="76"/>
    <col min="15617" max="15617" width="7.42578125" style="76" customWidth="1"/>
    <col min="15618" max="15618" width="6.28515625" style="76" customWidth="1"/>
    <col min="15619" max="15619" width="52.7109375" style="76" customWidth="1"/>
    <col min="15620" max="15623" width="14.28515625" style="76" bestFit="1" customWidth="1"/>
    <col min="15624" max="15624" width="14.42578125" style="76" bestFit="1" customWidth="1"/>
    <col min="15625" max="15631" width="14.28515625" style="76" bestFit="1" customWidth="1"/>
    <col min="15632" max="15632" width="15.7109375" style="76" customWidth="1"/>
    <col min="15633" max="15633" width="16.140625" style="76" bestFit="1" customWidth="1"/>
    <col min="15634" max="15634" width="17.42578125" style="76" customWidth="1"/>
    <col min="15635" max="15635" width="6.5703125" style="76" customWidth="1"/>
    <col min="15636" max="15636" width="4.5703125" style="76" bestFit="1" customWidth="1"/>
    <col min="15637" max="15637" width="6" style="76" customWidth="1"/>
    <col min="15638" max="15639" width="9.140625" style="76"/>
    <col min="15640" max="15640" width="5.28515625" style="76" customWidth="1"/>
    <col min="15641" max="15648" width="11" style="76" customWidth="1"/>
    <col min="15649" max="15652" width="11" style="76" bestFit="1" customWidth="1"/>
    <col min="15653" max="15653" width="13.85546875" style="76" bestFit="1" customWidth="1"/>
    <col min="15654" max="15872" width="9.140625" style="76"/>
    <col min="15873" max="15873" width="7.42578125" style="76" customWidth="1"/>
    <col min="15874" max="15874" width="6.28515625" style="76" customWidth="1"/>
    <col min="15875" max="15875" width="52.7109375" style="76" customWidth="1"/>
    <col min="15876" max="15879" width="14.28515625" style="76" bestFit="1" customWidth="1"/>
    <col min="15880" max="15880" width="14.42578125" style="76" bestFit="1" customWidth="1"/>
    <col min="15881" max="15887" width="14.28515625" style="76" bestFit="1" customWidth="1"/>
    <col min="15888" max="15888" width="15.7109375" style="76" customWidth="1"/>
    <col min="15889" max="15889" width="16.140625" style="76" bestFit="1" customWidth="1"/>
    <col min="15890" max="15890" width="17.42578125" style="76" customWidth="1"/>
    <col min="15891" max="15891" width="6.5703125" style="76" customWidth="1"/>
    <col min="15892" max="15892" width="4.5703125" style="76" bestFit="1" customWidth="1"/>
    <col min="15893" max="15893" width="6" style="76" customWidth="1"/>
    <col min="15894" max="15895" width="9.140625" style="76"/>
    <col min="15896" max="15896" width="5.28515625" style="76" customWidth="1"/>
    <col min="15897" max="15904" width="11" style="76" customWidth="1"/>
    <col min="15905" max="15908" width="11" style="76" bestFit="1" customWidth="1"/>
    <col min="15909" max="15909" width="13.85546875" style="76" bestFit="1" customWidth="1"/>
    <col min="15910" max="16128" width="9.140625" style="76"/>
    <col min="16129" max="16129" width="7.42578125" style="76" customWidth="1"/>
    <col min="16130" max="16130" width="6.28515625" style="76" customWidth="1"/>
    <col min="16131" max="16131" width="52.7109375" style="76" customWidth="1"/>
    <col min="16132" max="16135" width="14.28515625" style="76" bestFit="1" customWidth="1"/>
    <col min="16136" max="16136" width="14.42578125" style="76" bestFit="1" customWidth="1"/>
    <col min="16137" max="16143" width="14.28515625" style="76" bestFit="1" customWidth="1"/>
    <col min="16144" max="16144" width="15.7109375" style="76" customWidth="1"/>
    <col min="16145" max="16145" width="16.140625" style="76" bestFit="1" customWidth="1"/>
    <col min="16146" max="16146" width="17.42578125" style="76" customWidth="1"/>
    <col min="16147" max="16147" width="6.5703125" style="76" customWidth="1"/>
    <col min="16148" max="16148" width="4.5703125" style="76" bestFit="1" customWidth="1"/>
    <col min="16149" max="16149" width="6" style="76" customWidth="1"/>
    <col min="16150" max="16151" width="9.140625" style="76"/>
    <col min="16152" max="16152" width="5.28515625" style="76" customWidth="1"/>
    <col min="16153" max="16160" width="11" style="76" customWidth="1"/>
    <col min="16161" max="16164" width="11" style="76" bestFit="1" customWidth="1"/>
    <col min="16165" max="16165" width="13.85546875" style="76" bestFit="1" customWidth="1"/>
    <col min="16166" max="16384" width="9.140625" style="76"/>
  </cols>
  <sheetData>
    <row r="1" spans="1:53">
      <c r="A1" s="75">
        <f>+qggs+1</f>
        <v>3</v>
      </c>
    </row>
    <row r="2" spans="1:53">
      <c r="A2" s="100"/>
    </row>
    <row r="3" spans="1:53" ht="15.75">
      <c r="A3" s="100"/>
      <c r="C3" s="425" t="str">
        <f>Índice!D9</f>
        <v>Quadro N2-03-REN - Quantidades_TEE</v>
      </c>
      <c r="D3" s="425"/>
      <c r="E3" s="425"/>
      <c r="F3" s="425"/>
      <c r="G3" s="425"/>
      <c r="H3" s="425"/>
      <c r="I3" s="425"/>
    </row>
    <row r="4" spans="1:53">
      <c r="C4" s="115"/>
      <c r="D4" s="115"/>
      <c r="E4" s="115"/>
      <c r="F4" s="115"/>
      <c r="G4" s="115"/>
      <c r="H4" s="115"/>
      <c r="I4" s="115"/>
    </row>
    <row r="5" spans="1:53" ht="35.25" customHeight="1">
      <c r="C5" s="116" t="str">
        <f>CONCATENATE("Quantidades Vendidas ",P5)</f>
        <v>Quantidades Vendidas t-1</v>
      </c>
      <c r="D5" s="117" t="s">
        <v>1</v>
      </c>
      <c r="E5" s="117" t="s">
        <v>2</v>
      </c>
      <c r="F5" s="117" t="s">
        <v>3</v>
      </c>
      <c r="G5" s="117" t="s">
        <v>4</v>
      </c>
      <c r="H5" s="117" t="s">
        <v>5</v>
      </c>
      <c r="I5" s="117" t="s">
        <v>6</v>
      </c>
      <c r="J5" s="117" t="s">
        <v>7</v>
      </c>
      <c r="K5" s="117" t="s">
        <v>8</v>
      </c>
      <c r="L5" s="117" t="s">
        <v>9</v>
      </c>
      <c r="M5" s="117" t="s">
        <v>10</v>
      </c>
      <c r="N5" s="117" t="s">
        <v>11</v>
      </c>
      <c r="O5" s="117" t="s">
        <v>12</v>
      </c>
      <c r="P5" s="118" t="s">
        <v>237</v>
      </c>
    </row>
    <row r="6" spans="1:53" ht="6" customHeight="1">
      <c r="P6" s="76" t="s">
        <v>206</v>
      </c>
      <c r="Q6" s="119"/>
      <c r="R6" s="119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spans="1:53">
      <c r="C7" s="120" t="s">
        <v>13</v>
      </c>
      <c r="D7" s="121"/>
      <c r="E7" s="121"/>
      <c r="F7" s="121"/>
      <c r="G7" s="121"/>
      <c r="H7" s="120"/>
      <c r="I7" s="120"/>
      <c r="J7" s="120"/>
      <c r="K7" s="120"/>
      <c r="L7" s="120"/>
      <c r="M7" s="120"/>
      <c r="N7" s="120"/>
      <c r="O7" s="120"/>
      <c r="P7" s="120"/>
    </row>
    <row r="8" spans="1:53">
      <c r="C8" s="122" t="s">
        <v>14</v>
      </c>
      <c r="D8" s="123"/>
      <c r="E8" s="123"/>
      <c r="F8" s="123"/>
      <c r="G8" s="123"/>
      <c r="H8" s="122"/>
      <c r="I8" s="122"/>
      <c r="J8" s="122"/>
      <c r="K8" s="122"/>
      <c r="L8" s="122"/>
      <c r="M8" s="122"/>
      <c r="N8" s="122"/>
      <c r="O8" s="122"/>
      <c r="P8" s="124"/>
    </row>
    <row r="9" spans="1:53">
      <c r="C9" s="125" t="s">
        <v>15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R9" s="103"/>
    </row>
    <row r="10" spans="1:53">
      <c r="C10" s="125" t="s">
        <v>16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R10" s="103"/>
    </row>
    <row r="11" spans="1:53">
      <c r="C11" s="125" t="s">
        <v>173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R11" s="103"/>
    </row>
    <row r="12" spans="1:53">
      <c r="C12" s="125" t="s">
        <v>174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R12" s="103"/>
    </row>
    <row r="13" spans="1:53">
      <c r="C13" s="125" t="s">
        <v>175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R13" s="103"/>
    </row>
    <row r="14" spans="1:53">
      <c r="C14" s="125" t="s">
        <v>176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7"/>
      <c r="Q14" s="103"/>
      <c r="R14" s="103"/>
    </row>
    <row r="15" spans="1:53">
      <c r="C15" s="125" t="s">
        <v>179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7"/>
      <c r="R15" s="103"/>
    </row>
    <row r="16" spans="1:53">
      <c r="C16" s="128" t="s">
        <v>180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  <c r="R16" s="103"/>
    </row>
    <row r="17" spans="3:18">
      <c r="C17" s="128" t="s">
        <v>161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7"/>
      <c r="R17" s="103"/>
    </row>
    <row r="18" spans="3:18">
      <c r="C18" s="128" t="s">
        <v>162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R18" s="103"/>
    </row>
    <row r="19" spans="3:18">
      <c r="C19" s="128" t="s">
        <v>163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R19" s="103"/>
    </row>
    <row r="20" spans="3:18">
      <c r="C20" s="124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R20" s="103"/>
    </row>
    <row r="21" spans="3:18">
      <c r="C21" s="122" t="s">
        <v>17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R21" s="103"/>
    </row>
    <row r="22" spans="3:18">
      <c r="C22" s="125" t="s">
        <v>15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R22" s="103"/>
    </row>
    <row r="23" spans="3:18">
      <c r="C23" s="125" t="s">
        <v>16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R23" s="103"/>
    </row>
    <row r="24" spans="3:18">
      <c r="C24" s="125" t="s">
        <v>173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  <c r="R24" s="103"/>
    </row>
    <row r="25" spans="3:18">
      <c r="C25" s="125" t="s">
        <v>174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  <c r="R25" s="103"/>
    </row>
    <row r="26" spans="3:18">
      <c r="C26" s="125" t="s">
        <v>175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R26" s="103"/>
    </row>
    <row r="27" spans="3:18">
      <c r="C27" s="125" t="s">
        <v>176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03"/>
      <c r="R27" s="103"/>
    </row>
    <row r="28" spans="3:18">
      <c r="C28" s="125" t="s">
        <v>179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R28" s="103"/>
    </row>
    <row r="29" spans="3:18">
      <c r="C29" s="128" t="s">
        <v>181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R29" s="103"/>
    </row>
    <row r="30" spans="3:18">
      <c r="C30" s="128" t="s">
        <v>169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R30" s="103"/>
    </row>
    <row r="31" spans="3:18">
      <c r="C31" s="128" t="s">
        <v>170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  <c r="R31" s="103"/>
    </row>
    <row r="32" spans="3:18">
      <c r="C32" s="128" t="s">
        <v>171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  <c r="R32" s="103"/>
    </row>
    <row r="33" spans="3:53"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R33" s="103"/>
    </row>
    <row r="34" spans="3:53">
      <c r="C34" s="132" t="s">
        <v>167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R34" s="103"/>
    </row>
    <row r="35" spans="3:53">
      <c r="C35" s="133" t="s">
        <v>164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27"/>
      <c r="R35" s="103"/>
    </row>
    <row r="36" spans="3:53">
      <c r="C36" s="133" t="s">
        <v>165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27"/>
      <c r="R36" s="103"/>
    </row>
    <row r="37" spans="3:53">
      <c r="C37" s="124"/>
      <c r="D37" s="134"/>
      <c r="E37" s="134"/>
      <c r="F37" s="134"/>
      <c r="G37" s="13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3:53">
      <c r="C38" s="135"/>
      <c r="D38" s="136"/>
      <c r="E38" s="136"/>
      <c r="F38" s="136"/>
      <c r="G38" s="136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3:53">
      <c r="D39" s="100"/>
      <c r="E39" s="100"/>
      <c r="F39" s="100"/>
      <c r="G39" s="100"/>
    </row>
    <row r="40" spans="3:53" ht="44.25" customHeight="1">
      <c r="C40" s="116" t="str">
        <f>CONCATENATE("Quantidades Vendidas ",P40)</f>
        <v>Quantidades Vendidas t</v>
      </c>
      <c r="D40" s="117" t="s">
        <v>1</v>
      </c>
      <c r="E40" s="117" t="s">
        <v>2</v>
      </c>
      <c r="F40" s="117" t="s">
        <v>3</v>
      </c>
      <c r="G40" s="117" t="s">
        <v>4</v>
      </c>
      <c r="H40" s="117" t="s">
        <v>5</v>
      </c>
      <c r="I40" s="117" t="s">
        <v>6</v>
      </c>
      <c r="J40" s="117" t="s">
        <v>7</v>
      </c>
      <c r="K40" s="117" t="s">
        <v>8</v>
      </c>
      <c r="L40" s="117" t="s">
        <v>9</v>
      </c>
      <c r="M40" s="117" t="s">
        <v>10</v>
      </c>
      <c r="N40" s="117" t="s">
        <v>11</v>
      </c>
      <c r="O40" s="117" t="s">
        <v>12</v>
      </c>
      <c r="P40" s="118" t="s">
        <v>238</v>
      </c>
    </row>
    <row r="41" spans="3:53" ht="6" customHeight="1">
      <c r="Q41" s="119"/>
      <c r="R41" s="119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</row>
    <row r="42" spans="3:53">
      <c r="C42" s="120" t="s">
        <v>13</v>
      </c>
      <c r="D42" s="121"/>
      <c r="E42" s="121"/>
      <c r="F42" s="121"/>
      <c r="G42" s="121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3:53">
      <c r="C43" s="122" t="s">
        <v>14</v>
      </c>
      <c r="D43" s="123"/>
      <c r="E43" s="123"/>
      <c r="F43" s="123"/>
      <c r="G43" s="123"/>
      <c r="H43" s="122"/>
      <c r="I43" s="122"/>
      <c r="J43" s="122"/>
      <c r="K43" s="122"/>
      <c r="L43" s="122"/>
      <c r="M43" s="122"/>
      <c r="N43" s="122"/>
      <c r="O43" s="122"/>
      <c r="P43" s="124"/>
    </row>
    <row r="44" spans="3:53">
      <c r="C44" s="125" t="s">
        <v>15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</row>
    <row r="45" spans="3:53">
      <c r="C45" s="125" t="s">
        <v>16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7"/>
    </row>
    <row r="46" spans="3:53">
      <c r="C46" s="125" t="s">
        <v>173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</row>
    <row r="47" spans="3:53">
      <c r="C47" s="125" t="s">
        <v>174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</row>
    <row r="48" spans="3:53">
      <c r="C48" s="125" t="s">
        <v>175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3:17">
      <c r="C49" s="125" t="s">
        <v>176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03"/>
    </row>
    <row r="50" spans="3:17">
      <c r="C50" s="125" t="s">
        <v>179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7"/>
    </row>
    <row r="51" spans="3:17">
      <c r="C51" s="128" t="s">
        <v>180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</row>
    <row r="52" spans="3:17">
      <c r="C52" s="128" t="s">
        <v>161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</row>
    <row r="53" spans="3:17">
      <c r="C53" s="128" t="s">
        <v>162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</row>
    <row r="54" spans="3:17">
      <c r="C54" s="128" t="s">
        <v>163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</row>
    <row r="55" spans="3:17">
      <c r="C55" s="124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</row>
    <row r="56" spans="3:17">
      <c r="C56" s="122" t="s">
        <v>17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</row>
    <row r="57" spans="3:17">
      <c r="C57" s="125" t="s">
        <v>15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</row>
    <row r="58" spans="3:17">
      <c r="C58" s="125" t="s">
        <v>16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7"/>
    </row>
    <row r="59" spans="3:17">
      <c r="C59" s="125" t="s">
        <v>173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7"/>
    </row>
    <row r="60" spans="3:17">
      <c r="C60" s="125" t="s">
        <v>174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7"/>
    </row>
    <row r="61" spans="3:17">
      <c r="C61" s="125" t="s">
        <v>175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7"/>
    </row>
    <row r="62" spans="3:17">
      <c r="C62" s="125" t="s">
        <v>176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7"/>
      <c r="Q62" s="103"/>
    </row>
    <row r="63" spans="3:17">
      <c r="C63" s="125" t="s">
        <v>179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</row>
    <row r="64" spans="3:17">
      <c r="C64" s="128" t="s">
        <v>181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7"/>
    </row>
    <row r="65" spans="3:18">
      <c r="C65" s="128" t="s">
        <v>169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7"/>
    </row>
    <row r="66" spans="3:18">
      <c r="C66" s="128" t="s">
        <v>170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7"/>
    </row>
    <row r="67" spans="3:18">
      <c r="C67" s="128" t="s">
        <v>171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/>
    </row>
    <row r="68" spans="3:18">
      <c r="C68" s="124"/>
      <c r="D68" s="137"/>
      <c r="E68" s="137"/>
      <c r="F68" s="137"/>
      <c r="G68" s="137"/>
      <c r="H68" s="126"/>
      <c r="I68" s="126"/>
      <c r="J68" s="126"/>
      <c r="K68" s="126"/>
      <c r="L68" s="126"/>
      <c r="M68" s="126"/>
      <c r="N68" s="126"/>
      <c r="O68" s="126"/>
      <c r="P68" s="124"/>
    </row>
    <row r="69" spans="3:18">
      <c r="C69" s="132" t="s">
        <v>167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R69" s="103"/>
    </row>
    <row r="70" spans="3:18">
      <c r="C70" s="133" t="s">
        <v>164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27"/>
      <c r="R70" s="103"/>
    </row>
    <row r="71" spans="3:18">
      <c r="C71" s="133" t="s">
        <v>165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27"/>
      <c r="R71" s="103"/>
    </row>
    <row r="72" spans="3:18">
      <c r="C72" s="133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R72" s="103"/>
    </row>
    <row r="73" spans="3:18">
      <c r="C73" s="135"/>
      <c r="D73" s="136"/>
      <c r="E73" s="136"/>
      <c r="F73" s="136"/>
      <c r="G73" s="136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3:18">
      <c r="D74" s="100"/>
      <c r="E74" s="100"/>
      <c r="F74" s="100"/>
      <c r="G74" s="100"/>
    </row>
  </sheetData>
  <mergeCells count="1">
    <mergeCell ref="C3:I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4"/>
  <sheetViews>
    <sheetView showGridLines="0" zoomScale="96" zoomScaleNormal="96" zoomScaleSheetLayoutView="100" workbookViewId="0">
      <selection activeCell="P22" sqref="P22:P34"/>
    </sheetView>
  </sheetViews>
  <sheetFormatPr defaultRowHeight="12.75"/>
  <cols>
    <col min="1" max="1" width="2.7109375" style="138" bestFit="1" customWidth="1"/>
    <col min="2" max="2" width="2.140625" style="138" customWidth="1"/>
    <col min="3" max="3" width="18.28515625" style="138" bestFit="1" customWidth="1"/>
    <col min="4" max="15" width="10.85546875" style="138" customWidth="1"/>
    <col min="16" max="16" width="11.85546875" style="138" customWidth="1"/>
    <col min="17" max="17" width="10.85546875" style="138" bestFit="1" customWidth="1"/>
    <col min="18" max="257" width="9.140625" style="138"/>
    <col min="258" max="258" width="2.140625" style="138" customWidth="1"/>
    <col min="259" max="259" width="15" style="138" bestFit="1" customWidth="1"/>
    <col min="260" max="271" width="10.140625" style="138" customWidth="1"/>
    <col min="272" max="272" width="13.140625" style="138" bestFit="1" customWidth="1"/>
    <col min="273" max="513" width="9.140625" style="138"/>
    <col min="514" max="514" width="2.140625" style="138" customWidth="1"/>
    <col min="515" max="515" width="15" style="138" bestFit="1" customWidth="1"/>
    <col min="516" max="527" width="10.140625" style="138" customWidth="1"/>
    <col min="528" max="528" width="13.140625" style="138" bestFit="1" customWidth="1"/>
    <col min="529" max="769" width="9.140625" style="138"/>
    <col min="770" max="770" width="2.140625" style="138" customWidth="1"/>
    <col min="771" max="771" width="15" style="138" bestFit="1" customWidth="1"/>
    <col min="772" max="783" width="10.140625" style="138" customWidth="1"/>
    <col min="784" max="784" width="13.140625" style="138" bestFit="1" customWidth="1"/>
    <col min="785" max="1025" width="9.140625" style="138"/>
    <col min="1026" max="1026" width="2.140625" style="138" customWidth="1"/>
    <col min="1027" max="1027" width="15" style="138" bestFit="1" customWidth="1"/>
    <col min="1028" max="1039" width="10.140625" style="138" customWidth="1"/>
    <col min="1040" max="1040" width="13.140625" style="138" bestFit="1" customWidth="1"/>
    <col min="1041" max="1281" width="9.140625" style="138"/>
    <col min="1282" max="1282" width="2.140625" style="138" customWidth="1"/>
    <col min="1283" max="1283" width="15" style="138" bestFit="1" customWidth="1"/>
    <col min="1284" max="1295" width="10.140625" style="138" customWidth="1"/>
    <col min="1296" max="1296" width="13.140625" style="138" bestFit="1" customWidth="1"/>
    <col min="1297" max="1537" width="9.140625" style="138"/>
    <col min="1538" max="1538" width="2.140625" style="138" customWidth="1"/>
    <col min="1539" max="1539" width="15" style="138" bestFit="1" customWidth="1"/>
    <col min="1540" max="1551" width="10.140625" style="138" customWidth="1"/>
    <col min="1552" max="1552" width="13.140625" style="138" bestFit="1" customWidth="1"/>
    <col min="1553" max="1793" width="9.140625" style="138"/>
    <col min="1794" max="1794" width="2.140625" style="138" customWidth="1"/>
    <col min="1795" max="1795" width="15" style="138" bestFit="1" customWidth="1"/>
    <col min="1796" max="1807" width="10.140625" style="138" customWidth="1"/>
    <col min="1808" max="1808" width="13.140625" style="138" bestFit="1" customWidth="1"/>
    <col min="1809" max="2049" width="9.140625" style="138"/>
    <col min="2050" max="2050" width="2.140625" style="138" customWidth="1"/>
    <col min="2051" max="2051" width="15" style="138" bestFit="1" customWidth="1"/>
    <col min="2052" max="2063" width="10.140625" style="138" customWidth="1"/>
    <col min="2064" max="2064" width="13.140625" style="138" bestFit="1" customWidth="1"/>
    <col min="2065" max="2305" width="9.140625" style="138"/>
    <col min="2306" max="2306" width="2.140625" style="138" customWidth="1"/>
    <col min="2307" max="2307" width="15" style="138" bestFit="1" customWidth="1"/>
    <col min="2308" max="2319" width="10.140625" style="138" customWidth="1"/>
    <col min="2320" max="2320" width="13.140625" style="138" bestFit="1" customWidth="1"/>
    <col min="2321" max="2561" width="9.140625" style="138"/>
    <col min="2562" max="2562" width="2.140625" style="138" customWidth="1"/>
    <col min="2563" max="2563" width="15" style="138" bestFit="1" customWidth="1"/>
    <col min="2564" max="2575" width="10.140625" style="138" customWidth="1"/>
    <col min="2576" max="2576" width="13.140625" style="138" bestFit="1" customWidth="1"/>
    <col min="2577" max="2817" width="9.140625" style="138"/>
    <col min="2818" max="2818" width="2.140625" style="138" customWidth="1"/>
    <col min="2819" max="2819" width="15" style="138" bestFit="1" customWidth="1"/>
    <col min="2820" max="2831" width="10.140625" style="138" customWidth="1"/>
    <col min="2832" max="2832" width="13.140625" style="138" bestFit="1" customWidth="1"/>
    <col min="2833" max="3073" width="9.140625" style="138"/>
    <col min="3074" max="3074" width="2.140625" style="138" customWidth="1"/>
    <col min="3075" max="3075" width="15" style="138" bestFit="1" customWidth="1"/>
    <col min="3076" max="3087" width="10.140625" style="138" customWidth="1"/>
    <col min="3088" max="3088" width="13.140625" style="138" bestFit="1" customWidth="1"/>
    <col min="3089" max="3329" width="9.140625" style="138"/>
    <col min="3330" max="3330" width="2.140625" style="138" customWidth="1"/>
    <col min="3331" max="3331" width="15" style="138" bestFit="1" customWidth="1"/>
    <col min="3332" max="3343" width="10.140625" style="138" customWidth="1"/>
    <col min="3344" max="3344" width="13.140625" style="138" bestFit="1" customWidth="1"/>
    <col min="3345" max="3585" width="9.140625" style="138"/>
    <col min="3586" max="3586" width="2.140625" style="138" customWidth="1"/>
    <col min="3587" max="3587" width="15" style="138" bestFit="1" customWidth="1"/>
    <col min="3588" max="3599" width="10.140625" style="138" customWidth="1"/>
    <col min="3600" max="3600" width="13.140625" style="138" bestFit="1" customWidth="1"/>
    <col min="3601" max="3841" width="9.140625" style="138"/>
    <col min="3842" max="3842" width="2.140625" style="138" customWidth="1"/>
    <col min="3843" max="3843" width="15" style="138" bestFit="1" customWidth="1"/>
    <col min="3844" max="3855" width="10.140625" style="138" customWidth="1"/>
    <col min="3856" max="3856" width="13.140625" style="138" bestFit="1" customWidth="1"/>
    <col min="3857" max="4097" width="9.140625" style="138"/>
    <col min="4098" max="4098" width="2.140625" style="138" customWidth="1"/>
    <col min="4099" max="4099" width="15" style="138" bestFit="1" customWidth="1"/>
    <col min="4100" max="4111" width="10.140625" style="138" customWidth="1"/>
    <col min="4112" max="4112" width="13.140625" style="138" bestFit="1" customWidth="1"/>
    <col min="4113" max="4353" width="9.140625" style="138"/>
    <col min="4354" max="4354" width="2.140625" style="138" customWidth="1"/>
    <col min="4355" max="4355" width="15" style="138" bestFit="1" customWidth="1"/>
    <col min="4356" max="4367" width="10.140625" style="138" customWidth="1"/>
    <col min="4368" max="4368" width="13.140625" style="138" bestFit="1" customWidth="1"/>
    <col min="4369" max="4609" width="9.140625" style="138"/>
    <col min="4610" max="4610" width="2.140625" style="138" customWidth="1"/>
    <col min="4611" max="4611" width="15" style="138" bestFit="1" customWidth="1"/>
    <col min="4612" max="4623" width="10.140625" style="138" customWidth="1"/>
    <col min="4624" max="4624" width="13.140625" style="138" bestFit="1" customWidth="1"/>
    <col min="4625" max="4865" width="9.140625" style="138"/>
    <col min="4866" max="4866" width="2.140625" style="138" customWidth="1"/>
    <col min="4867" max="4867" width="15" style="138" bestFit="1" customWidth="1"/>
    <col min="4868" max="4879" width="10.140625" style="138" customWidth="1"/>
    <col min="4880" max="4880" width="13.140625" style="138" bestFit="1" customWidth="1"/>
    <col min="4881" max="5121" width="9.140625" style="138"/>
    <col min="5122" max="5122" width="2.140625" style="138" customWidth="1"/>
    <col min="5123" max="5123" width="15" style="138" bestFit="1" customWidth="1"/>
    <col min="5124" max="5135" width="10.140625" style="138" customWidth="1"/>
    <col min="5136" max="5136" width="13.140625" style="138" bestFit="1" customWidth="1"/>
    <col min="5137" max="5377" width="9.140625" style="138"/>
    <col min="5378" max="5378" width="2.140625" style="138" customWidth="1"/>
    <col min="5379" max="5379" width="15" style="138" bestFit="1" customWidth="1"/>
    <col min="5380" max="5391" width="10.140625" style="138" customWidth="1"/>
    <col min="5392" max="5392" width="13.140625" style="138" bestFit="1" customWidth="1"/>
    <col min="5393" max="5633" width="9.140625" style="138"/>
    <col min="5634" max="5634" width="2.140625" style="138" customWidth="1"/>
    <col min="5635" max="5635" width="15" style="138" bestFit="1" customWidth="1"/>
    <col min="5636" max="5647" width="10.140625" style="138" customWidth="1"/>
    <col min="5648" max="5648" width="13.140625" style="138" bestFit="1" customWidth="1"/>
    <col min="5649" max="5889" width="9.140625" style="138"/>
    <col min="5890" max="5890" width="2.140625" style="138" customWidth="1"/>
    <col min="5891" max="5891" width="15" style="138" bestFit="1" customWidth="1"/>
    <col min="5892" max="5903" width="10.140625" style="138" customWidth="1"/>
    <col min="5904" max="5904" width="13.140625" style="138" bestFit="1" customWidth="1"/>
    <col min="5905" max="6145" width="9.140625" style="138"/>
    <col min="6146" max="6146" width="2.140625" style="138" customWidth="1"/>
    <col min="6147" max="6147" width="15" style="138" bestFit="1" customWidth="1"/>
    <col min="6148" max="6159" width="10.140625" style="138" customWidth="1"/>
    <col min="6160" max="6160" width="13.140625" style="138" bestFit="1" customWidth="1"/>
    <col min="6161" max="6401" width="9.140625" style="138"/>
    <col min="6402" max="6402" width="2.140625" style="138" customWidth="1"/>
    <col min="6403" max="6403" width="15" style="138" bestFit="1" customWidth="1"/>
    <col min="6404" max="6415" width="10.140625" style="138" customWidth="1"/>
    <col min="6416" max="6416" width="13.140625" style="138" bestFit="1" customWidth="1"/>
    <col min="6417" max="6657" width="9.140625" style="138"/>
    <col min="6658" max="6658" width="2.140625" style="138" customWidth="1"/>
    <col min="6659" max="6659" width="15" style="138" bestFit="1" customWidth="1"/>
    <col min="6660" max="6671" width="10.140625" style="138" customWidth="1"/>
    <col min="6672" max="6672" width="13.140625" style="138" bestFit="1" customWidth="1"/>
    <col min="6673" max="6913" width="9.140625" style="138"/>
    <col min="6914" max="6914" width="2.140625" style="138" customWidth="1"/>
    <col min="6915" max="6915" width="15" style="138" bestFit="1" customWidth="1"/>
    <col min="6916" max="6927" width="10.140625" style="138" customWidth="1"/>
    <col min="6928" max="6928" width="13.140625" style="138" bestFit="1" customWidth="1"/>
    <col min="6929" max="7169" width="9.140625" style="138"/>
    <col min="7170" max="7170" width="2.140625" style="138" customWidth="1"/>
    <col min="7171" max="7171" width="15" style="138" bestFit="1" customWidth="1"/>
    <col min="7172" max="7183" width="10.140625" style="138" customWidth="1"/>
    <col min="7184" max="7184" width="13.140625" style="138" bestFit="1" customWidth="1"/>
    <col min="7185" max="7425" width="9.140625" style="138"/>
    <col min="7426" max="7426" width="2.140625" style="138" customWidth="1"/>
    <col min="7427" max="7427" width="15" style="138" bestFit="1" customWidth="1"/>
    <col min="7428" max="7439" width="10.140625" style="138" customWidth="1"/>
    <col min="7440" max="7440" width="13.140625" style="138" bestFit="1" customWidth="1"/>
    <col min="7441" max="7681" width="9.140625" style="138"/>
    <col min="7682" max="7682" width="2.140625" style="138" customWidth="1"/>
    <col min="7683" max="7683" width="15" style="138" bestFit="1" customWidth="1"/>
    <col min="7684" max="7695" width="10.140625" style="138" customWidth="1"/>
    <col min="7696" max="7696" width="13.140625" style="138" bestFit="1" customWidth="1"/>
    <col min="7697" max="7937" width="9.140625" style="138"/>
    <col min="7938" max="7938" width="2.140625" style="138" customWidth="1"/>
    <col min="7939" max="7939" width="15" style="138" bestFit="1" customWidth="1"/>
    <col min="7940" max="7951" width="10.140625" style="138" customWidth="1"/>
    <col min="7952" max="7952" width="13.140625" style="138" bestFit="1" customWidth="1"/>
    <col min="7953" max="8193" width="9.140625" style="138"/>
    <col min="8194" max="8194" width="2.140625" style="138" customWidth="1"/>
    <col min="8195" max="8195" width="15" style="138" bestFit="1" customWidth="1"/>
    <col min="8196" max="8207" width="10.140625" style="138" customWidth="1"/>
    <col min="8208" max="8208" width="13.140625" style="138" bestFit="1" customWidth="1"/>
    <col min="8209" max="8449" width="9.140625" style="138"/>
    <col min="8450" max="8450" width="2.140625" style="138" customWidth="1"/>
    <col min="8451" max="8451" width="15" style="138" bestFit="1" customWidth="1"/>
    <col min="8452" max="8463" width="10.140625" style="138" customWidth="1"/>
    <col min="8464" max="8464" width="13.140625" style="138" bestFit="1" customWidth="1"/>
    <col min="8465" max="8705" width="9.140625" style="138"/>
    <col min="8706" max="8706" width="2.140625" style="138" customWidth="1"/>
    <col min="8707" max="8707" width="15" style="138" bestFit="1" customWidth="1"/>
    <col min="8708" max="8719" width="10.140625" style="138" customWidth="1"/>
    <col min="8720" max="8720" width="13.140625" style="138" bestFit="1" customWidth="1"/>
    <col min="8721" max="8961" width="9.140625" style="138"/>
    <col min="8962" max="8962" width="2.140625" style="138" customWidth="1"/>
    <col min="8963" max="8963" width="15" style="138" bestFit="1" customWidth="1"/>
    <col min="8964" max="8975" width="10.140625" style="138" customWidth="1"/>
    <col min="8976" max="8976" width="13.140625" style="138" bestFit="1" customWidth="1"/>
    <col min="8977" max="9217" width="9.140625" style="138"/>
    <col min="9218" max="9218" width="2.140625" style="138" customWidth="1"/>
    <col min="9219" max="9219" width="15" style="138" bestFit="1" customWidth="1"/>
    <col min="9220" max="9231" width="10.140625" style="138" customWidth="1"/>
    <col min="9232" max="9232" width="13.140625" style="138" bestFit="1" customWidth="1"/>
    <col min="9233" max="9473" width="9.140625" style="138"/>
    <col min="9474" max="9474" width="2.140625" style="138" customWidth="1"/>
    <col min="9475" max="9475" width="15" style="138" bestFit="1" customWidth="1"/>
    <col min="9476" max="9487" width="10.140625" style="138" customWidth="1"/>
    <col min="9488" max="9488" width="13.140625" style="138" bestFit="1" customWidth="1"/>
    <col min="9489" max="9729" width="9.140625" style="138"/>
    <col min="9730" max="9730" width="2.140625" style="138" customWidth="1"/>
    <col min="9731" max="9731" width="15" style="138" bestFit="1" customWidth="1"/>
    <col min="9732" max="9743" width="10.140625" style="138" customWidth="1"/>
    <col min="9744" max="9744" width="13.140625" style="138" bestFit="1" customWidth="1"/>
    <col min="9745" max="9985" width="9.140625" style="138"/>
    <col min="9986" max="9986" width="2.140625" style="138" customWidth="1"/>
    <col min="9987" max="9987" width="15" style="138" bestFit="1" customWidth="1"/>
    <col min="9988" max="9999" width="10.140625" style="138" customWidth="1"/>
    <col min="10000" max="10000" width="13.140625" style="138" bestFit="1" customWidth="1"/>
    <col min="10001" max="10241" width="9.140625" style="138"/>
    <col min="10242" max="10242" width="2.140625" style="138" customWidth="1"/>
    <col min="10243" max="10243" width="15" style="138" bestFit="1" customWidth="1"/>
    <col min="10244" max="10255" width="10.140625" style="138" customWidth="1"/>
    <col min="10256" max="10256" width="13.140625" style="138" bestFit="1" customWidth="1"/>
    <col min="10257" max="10497" width="9.140625" style="138"/>
    <col min="10498" max="10498" width="2.140625" style="138" customWidth="1"/>
    <col min="10499" max="10499" width="15" style="138" bestFit="1" customWidth="1"/>
    <col min="10500" max="10511" width="10.140625" style="138" customWidth="1"/>
    <col min="10512" max="10512" width="13.140625" style="138" bestFit="1" customWidth="1"/>
    <col min="10513" max="10753" width="9.140625" style="138"/>
    <col min="10754" max="10754" width="2.140625" style="138" customWidth="1"/>
    <col min="10755" max="10755" width="15" style="138" bestFit="1" customWidth="1"/>
    <col min="10756" max="10767" width="10.140625" style="138" customWidth="1"/>
    <col min="10768" max="10768" width="13.140625" style="138" bestFit="1" customWidth="1"/>
    <col min="10769" max="11009" width="9.140625" style="138"/>
    <col min="11010" max="11010" width="2.140625" style="138" customWidth="1"/>
    <col min="11011" max="11011" width="15" style="138" bestFit="1" customWidth="1"/>
    <col min="11012" max="11023" width="10.140625" style="138" customWidth="1"/>
    <col min="11024" max="11024" width="13.140625" style="138" bestFit="1" customWidth="1"/>
    <col min="11025" max="11265" width="9.140625" style="138"/>
    <col min="11266" max="11266" width="2.140625" style="138" customWidth="1"/>
    <col min="11267" max="11267" width="15" style="138" bestFit="1" customWidth="1"/>
    <col min="11268" max="11279" width="10.140625" style="138" customWidth="1"/>
    <col min="11280" max="11280" width="13.140625" style="138" bestFit="1" customWidth="1"/>
    <col min="11281" max="11521" width="9.140625" style="138"/>
    <col min="11522" max="11522" width="2.140625" style="138" customWidth="1"/>
    <col min="11523" max="11523" width="15" style="138" bestFit="1" customWidth="1"/>
    <col min="11524" max="11535" width="10.140625" style="138" customWidth="1"/>
    <col min="11536" max="11536" width="13.140625" style="138" bestFit="1" customWidth="1"/>
    <col min="11537" max="11777" width="9.140625" style="138"/>
    <col min="11778" max="11778" width="2.140625" style="138" customWidth="1"/>
    <col min="11779" max="11779" width="15" style="138" bestFit="1" customWidth="1"/>
    <col min="11780" max="11791" width="10.140625" style="138" customWidth="1"/>
    <col min="11792" max="11792" width="13.140625" style="138" bestFit="1" customWidth="1"/>
    <col min="11793" max="12033" width="9.140625" style="138"/>
    <col min="12034" max="12034" width="2.140625" style="138" customWidth="1"/>
    <col min="12035" max="12035" width="15" style="138" bestFit="1" customWidth="1"/>
    <col min="12036" max="12047" width="10.140625" style="138" customWidth="1"/>
    <col min="12048" max="12048" width="13.140625" style="138" bestFit="1" customWidth="1"/>
    <col min="12049" max="12289" width="9.140625" style="138"/>
    <col min="12290" max="12290" width="2.140625" style="138" customWidth="1"/>
    <col min="12291" max="12291" width="15" style="138" bestFit="1" customWidth="1"/>
    <col min="12292" max="12303" width="10.140625" style="138" customWidth="1"/>
    <col min="12304" max="12304" width="13.140625" style="138" bestFit="1" customWidth="1"/>
    <col min="12305" max="12545" width="9.140625" style="138"/>
    <col min="12546" max="12546" width="2.140625" style="138" customWidth="1"/>
    <col min="12547" max="12547" width="15" style="138" bestFit="1" customWidth="1"/>
    <col min="12548" max="12559" width="10.140625" style="138" customWidth="1"/>
    <col min="12560" max="12560" width="13.140625" style="138" bestFit="1" customWidth="1"/>
    <col min="12561" max="12801" width="9.140625" style="138"/>
    <col min="12802" max="12802" width="2.140625" style="138" customWidth="1"/>
    <col min="12803" max="12803" width="15" style="138" bestFit="1" customWidth="1"/>
    <col min="12804" max="12815" width="10.140625" style="138" customWidth="1"/>
    <col min="12816" max="12816" width="13.140625" style="138" bestFit="1" customWidth="1"/>
    <col min="12817" max="13057" width="9.140625" style="138"/>
    <col min="13058" max="13058" width="2.140625" style="138" customWidth="1"/>
    <col min="13059" max="13059" width="15" style="138" bestFit="1" customWidth="1"/>
    <col min="13060" max="13071" width="10.140625" style="138" customWidth="1"/>
    <col min="13072" max="13072" width="13.140625" style="138" bestFit="1" customWidth="1"/>
    <col min="13073" max="13313" width="9.140625" style="138"/>
    <col min="13314" max="13314" width="2.140625" style="138" customWidth="1"/>
    <col min="13315" max="13315" width="15" style="138" bestFit="1" customWidth="1"/>
    <col min="13316" max="13327" width="10.140625" style="138" customWidth="1"/>
    <col min="13328" max="13328" width="13.140625" style="138" bestFit="1" customWidth="1"/>
    <col min="13329" max="13569" width="9.140625" style="138"/>
    <col min="13570" max="13570" width="2.140625" style="138" customWidth="1"/>
    <col min="13571" max="13571" width="15" style="138" bestFit="1" customWidth="1"/>
    <col min="13572" max="13583" width="10.140625" style="138" customWidth="1"/>
    <col min="13584" max="13584" width="13.140625" style="138" bestFit="1" customWidth="1"/>
    <col min="13585" max="13825" width="9.140625" style="138"/>
    <col min="13826" max="13826" width="2.140625" style="138" customWidth="1"/>
    <col min="13827" max="13827" width="15" style="138" bestFit="1" customWidth="1"/>
    <col min="13828" max="13839" width="10.140625" style="138" customWidth="1"/>
    <col min="13840" max="13840" width="13.140625" style="138" bestFit="1" customWidth="1"/>
    <col min="13841" max="14081" width="9.140625" style="138"/>
    <col min="14082" max="14082" width="2.140625" style="138" customWidth="1"/>
    <col min="14083" max="14083" width="15" style="138" bestFit="1" customWidth="1"/>
    <col min="14084" max="14095" width="10.140625" style="138" customWidth="1"/>
    <col min="14096" max="14096" width="13.140625" style="138" bestFit="1" customWidth="1"/>
    <col min="14097" max="14337" width="9.140625" style="138"/>
    <col min="14338" max="14338" width="2.140625" style="138" customWidth="1"/>
    <col min="14339" max="14339" width="15" style="138" bestFit="1" customWidth="1"/>
    <col min="14340" max="14351" width="10.140625" style="138" customWidth="1"/>
    <col min="14352" max="14352" width="13.140625" style="138" bestFit="1" customWidth="1"/>
    <col min="14353" max="14593" width="9.140625" style="138"/>
    <col min="14594" max="14594" width="2.140625" style="138" customWidth="1"/>
    <col min="14595" max="14595" width="15" style="138" bestFit="1" customWidth="1"/>
    <col min="14596" max="14607" width="10.140625" style="138" customWidth="1"/>
    <col min="14608" max="14608" width="13.140625" style="138" bestFit="1" customWidth="1"/>
    <col min="14609" max="14849" width="9.140625" style="138"/>
    <col min="14850" max="14850" width="2.140625" style="138" customWidth="1"/>
    <col min="14851" max="14851" width="15" style="138" bestFit="1" customWidth="1"/>
    <col min="14852" max="14863" width="10.140625" style="138" customWidth="1"/>
    <col min="14864" max="14864" width="13.140625" style="138" bestFit="1" customWidth="1"/>
    <col min="14865" max="15105" width="9.140625" style="138"/>
    <col min="15106" max="15106" width="2.140625" style="138" customWidth="1"/>
    <col min="15107" max="15107" width="15" style="138" bestFit="1" customWidth="1"/>
    <col min="15108" max="15119" width="10.140625" style="138" customWidth="1"/>
    <col min="15120" max="15120" width="13.140625" style="138" bestFit="1" customWidth="1"/>
    <col min="15121" max="15361" width="9.140625" style="138"/>
    <col min="15362" max="15362" width="2.140625" style="138" customWidth="1"/>
    <col min="15363" max="15363" width="15" style="138" bestFit="1" customWidth="1"/>
    <col min="15364" max="15375" width="10.140625" style="138" customWidth="1"/>
    <col min="15376" max="15376" width="13.140625" style="138" bestFit="1" customWidth="1"/>
    <col min="15377" max="15617" width="9.140625" style="138"/>
    <col min="15618" max="15618" width="2.140625" style="138" customWidth="1"/>
    <col min="15619" max="15619" width="15" style="138" bestFit="1" customWidth="1"/>
    <col min="15620" max="15631" width="10.140625" style="138" customWidth="1"/>
    <col min="15632" max="15632" width="13.140625" style="138" bestFit="1" customWidth="1"/>
    <col min="15633" max="15873" width="9.140625" style="138"/>
    <col min="15874" max="15874" width="2.140625" style="138" customWidth="1"/>
    <col min="15875" max="15875" width="15" style="138" bestFit="1" customWidth="1"/>
    <col min="15876" max="15887" width="10.140625" style="138" customWidth="1"/>
    <col min="15888" max="15888" width="13.140625" style="138" bestFit="1" customWidth="1"/>
    <col min="15889" max="16129" width="9.140625" style="138"/>
    <col min="16130" max="16130" width="2.140625" style="138" customWidth="1"/>
    <col min="16131" max="16131" width="15" style="138" bestFit="1" customWidth="1"/>
    <col min="16132" max="16143" width="10.140625" style="138" customWidth="1"/>
    <col min="16144" max="16144" width="13.140625" style="138" bestFit="1" customWidth="1"/>
    <col min="16145" max="16384" width="9.140625" style="138"/>
  </cols>
  <sheetData>
    <row r="1" spans="1:16">
      <c r="A1" s="75">
        <f>+'N2-03-REN - Qtds Vendidas TEE'!A1+1</f>
        <v>4</v>
      </c>
    </row>
    <row r="2" spans="1:16">
      <c r="A2" s="139"/>
    </row>
    <row r="3" spans="1:16" ht="15" customHeight="1">
      <c r="C3" s="425" t="str">
        <f>Índice!D10</f>
        <v>Quadro N2-04-REN - Faturação</v>
      </c>
      <c r="D3" s="425"/>
      <c r="E3" s="425"/>
      <c r="F3" s="425"/>
      <c r="G3" s="425"/>
      <c r="H3" s="425"/>
      <c r="I3" s="425"/>
    </row>
    <row r="4" spans="1:16">
      <c r="P4" s="140" t="s">
        <v>186</v>
      </c>
    </row>
    <row r="5" spans="1:16">
      <c r="C5" s="141"/>
      <c r="D5" s="142" t="s">
        <v>18</v>
      </c>
      <c r="E5" s="142" t="s">
        <v>19</v>
      </c>
      <c r="F5" s="142" t="s">
        <v>20</v>
      </c>
      <c r="G5" s="142" t="s">
        <v>21</v>
      </c>
      <c r="H5" s="142" t="s">
        <v>22</v>
      </c>
      <c r="I5" s="142" t="s">
        <v>23</v>
      </c>
      <c r="J5" s="142" t="s">
        <v>24</v>
      </c>
      <c r="K5" s="142" t="s">
        <v>25</v>
      </c>
      <c r="L5" s="142" t="s">
        <v>26</v>
      </c>
      <c r="M5" s="142" t="s">
        <v>27</v>
      </c>
      <c r="N5" s="142" t="s">
        <v>28</v>
      </c>
      <c r="O5" s="142" t="s">
        <v>29</v>
      </c>
      <c r="P5" s="143" t="s">
        <v>237</v>
      </c>
    </row>
    <row r="6" spans="1:16">
      <c r="C6" s="144" t="s">
        <v>182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1:16">
      <c r="C7" s="147" t="s">
        <v>30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>
      <c r="C8" s="150" t="s">
        <v>31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9"/>
    </row>
    <row r="9" spans="1:16">
      <c r="C9" s="150" t="s">
        <v>32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>
      <c r="C10" s="151" t="s">
        <v>183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</row>
    <row r="11" spans="1:16">
      <c r="C11" s="151" t="s">
        <v>184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</row>
    <row r="12" spans="1:16">
      <c r="C12" s="147" t="s">
        <v>33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9"/>
    </row>
    <row r="13" spans="1:16">
      <c r="C13" s="150" t="s">
        <v>31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>
      <c r="C14" s="150" t="s">
        <v>32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</row>
    <row r="15" spans="1:16">
      <c r="C15" s="151" t="s">
        <v>183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</row>
    <row r="16" spans="1:16">
      <c r="C16" s="151" t="s">
        <v>184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9"/>
    </row>
    <row r="17" spans="3:16">
      <c r="C17" s="147" t="s">
        <v>166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</row>
    <row r="18" spans="3:16">
      <c r="C18" s="152" t="s">
        <v>185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4"/>
    </row>
    <row r="21" spans="3:16">
      <c r="C21" s="141"/>
      <c r="D21" s="142" t="s">
        <v>18</v>
      </c>
      <c r="E21" s="142" t="s">
        <v>19</v>
      </c>
      <c r="F21" s="142" t="s">
        <v>20</v>
      </c>
      <c r="G21" s="142" t="s">
        <v>21</v>
      </c>
      <c r="H21" s="142" t="s">
        <v>22</v>
      </c>
      <c r="I21" s="142" t="s">
        <v>23</v>
      </c>
      <c r="J21" s="142" t="s">
        <v>24</v>
      </c>
      <c r="K21" s="142" t="s">
        <v>25</v>
      </c>
      <c r="L21" s="142" t="s">
        <v>26</v>
      </c>
      <c r="M21" s="142" t="s">
        <v>27</v>
      </c>
      <c r="N21" s="142" t="s">
        <v>28</v>
      </c>
      <c r="O21" s="142" t="s">
        <v>29</v>
      </c>
      <c r="P21" s="143" t="s">
        <v>238</v>
      </c>
    </row>
    <row r="22" spans="3:16">
      <c r="C22" s="144" t="s">
        <v>182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6"/>
    </row>
    <row r="23" spans="3:16">
      <c r="C23" s="147" t="s">
        <v>30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9"/>
    </row>
    <row r="24" spans="3:16">
      <c r="C24" s="150" t="s">
        <v>31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/>
    </row>
    <row r="25" spans="3:16">
      <c r="C25" s="150" t="s">
        <v>32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</row>
    <row r="26" spans="3:16">
      <c r="C26" s="151" t="s">
        <v>183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3:16">
      <c r="C27" s="151" t="s">
        <v>184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3:16">
      <c r="C28" s="147" t="s">
        <v>33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3:16">
      <c r="C29" s="150" t="s">
        <v>31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3:16">
      <c r="C30" s="150" t="s">
        <v>32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3:16">
      <c r="C31" s="151" t="s">
        <v>183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9"/>
    </row>
    <row r="32" spans="3:16">
      <c r="C32" s="151" t="s">
        <v>184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9"/>
    </row>
    <row r="33" spans="3:16">
      <c r="C33" s="147" t="s">
        <v>166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9"/>
    </row>
    <row r="34" spans="3:16">
      <c r="C34" s="152" t="s">
        <v>185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4"/>
    </row>
  </sheetData>
  <mergeCells count="1">
    <mergeCell ref="C3:I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3"/>
  <sheetViews>
    <sheetView showGridLines="0" zoomScaleNormal="100" zoomScaleSheetLayoutView="100" workbookViewId="0"/>
  </sheetViews>
  <sheetFormatPr defaultColWidth="7.42578125" defaultRowHeight="12.95" customHeight="1"/>
  <cols>
    <col min="1" max="1" width="7.28515625" style="188" customWidth="1"/>
    <col min="2" max="2" width="2" style="188" customWidth="1"/>
    <col min="3" max="3" width="25" style="188" customWidth="1"/>
    <col min="4" max="4" width="30.42578125" style="188" customWidth="1"/>
    <col min="5" max="5" width="2.85546875" style="188" customWidth="1"/>
    <col min="6" max="7" width="9.7109375" style="188" customWidth="1" collapsed="1"/>
    <col min="8" max="8" width="9.7109375" style="188" customWidth="1"/>
    <col min="9" max="9" width="9.28515625" style="188" customWidth="1" collapsed="1"/>
    <col min="10" max="13" width="9.28515625" style="188" customWidth="1"/>
    <col min="14" max="14" width="7.42578125" style="188"/>
    <col min="15" max="15" width="9.5703125" style="188" bestFit="1" customWidth="1"/>
    <col min="16" max="16" width="15.7109375" style="188" customWidth="1"/>
    <col min="17" max="17" width="15" style="188" customWidth="1"/>
    <col min="18" max="16384" width="7.42578125" style="188"/>
  </cols>
  <sheetData>
    <row r="1" spans="1:17" s="156" customFormat="1" ht="12.75">
      <c r="A1" s="155">
        <f>+'N2-04-REN - Faturação'!A1+1</f>
        <v>5</v>
      </c>
      <c r="C1" s="157"/>
      <c r="D1" s="157"/>
      <c r="E1" s="157"/>
      <c r="F1" s="157"/>
      <c r="G1" s="157"/>
      <c r="H1" s="157"/>
      <c r="I1" s="157"/>
      <c r="J1" s="159"/>
      <c r="K1" s="158"/>
      <c r="L1" s="158"/>
      <c r="M1" s="158"/>
    </row>
    <row r="2" spans="1:17" s="156" customFormat="1" ht="16.5" customHeight="1">
      <c r="C2" s="425" t="str">
        <f>Índice!D11</f>
        <v>Quadro N2-05-REN - Demonstração dos resultados regulados</v>
      </c>
      <c r="D2" s="425"/>
      <c r="E2" s="425"/>
      <c r="F2" s="425"/>
      <c r="G2" s="425"/>
      <c r="H2" s="425"/>
      <c r="I2" s="425"/>
      <c r="J2" s="425"/>
      <c r="K2" s="425"/>
      <c r="L2" s="160"/>
      <c r="M2" s="160"/>
    </row>
    <row r="3" spans="1:17" s="156" customFormat="1" ht="12.75">
      <c r="B3" s="157"/>
      <c r="C3" s="157"/>
      <c r="D3" s="157"/>
      <c r="E3" s="157"/>
      <c r="F3" s="157"/>
      <c r="G3" s="157"/>
      <c r="H3" s="157"/>
      <c r="I3" s="157"/>
      <c r="J3" s="159"/>
      <c r="K3" s="158"/>
      <c r="L3" s="158"/>
      <c r="M3" s="158"/>
    </row>
    <row r="4" spans="1:17" s="156" customFormat="1" ht="12.75">
      <c r="B4" s="157"/>
      <c r="E4" s="157"/>
      <c r="F4" s="157"/>
      <c r="G4" s="157"/>
      <c r="H4" s="157"/>
      <c r="I4" s="157"/>
      <c r="J4" s="159"/>
      <c r="K4" s="159" t="s">
        <v>252</v>
      </c>
      <c r="L4" s="158"/>
      <c r="M4" s="159"/>
    </row>
    <row r="5" spans="1:17" s="156" customFormat="1" ht="26.25" customHeight="1">
      <c r="C5" s="426" t="s">
        <v>60</v>
      </c>
      <c r="D5" s="427"/>
      <c r="E5" s="282"/>
      <c r="F5" s="430" t="s">
        <v>146</v>
      </c>
      <c r="G5" s="430"/>
      <c r="H5" s="431"/>
      <c r="I5" s="430" t="s">
        <v>195</v>
      </c>
      <c r="J5" s="430"/>
      <c r="K5" s="432"/>
      <c r="L5" s="161"/>
      <c r="M5" s="161"/>
    </row>
    <row r="6" spans="1:17" s="156" customFormat="1" ht="22.5" customHeight="1">
      <c r="C6" s="428"/>
      <c r="D6" s="429"/>
      <c r="E6" s="286"/>
      <c r="F6" s="288" t="s">
        <v>239</v>
      </c>
      <c r="G6" s="287" t="s">
        <v>237</v>
      </c>
      <c r="H6" s="305" t="s">
        <v>238</v>
      </c>
      <c r="I6" s="288" t="s">
        <v>239</v>
      </c>
      <c r="J6" s="287" t="s">
        <v>237</v>
      </c>
      <c r="K6" s="295" t="s">
        <v>238</v>
      </c>
      <c r="L6" s="304"/>
      <c r="M6" s="163"/>
    </row>
    <row r="7" spans="1:17" s="156" customFormat="1" ht="12.75">
      <c r="C7" s="285"/>
      <c r="D7" s="276"/>
      <c r="E7" s="157"/>
      <c r="F7" s="276"/>
      <c r="G7" s="158"/>
      <c r="H7" s="306"/>
      <c r="I7" s="275"/>
      <c r="J7" s="164"/>
      <c r="K7" s="302"/>
      <c r="L7" s="158"/>
      <c r="M7" s="158"/>
    </row>
    <row r="8" spans="1:17" s="156" customFormat="1" ht="19.5" customHeight="1">
      <c r="C8" s="270" t="s">
        <v>59</v>
      </c>
      <c r="D8" s="276"/>
      <c r="E8" s="157"/>
      <c r="F8" s="289"/>
      <c r="G8" s="165"/>
      <c r="H8" s="307"/>
      <c r="I8" s="289"/>
      <c r="J8" s="165"/>
      <c r="K8" s="296"/>
      <c r="L8" s="165"/>
      <c r="M8" s="165"/>
      <c r="Q8" s="162"/>
    </row>
    <row r="9" spans="1:17" s="156" customFormat="1" ht="15" customHeight="1">
      <c r="C9" s="271" t="s">
        <v>200</v>
      </c>
      <c r="D9" s="276"/>
      <c r="E9" s="157"/>
      <c r="F9" s="290"/>
      <c r="G9" s="169"/>
      <c r="H9" s="308"/>
      <c r="I9" s="292"/>
      <c r="J9" s="169"/>
      <c r="K9" s="297"/>
      <c r="L9" s="169"/>
      <c r="M9" s="169"/>
      <c r="N9" s="169"/>
      <c r="Q9" s="158"/>
    </row>
    <row r="10" spans="1:17" s="156" customFormat="1" ht="15" customHeight="1">
      <c r="C10" s="271" t="s">
        <v>58</v>
      </c>
      <c r="D10" s="276"/>
      <c r="E10" s="157"/>
      <c r="F10" s="290"/>
      <c r="G10" s="170"/>
      <c r="H10" s="309"/>
      <c r="I10" s="290"/>
      <c r="J10" s="169"/>
      <c r="K10" s="297"/>
      <c r="L10" s="169"/>
      <c r="M10" s="169"/>
      <c r="Q10" s="158"/>
    </row>
    <row r="11" spans="1:17" s="156" customFormat="1" ht="15" customHeight="1">
      <c r="C11" s="271" t="s">
        <v>57</v>
      </c>
      <c r="D11" s="276"/>
      <c r="E11" s="157"/>
      <c r="F11" s="290"/>
      <c r="G11" s="170"/>
      <c r="H11" s="309"/>
      <c r="I11" s="290"/>
      <c r="J11" s="169"/>
      <c r="K11" s="297"/>
      <c r="L11" s="169"/>
      <c r="M11" s="169"/>
      <c r="Q11" s="158"/>
    </row>
    <row r="12" spans="1:17" s="156" customFormat="1" ht="15" customHeight="1">
      <c r="C12" s="271" t="s">
        <v>152</v>
      </c>
      <c r="D12" s="276"/>
      <c r="E12" s="157"/>
      <c r="F12" s="290"/>
      <c r="G12" s="170"/>
      <c r="H12" s="309"/>
      <c r="I12" s="290"/>
      <c r="J12" s="169"/>
      <c r="K12" s="297"/>
      <c r="L12" s="169"/>
      <c r="M12" s="169"/>
      <c r="P12" s="167"/>
      <c r="Q12" s="158"/>
    </row>
    <row r="13" spans="1:17" s="156" customFormat="1" ht="15" customHeight="1">
      <c r="C13" s="271" t="s">
        <v>153</v>
      </c>
      <c r="D13" s="276"/>
      <c r="E13" s="157"/>
      <c r="F13" s="290"/>
      <c r="G13" s="169"/>
      <c r="H13" s="309"/>
      <c r="I13" s="290"/>
      <c r="J13" s="169"/>
      <c r="K13" s="297"/>
      <c r="L13" s="169"/>
      <c r="M13" s="169"/>
      <c r="P13" s="167"/>
      <c r="Q13" s="158"/>
    </row>
    <row r="14" spans="1:17" s="156" customFormat="1" ht="15" customHeight="1">
      <c r="C14" s="272" t="s">
        <v>201</v>
      </c>
      <c r="D14" s="276"/>
      <c r="E14" s="157"/>
      <c r="F14" s="290"/>
      <c r="G14" s="169"/>
      <c r="H14" s="309"/>
      <c r="I14" s="290"/>
      <c r="J14" s="169"/>
      <c r="K14" s="297"/>
      <c r="L14" s="169"/>
      <c r="M14" s="169"/>
      <c r="P14" s="167"/>
      <c r="Q14" s="158"/>
    </row>
    <row r="15" spans="1:17" s="171" customFormat="1" ht="15" customHeight="1">
      <c r="A15" s="156"/>
      <c r="B15" s="156"/>
      <c r="C15" s="272" t="s">
        <v>202</v>
      </c>
      <c r="D15" s="276"/>
      <c r="E15" s="157"/>
      <c r="F15" s="290"/>
      <c r="G15" s="169"/>
      <c r="H15" s="308"/>
      <c r="I15" s="290"/>
      <c r="J15" s="169"/>
      <c r="K15" s="297"/>
      <c r="L15" s="169"/>
      <c r="M15" s="169"/>
      <c r="N15" s="156"/>
      <c r="P15" s="172"/>
      <c r="Q15" s="158"/>
    </row>
    <row r="16" spans="1:17" s="171" customFormat="1" ht="15" customHeight="1">
      <c r="A16" s="156"/>
      <c r="B16" s="156"/>
      <c r="C16" s="271" t="s">
        <v>56</v>
      </c>
      <c r="D16" s="276"/>
      <c r="E16" s="157"/>
      <c r="F16" s="290"/>
      <c r="G16" s="169"/>
      <c r="H16" s="308"/>
      <c r="I16" s="290"/>
      <c r="J16" s="169"/>
      <c r="K16" s="297"/>
      <c r="L16" s="169"/>
      <c r="M16" s="169"/>
      <c r="N16" s="156"/>
      <c r="P16" s="173"/>
      <c r="Q16" s="158"/>
    </row>
    <row r="17" spans="1:17" s="156" customFormat="1" ht="15" customHeight="1">
      <c r="C17" s="273" t="s">
        <v>155</v>
      </c>
      <c r="D17" s="277"/>
      <c r="E17" s="175"/>
      <c r="F17" s="291"/>
      <c r="G17" s="171"/>
      <c r="H17" s="310"/>
      <c r="I17" s="291"/>
      <c r="J17" s="171"/>
      <c r="K17" s="298"/>
      <c r="L17" s="171"/>
      <c r="M17" s="171"/>
      <c r="N17" s="171"/>
      <c r="O17" s="171"/>
      <c r="P17" s="178"/>
      <c r="Q17" s="174"/>
    </row>
    <row r="18" spans="1:17" s="156" customFormat="1" ht="15" customHeight="1">
      <c r="C18" s="273" t="s">
        <v>156</v>
      </c>
      <c r="D18" s="277"/>
      <c r="E18" s="175"/>
      <c r="F18" s="291"/>
      <c r="G18" s="176"/>
      <c r="H18" s="310"/>
      <c r="I18" s="291"/>
      <c r="J18" s="176"/>
      <c r="K18" s="303"/>
      <c r="L18" s="176"/>
      <c r="M18" s="176"/>
      <c r="N18" s="171"/>
      <c r="O18" s="171"/>
      <c r="P18" s="178"/>
      <c r="Q18" s="174"/>
    </row>
    <row r="19" spans="1:17" s="171" customFormat="1" ht="15" customHeight="1">
      <c r="A19" s="156"/>
      <c r="B19" s="156"/>
      <c r="C19" s="271" t="s">
        <v>55</v>
      </c>
      <c r="D19" s="276"/>
      <c r="E19" s="157"/>
      <c r="F19" s="290"/>
      <c r="G19" s="169"/>
      <c r="H19" s="308"/>
      <c r="I19" s="290"/>
      <c r="J19" s="169"/>
      <c r="K19" s="297"/>
      <c r="L19" s="169"/>
      <c r="M19" s="169"/>
      <c r="N19" s="156"/>
      <c r="P19" s="167"/>
      <c r="Q19" s="158"/>
    </row>
    <row r="20" spans="1:17" s="171" customFormat="1" ht="15" customHeight="1">
      <c r="A20" s="156"/>
      <c r="B20" s="156"/>
      <c r="C20" s="271" t="s">
        <v>54</v>
      </c>
      <c r="D20" s="276"/>
      <c r="E20" s="157"/>
      <c r="F20" s="292"/>
      <c r="G20" s="169"/>
      <c r="H20" s="308"/>
      <c r="I20" s="292"/>
      <c r="J20" s="169"/>
      <c r="K20" s="297"/>
      <c r="L20" s="169"/>
      <c r="M20" s="169"/>
      <c r="N20" s="156"/>
      <c r="P20" s="167"/>
      <c r="Q20" s="158"/>
    </row>
    <row r="21" spans="1:17" s="179" customFormat="1" ht="15" customHeight="1">
      <c r="A21" s="156"/>
      <c r="B21" s="156"/>
      <c r="C21" s="273" t="s">
        <v>53</v>
      </c>
      <c r="D21" s="277"/>
      <c r="E21" s="175"/>
      <c r="F21" s="291"/>
      <c r="G21" s="177"/>
      <c r="H21" s="311"/>
      <c r="I21" s="291"/>
      <c r="J21" s="177"/>
      <c r="K21" s="299"/>
      <c r="L21" s="177"/>
      <c r="M21" s="177"/>
      <c r="P21" s="178"/>
      <c r="Q21" s="174"/>
    </row>
    <row r="22" spans="1:17" s="179" customFormat="1" ht="15" customHeight="1">
      <c r="A22" s="156"/>
      <c r="B22" s="156"/>
      <c r="C22" s="273" t="s">
        <v>52</v>
      </c>
      <c r="D22" s="277"/>
      <c r="E22" s="175"/>
      <c r="F22" s="291"/>
      <c r="G22" s="177"/>
      <c r="H22" s="311"/>
      <c r="I22" s="291"/>
      <c r="J22" s="177"/>
      <c r="K22" s="299"/>
      <c r="L22" s="177"/>
      <c r="M22" s="177"/>
      <c r="N22" s="171"/>
      <c r="P22" s="178"/>
      <c r="Q22" s="174"/>
    </row>
    <row r="23" spans="1:17" s="179" customFormat="1" ht="15" customHeight="1">
      <c r="A23" s="156"/>
      <c r="B23" s="156"/>
      <c r="C23" s="274" t="s">
        <v>51</v>
      </c>
      <c r="D23" s="278"/>
      <c r="E23" s="157"/>
      <c r="F23" s="289"/>
      <c r="G23" s="165"/>
      <c r="H23" s="307"/>
      <c r="I23" s="289"/>
      <c r="J23" s="165"/>
      <c r="K23" s="296"/>
      <c r="L23" s="165"/>
      <c r="M23" s="165"/>
      <c r="N23" s="171"/>
      <c r="P23" s="180"/>
      <c r="Q23" s="181"/>
    </row>
    <row r="24" spans="1:17" s="182" customFormat="1" ht="15" customHeight="1">
      <c r="A24" s="156"/>
      <c r="B24" s="156"/>
      <c r="C24" s="271" t="s">
        <v>50</v>
      </c>
      <c r="D24" s="278"/>
      <c r="E24" s="157"/>
      <c r="F24" s="290"/>
      <c r="G24" s="169"/>
      <c r="H24" s="308"/>
      <c r="I24" s="290"/>
      <c r="J24" s="169"/>
      <c r="K24" s="297"/>
      <c r="L24" s="169"/>
      <c r="M24" s="169"/>
      <c r="N24" s="171"/>
      <c r="P24" s="167"/>
      <c r="Q24" s="181"/>
    </row>
    <row r="25" spans="1:17" s="156" customFormat="1" ht="15" customHeight="1">
      <c r="C25" s="271" t="s">
        <v>159</v>
      </c>
      <c r="D25" s="276"/>
      <c r="E25" s="157"/>
      <c r="F25" s="290"/>
      <c r="G25" s="169"/>
      <c r="H25" s="309"/>
      <c r="I25" s="290"/>
      <c r="J25" s="169"/>
      <c r="K25" s="297"/>
      <c r="L25" s="169"/>
      <c r="M25" s="169"/>
      <c r="Q25" s="158"/>
    </row>
    <row r="26" spans="1:17" s="182" customFormat="1" ht="15" customHeight="1">
      <c r="A26" s="156"/>
      <c r="B26" s="156"/>
      <c r="C26" s="271" t="s">
        <v>49</v>
      </c>
      <c r="D26" s="278"/>
      <c r="E26" s="157"/>
      <c r="F26" s="290"/>
      <c r="G26" s="168"/>
      <c r="H26" s="312"/>
      <c r="I26" s="290"/>
      <c r="J26" s="177"/>
      <c r="K26" s="299"/>
      <c r="L26" s="177"/>
      <c r="M26" s="177"/>
      <c r="N26" s="171"/>
      <c r="P26" s="167"/>
      <c r="Q26" s="181"/>
    </row>
    <row r="27" spans="1:17" s="182" customFormat="1" ht="15" customHeight="1">
      <c r="A27" s="156"/>
      <c r="B27" s="156"/>
      <c r="C27" s="273" t="s">
        <v>207</v>
      </c>
      <c r="D27" s="278"/>
      <c r="E27" s="157"/>
      <c r="F27" s="290"/>
      <c r="G27" s="168"/>
      <c r="H27" s="312"/>
      <c r="I27" s="290"/>
      <c r="J27" s="177"/>
      <c r="K27" s="299"/>
      <c r="L27" s="177"/>
      <c r="M27" s="177"/>
      <c r="N27" s="171"/>
      <c r="P27" s="167"/>
      <c r="Q27" s="181"/>
    </row>
    <row r="28" spans="1:17" s="182" customFormat="1" ht="15" customHeight="1">
      <c r="A28" s="156"/>
      <c r="B28" s="156"/>
      <c r="C28" s="273" t="s">
        <v>208</v>
      </c>
      <c r="D28" s="278"/>
      <c r="E28" s="157"/>
      <c r="F28" s="290"/>
      <c r="G28" s="168"/>
      <c r="H28" s="312"/>
      <c r="I28" s="290"/>
      <c r="J28" s="177"/>
      <c r="K28" s="299"/>
      <c r="L28" s="177"/>
      <c r="M28" s="177"/>
      <c r="N28" s="171"/>
      <c r="P28" s="167"/>
      <c r="Q28" s="181"/>
    </row>
    <row r="29" spans="1:17" s="179" customFormat="1" ht="15" customHeight="1">
      <c r="A29" s="156"/>
      <c r="B29" s="156"/>
      <c r="C29" s="271" t="s">
        <v>149</v>
      </c>
      <c r="D29" s="278"/>
      <c r="E29" s="157"/>
      <c r="F29" s="290"/>
      <c r="G29" s="169"/>
      <c r="H29" s="308"/>
      <c r="I29" s="290"/>
      <c r="J29" s="169"/>
      <c r="K29" s="297"/>
      <c r="L29" s="169"/>
      <c r="M29" s="169"/>
      <c r="O29" s="182"/>
      <c r="P29" s="180"/>
      <c r="Q29" s="181"/>
    </row>
    <row r="30" spans="1:17" s="179" customFormat="1" ht="15" customHeight="1">
      <c r="A30" s="156"/>
      <c r="B30" s="156"/>
      <c r="C30" s="271" t="s">
        <v>354</v>
      </c>
      <c r="D30" s="278"/>
      <c r="E30" s="157"/>
      <c r="F30" s="290"/>
      <c r="G30" s="169"/>
      <c r="H30" s="308"/>
      <c r="I30" s="290"/>
      <c r="J30" s="169"/>
      <c r="K30" s="297"/>
      <c r="L30" s="169"/>
      <c r="M30" s="169"/>
      <c r="O30" s="182"/>
      <c r="P30" s="180"/>
      <c r="Q30" s="181"/>
    </row>
    <row r="31" spans="1:17" s="179" customFormat="1" ht="15" customHeight="1">
      <c r="A31" s="156"/>
      <c r="B31" s="156"/>
      <c r="C31" s="273" t="s">
        <v>134</v>
      </c>
      <c r="D31" s="422"/>
      <c r="E31" s="157"/>
      <c r="F31" s="290"/>
      <c r="G31" s="169"/>
      <c r="H31" s="308"/>
      <c r="I31" s="290"/>
      <c r="J31" s="169"/>
      <c r="K31" s="297"/>
      <c r="L31" s="169"/>
      <c r="M31" s="169"/>
      <c r="O31" s="182"/>
      <c r="P31" s="180"/>
      <c r="Q31" s="181"/>
    </row>
    <row r="32" spans="1:17" s="179" customFormat="1" ht="15" customHeight="1">
      <c r="A32" s="156"/>
      <c r="B32" s="156"/>
      <c r="C32" s="273" t="s">
        <v>135</v>
      </c>
      <c r="D32" s="422"/>
      <c r="E32" s="157"/>
      <c r="F32" s="290"/>
      <c r="G32" s="169"/>
      <c r="H32" s="308"/>
      <c r="I32" s="290"/>
      <c r="J32" s="169"/>
      <c r="K32" s="297"/>
      <c r="L32" s="169"/>
      <c r="M32" s="169"/>
      <c r="O32" s="182"/>
      <c r="P32" s="180"/>
      <c r="Q32" s="181"/>
    </row>
    <row r="33" spans="1:17" s="179" customFormat="1" ht="15" customHeight="1">
      <c r="A33" s="156"/>
      <c r="B33" s="156"/>
      <c r="C33" s="272" t="s">
        <v>177</v>
      </c>
      <c r="D33" s="278"/>
      <c r="E33" s="157"/>
      <c r="F33" s="290"/>
      <c r="G33" s="169"/>
      <c r="H33" s="308"/>
      <c r="I33" s="290"/>
      <c r="J33" s="169"/>
      <c r="K33" s="297"/>
      <c r="L33" s="169"/>
      <c r="M33" s="169"/>
      <c r="O33" s="182"/>
      <c r="P33" s="180"/>
      <c r="Q33" s="181"/>
    </row>
    <row r="34" spans="1:17" s="182" customFormat="1" ht="15" customHeight="1">
      <c r="A34" s="156"/>
      <c r="B34" s="156"/>
      <c r="C34" s="271" t="s">
        <v>48</v>
      </c>
      <c r="D34" s="278"/>
      <c r="E34" s="157"/>
      <c r="F34" s="290"/>
      <c r="G34" s="169"/>
      <c r="H34" s="308"/>
      <c r="I34" s="290"/>
      <c r="J34" s="169"/>
      <c r="K34" s="297"/>
      <c r="L34" s="169"/>
      <c r="M34" s="169"/>
      <c r="N34" s="179"/>
      <c r="P34" s="167"/>
      <c r="Q34" s="181"/>
    </row>
    <row r="35" spans="1:17" s="182" customFormat="1" ht="15" customHeight="1">
      <c r="A35" s="156"/>
      <c r="B35" s="156"/>
      <c r="C35" s="271" t="s">
        <v>47</v>
      </c>
      <c r="D35" s="278"/>
      <c r="E35" s="157"/>
      <c r="F35" s="292"/>
      <c r="G35" s="169"/>
      <c r="H35" s="308"/>
      <c r="I35" s="292"/>
      <c r="J35" s="169"/>
      <c r="K35" s="297"/>
      <c r="L35" s="169"/>
      <c r="M35" s="169"/>
      <c r="N35" s="179"/>
      <c r="P35" s="178"/>
      <c r="Q35" s="183"/>
    </row>
    <row r="36" spans="1:17" s="182" customFormat="1" ht="15" customHeight="1">
      <c r="A36" s="156"/>
      <c r="B36" s="156"/>
      <c r="C36" s="271" t="s">
        <v>198</v>
      </c>
      <c r="D36" s="278"/>
      <c r="E36" s="157"/>
      <c r="F36" s="292"/>
      <c r="G36" s="169"/>
      <c r="H36" s="308"/>
      <c r="I36" s="292"/>
      <c r="J36" s="169"/>
      <c r="K36" s="297"/>
      <c r="L36" s="169"/>
      <c r="M36" s="169"/>
      <c r="P36" s="180"/>
      <c r="Q36" s="181"/>
    </row>
    <row r="37" spans="1:17" s="182" customFormat="1" ht="15" customHeight="1">
      <c r="A37" s="156"/>
      <c r="B37" s="156"/>
      <c r="C37" s="273" t="s">
        <v>198</v>
      </c>
      <c r="D37" s="279"/>
      <c r="E37" s="175"/>
      <c r="F37" s="291"/>
      <c r="G37" s="177"/>
      <c r="H37" s="311"/>
      <c r="I37" s="294"/>
      <c r="J37" s="177"/>
      <c r="K37" s="299"/>
      <c r="L37" s="177"/>
      <c r="M37" s="177"/>
      <c r="P37" s="180"/>
      <c r="Q37" s="181"/>
    </row>
    <row r="38" spans="1:17" s="179" customFormat="1" ht="15" customHeight="1">
      <c r="A38" s="156"/>
      <c r="B38" s="156"/>
      <c r="C38" s="273" t="s">
        <v>199</v>
      </c>
      <c r="D38" s="279"/>
      <c r="E38" s="175"/>
      <c r="F38" s="291"/>
      <c r="G38" s="177"/>
      <c r="H38" s="311"/>
      <c r="I38" s="294"/>
      <c r="J38" s="177"/>
      <c r="K38" s="299"/>
      <c r="L38" s="177"/>
      <c r="M38" s="177"/>
      <c r="N38" s="182"/>
      <c r="P38" s="180"/>
      <c r="Q38" s="181"/>
    </row>
    <row r="39" spans="1:17" s="182" customFormat="1" ht="15" customHeight="1">
      <c r="A39" s="156"/>
      <c r="B39" s="156"/>
      <c r="C39" s="271" t="s">
        <v>46</v>
      </c>
      <c r="D39" s="278"/>
      <c r="E39" s="157"/>
      <c r="F39" s="292"/>
      <c r="G39" s="169"/>
      <c r="H39" s="308"/>
      <c r="I39" s="292"/>
      <c r="J39" s="169"/>
      <c r="K39" s="297"/>
      <c r="L39" s="169"/>
      <c r="M39" s="169"/>
      <c r="P39" s="180"/>
      <c r="Q39" s="181"/>
    </row>
    <row r="40" spans="1:17" s="182" customFormat="1" ht="15" customHeight="1">
      <c r="A40" s="156"/>
      <c r="B40" s="156"/>
      <c r="C40" s="273" t="s">
        <v>45</v>
      </c>
      <c r="D40" s="279"/>
      <c r="E40" s="175"/>
      <c r="F40" s="291"/>
      <c r="G40" s="177"/>
      <c r="H40" s="311"/>
      <c r="I40" s="294"/>
      <c r="J40" s="177"/>
      <c r="K40" s="299"/>
      <c r="L40" s="177"/>
      <c r="M40" s="177"/>
      <c r="P40" s="180"/>
      <c r="Q40" s="181"/>
    </row>
    <row r="41" spans="1:17" s="182" customFormat="1" ht="15" customHeight="1">
      <c r="A41" s="156"/>
      <c r="B41" s="156"/>
      <c r="C41" s="273" t="s">
        <v>352</v>
      </c>
      <c r="D41" s="279"/>
      <c r="E41" s="175"/>
      <c r="F41" s="291"/>
      <c r="G41" s="177"/>
      <c r="H41" s="311"/>
      <c r="I41" s="294"/>
      <c r="J41" s="177"/>
      <c r="K41" s="299"/>
      <c r="L41" s="177"/>
      <c r="M41" s="177"/>
      <c r="P41" s="180"/>
      <c r="Q41" s="181"/>
    </row>
    <row r="42" spans="1:17" s="179" customFormat="1" ht="15" customHeight="1">
      <c r="A42" s="156"/>
      <c r="B42" s="156"/>
      <c r="C42" s="273" t="s">
        <v>353</v>
      </c>
      <c r="D42" s="279"/>
      <c r="E42" s="175"/>
      <c r="F42" s="291"/>
      <c r="G42" s="177"/>
      <c r="H42" s="311"/>
      <c r="I42" s="294"/>
      <c r="J42" s="177"/>
      <c r="K42" s="299"/>
      <c r="L42" s="169"/>
      <c r="M42" s="169"/>
      <c r="N42" s="182"/>
      <c r="P42" s="180"/>
      <c r="Q42" s="181"/>
    </row>
    <row r="43" spans="1:17" s="179" customFormat="1" ht="15" customHeight="1">
      <c r="A43" s="156"/>
      <c r="B43" s="156"/>
      <c r="C43" s="273" t="s">
        <v>154</v>
      </c>
      <c r="D43" s="279"/>
      <c r="E43" s="175"/>
      <c r="F43" s="291"/>
      <c r="G43" s="177"/>
      <c r="H43" s="311"/>
      <c r="I43" s="294"/>
      <c r="J43" s="177"/>
      <c r="K43" s="299"/>
      <c r="L43" s="177"/>
      <c r="M43" s="177"/>
      <c r="N43" s="182"/>
      <c r="P43" s="180"/>
      <c r="Q43" s="181"/>
    </row>
    <row r="44" spans="1:17" s="182" customFormat="1" ht="15" customHeight="1">
      <c r="A44" s="156"/>
      <c r="B44" s="156"/>
      <c r="C44" s="274" t="s">
        <v>203</v>
      </c>
      <c r="D44" s="278"/>
      <c r="E44" s="157"/>
      <c r="F44" s="293"/>
      <c r="G44" s="166"/>
      <c r="H44" s="313"/>
      <c r="I44" s="293"/>
      <c r="J44" s="166"/>
      <c r="K44" s="300"/>
      <c r="L44" s="169"/>
      <c r="M44" s="169"/>
      <c r="P44" s="180"/>
      <c r="Q44" s="181"/>
    </row>
    <row r="45" spans="1:17" s="182" customFormat="1" ht="15" customHeight="1">
      <c r="A45" s="156"/>
      <c r="B45" s="156"/>
      <c r="C45" s="271" t="s">
        <v>44</v>
      </c>
      <c r="D45" s="278"/>
      <c r="E45" s="157"/>
      <c r="F45" s="292"/>
      <c r="G45" s="169"/>
      <c r="H45" s="308"/>
      <c r="I45" s="292"/>
      <c r="J45" s="169"/>
      <c r="K45" s="297"/>
      <c r="L45" s="177"/>
      <c r="M45" s="177"/>
      <c r="N45" s="179"/>
      <c r="P45" s="180"/>
      <c r="Q45" s="181"/>
    </row>
    <row r="46" spans="1:17" s="179" customFormat="1" ht="15.75" customHeight="1">
      <c r="A46" s="156"/>
      <c r="B46" s="156"/>
      <c r="C46" s="273" t="s">
        <v>43</v>
      </c>
      <c r="D46" s="279"/>
      <c r="E46" s="175"/>
      <c r="F46" s="294"/>
      <c r="G46" s="177"/>
      <c r="H46" s="311"/>
      <c r="I46" s="294"/>
      <c r="J46" s="177"/>
      <c r="K46" s="299"/>
      <c r="L46" s="169"/>
      <c r="M46" s="169"/>
      <c r="N46" s="182"/>
      <c r="P46" s="184"/>
      <c r="Q46" s="184"/>
    </row>
    <row r="47" spans="1:17" s="179" customFormat="1" ht="15" customHeight="1">
      <c r="A47" s="156"/>
      <c r="B47" s="156"/>
      <c r="C47" s="273" t="s">
        <v>42</v>
      </c>
      <c r="D47" s="279"/>
      <c r="E47" s="175"/>
      <c r="F47" s="294"/>
      <c r="G47" s="177"/>
      <c r="H47" s="311"/>
      <c r="I47" s="294"/>
      <c r="J47" s="177"/>
      <c r="K47" s="299"/>
      <c r="L47" s="177"/>
      <c r="M47" s="177"/>
      <c r="N47" s="182"/>
      <c r="P47" s="185"/>
      <c r="Q47" s="181"/>
    </row>
    <row r="48" spans="1:17" s="179" customFormat="1" ht="15" customHeight="1">
      <c r="A48" s="156"/>
      <c r="B48" s="156"/>
      <c r="C48" s="274" t="s">
        <v>41</v>
      </c>
      <c r="D48" s="278"/>
      <c r="E48" s="157"/>
      <c r="F48" s="293"/>
      <c r="G48" s="166"/>
      <c r="H48" s="313"/>
      <c r="I48" s="293"/>
      <c r="J48" s="166"/>
      <c r="K48" s="300"/>
      <c r="L48" s="169"/>
      <c r="M48" s="169"/>
      <c r="P48" s="184"/>
      <c r="Q48" s="184"/>
    </row>
    <row r="49" spans="1:17" s="179" customFormat="1" ht="15" customHeight="1">
      <c r="A49" s="156"/>
      <c r="B49" s="156"/>
      <c r="C49" s="274" t="s">
        <v>40</v>
      </c>
      <c r="D49" s="278"/>
      <c r="E49" s="157"/>
      <c r="F49" s="293"/>
      <c r="G49" s="166"/>
      <c r="H49" s="313"/>
      <c r="I49" s="293"/>
      <c r="J49" s="166"/>
      <c r="K49" s="300"/>
      <c r="L49" s="177"/>
      <c r="M49" s="177"/>
      <c r="P49" s="185"/>
      <c r="Q49" s="186"/>
    </row>
    <row r="50" spans="1:17" s="179" customFormat="1" ht="15" customHeight="1">
      <c r="A50" s="156"/>
      <c r="B50" s="156"/>
      <c r="C50" s="274" t="s">
        <v>39</v>
      </c>
      <c r="D50" s="278"/>
      <c r="E50" s="157"/>
      <c r="F50" s="293"/>
      <c r="G50" s="166"/>
      <c r="H50" s="313"/>
      <c r="I50" s="293"/>
      <c r="J50" s="166"/>
      <c r="K50" s="300"/>
      <c r="L50" s="169"/>
      <c r="M50" s="169"/>
      <c r="P50" s="185"/>
      <c r="Q50" s="181"/>
    </row>
    <row r="51" spans="1:17" s="179" customFormat="1" ht="15" customHeight="1">
      <c r="A51" s="156"/>
      <c r="B51" s="156"/>
      <c r="C51" s="274" t="s">
        <v>38</v>
      </c>
      <c r="D51" s="278"/>
      <c r="E51" s="157"/>
      <c r="F51" s="293"/>
      <c r="G51" s="166"/>
      <c r="H51" s="313"/>
      <c r="I51" s="293"/>
      <c r="J51" s="166"/>
      <c r="K51" s="300"/>
      <c r="L51" s="177"/>
      <c r="M51" s="177"/>
      <c r="P51" s="185"/>
      <c r="Q51" s="181"/>
    </row>
    <row r="52" spans="1:17" s="179" customFormat="1" ht="15" customHeight="1">
      <c r="A52" s="156"/>
      <c r="B52" s="156"/>
      <c r="C52" s="274" t="s">
        <v>37</v>
      </c>
      <c r="D52" s="278"/>
      <c r="E52" s="157"/>
      <c r="F52" s="293"/>
      <c r="G52" s="166"/>
      <c r="H52" s="313"/>
      <c r="I52" s="293"/>
      <c r="J52" s="166"/>
      <c r="K52" s="300"/>
      <c r="L52" s="169"/>
      <c r="M52" s="169"/>
      <c r="P52" s="185"/>
      <c r="Q52" s="181"/>
    </row>
    <row r="53" spans="1:17" s="179" customFormat="1" ht="15" customHeight="1">
      <c r="A53" s="156"/>
      <c r="B53" s="156"/>
      <c r="C53" s="274" t="s">
        <v>36</v>
      </c>
      <c r="D53" s="278"/>
      <c r="E53" s="157"/>
      <c r="F53" s="293"/>
      <c r="G53" s="166"/>
      <c r="H53" s="313"/>
      <c r="I53" s="293"/>
      <c r="J53" s="166"/>
      <c r="K53" s="300"/>
      <c r="L53" s="177"/>
      <c r="M53" s="177"/>
      <c r="P53" s="185"/>
      <c r="Q53" s="181"/>
    </row>
    <row r="54" spans="1:17" s="179" customFormat="1" ht="15" customHeight="1">
      <c r="A54" s="156"/>
      <c r="B54" s="276"/>
      <c r="C54" s="315" t="s">
        <v>35</v>
      </c>
      <c r="D54" s="316"/>
      <c r="E54" s="282"/>
      <c r="F54" s="284"/>
      <c r="G54" s="283"/>
      <c r="H54" s="314"/>
      <c r="I54" s="284"/>
      <c r="J54" s="283"/>
      <c r="K54" s="301"/>
      <c r="L54" s="169"/>
      <c r="M54" s="169"/>
      <c r="P54" s="187"/>
      <c r="Q54" s="181"/>
    </row>
    <row r="55" spans="1:17" s="179" customFormat="1" ht="15" customHeight="1">
      <c r="A55" s="156"/>
      <c r="B55" s="156"/>
      <c r="C55" s="317" t="s">
        <v>34</v>
      </c>
      <c r="D55" s="278"/>
      <c r="E55" s="157"/>
      <c r="F55" s="292"/>
      <c r="G55" s="169"/>
      <c r="H55" s="308"/>
      <c r="I55" s="292"/>
      <c r="J55" s="169"/>
      <c r="K55" s="297"/>
      <c r="L55" s="177"/>
      <c r="M55" s="177"/>
      <c r="P55" s="185"/>
      <c r="Q55" s="181"/>
    </row>
    <row r="56" spans="1:17" s="179" customFormat="1" ht="15" customHeight="1">
      <c r="A56" s="156"/>
      <c r="B56" s="156"/>
      <c r="C56" s="280"/>
      <c r="D56" s="281" t="s">
        <v>145</v>
      </c>
      <c r="E56" s="282"/>
      <c r="F56" s="284"/>
      <c r="G56" s="283"/>
      <c r="H56" s="314"/>
      <c r="I56" s="284"/>
      <c r="J56" s="283"/>
      <c r="K56" s="301"/>
      <c r="L56" s="169"/>
      <c r="M56" s="169"/>
      <c r="P56" s="186"/>
      <c r="Q56" s="181"/>
    </row>
    <row r="57" spans="1:17" ht="18.75" customHeight="1">
      <c r="A57" s="156"/>
      <c r="B57" s="156"/>
      <c r="E57" s="157"/>
      <c r="F57" s="189"/>
      <c r="G57" s="189"/>
      <c r="H57" s="189"/>
      <c r="I57" s="189"/>
      <c r="J57" s="189"/>
      <c r="L57" s="177"/>
      <c r="M57" s="177"/>
      <c r="P57" s="184"/>
      <c r="Q57" s="184"/>
    </row>
    <row r="58" spans="1:17" ht="20.25" customHeight="1">
      <c r="E58" s="157"/>
      <c r="F58" s="190"/>
      <c r="G58" s="190"/>
      <c r="H58" s="190"/>
      <c r="I58" s="190"/>
      <c r="J58" s="190"/>
      <c r="K58" s="190"/>
      <c r="L58" s="169"/>
      <c r="M58" s="169"/>
    </row>
    <row r="59" spans="1:17" ht="20.25" customHeight="1">
      <c r="E59" s="157"/>
      <c r="F59" s="191"/>
      <c r="G59" s="192"/>
      <c r="H59" s="192"/>
      <c r="I59" s="189"/>
      <c r="J59" s="189"/>
      <c r="L59" s="177"/>
      <c r="M59" s="177"/>
    </row>
    <row r="60" spans="1:17" ht="12.75">
      <c r="E60" s="157"/>
      <c r="F60" s="189"/>
      <c r="L60" s="169"/>
      <c r="M60" s="169"/>
    </row>
    <row r="61" spans="1:17" ht="12.75">
      <c r="E61" s="157"/>
      <c r="F61" s="189"/>
      <c r="I61" s="189"/>
      <c r="L61" s="177"/>
      <c r="M61" s="177"/>
    </row>
    <row r="62" spans="1:17" ht="12.75">
      <c r="E62" s="157"/>
      <c r="F62" s="189"/>
      <c r="I62" s="189"/>
      <c r="L62" s="169"/>
      <c r="M62" s="169"/>
    </row>
    <row r="63" spans="1:17" ht="12.95" customHeight="1">
      <c r="E63" s="157"/>
      <c r="F63" s="193"/>
      <c r="G63" s="193"/>
      <c r="H63" s="193"/>
      <c r="I63" s="193"/>
      <c r="L63" s="177"/>
      <c r="M63" s="177"/>
    </row>
  </sheetData>
  <mergeCells count="4">
    <mergeCell ref="C5:D6"/>
    <mergeCell ref="F5:H5"/>
    <mergeCell ref="I5:K5"/>
    <mergeCell ref="C2:K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364"/>
  <sheetViews>
    <sheetView showGridLines="0" zoomScaleNormal="100" zoomScaleSheetLayoutView="100" workbookViewId="0">
      <selection activeCell="C14" sqref="C14"/>
    </sheetView>
  </sheetViews>
  <sheetFormatPr defaultColWidth="9.140625" defaultRowHeight="12.75"/>
  <cols>
    <col min="1" max="1" width="11.85546875" style="194" customWidth="1"/>
    <col min="2" max="2" width="4.5703125" style="195" customWidth="1"/>
    <col min="3" max="3" width="61.85546875" style="84" bestFit="1" customWidth="1"/>
    <col min="4" max="4" width="1.7109375" style="196" customWidth="1"/>
    <col min="5" max="6" width="15.85546875" style="197" customWidth="1"/>
    <col min="7" max="8" width="15.85546875" style="198" customWidth="1"/>
    <col min="9" max="12" width="15.85546875" style="84" customWidth="1"/>
    <col min="13" max="13" width="31.7109375" style="84" customWidth="1"/>
    <col min="14" max="25" width="15.85546875" style="84" customWidth="1"/>
    <col min="26" max="16384" width="9.140625" style="84"/>
  </cols>
  <sheetData>
    <row r="1" spans="1:25">
      <c r="A1" s="75">
        <f>+'N2-05-REN - DR'!A1+1</f>
        <v>6</v>
      </c>
      <c r="B1" s="172"/>
      <c r="C1" s="172"/>
      <c r="D1" s="172"/>
      <c r="E1" s="172"/>
      <c r="F1" s="172"/>
      <c r="G1" s="172"/>
      <c r="H1" s="172"/>
      <c r="I1" s="172"/>
    </row>
    <row r="2" spans="1:25" ht="16.5" customHeight="1">
      <c r="C2" s="425" t="str">
        <f>Índice!D12</f>
        <v>Quadro N2-06-REN - Ativos intangíveis_GGS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4" spans="1:25">
      <c r="C4" s="1"/>
    </row>
    <row r="5" spans="1:25">
      <c r="O5" s="199" t="s">
        <v>255</v>
      </c>
    </row>
    <row r="6" spans="1:25" ht="19.5" customHeight="1">
      <c r="E6" s="200" t="s">
        <v>93</v>
      </c>
      <c r="F6" s="433" t="s">
        <v>88</v>
      </c>
      <c r="G6" s="433"/>
      <c r="H6" s="201" t="s">
        <v>87</v>
      </c>
      <c r="I6" s="434" t="s">
        <v>205</v>
      </c>
      <c r="J6" s="201" t="s">
        <v>147</v>
      </c>
      <c r="K6" s="433" t="s">
        <v>88</v>
      </c>
      <c r="L6" s="433"/>
      <c r="M6" s="201" t="s">
        <v>87</v>
      </c>
      <c r="N6" s="434" t="s">
        <v>205</v>
      </c>
      <c r="O6" s="201" t="s">
        <v>147</v>
      </c>
      <c r="P6" s="202"/>
    </row>
    <row r="7" spans="1:25" s="206" customFormat="1" ht="21.75" customHeight="1">
      <c r="A7" s="203"/>
      <c r="B7" s="195"/>
      <c r="C7" s="341" t="s">
        <v>313</v>
      </c>
      <c r="D7" s="338"/>
      <c r="E7" s="204" t="s">
        <v>242</v>
      </c>
      <c r="F7" s="339" t="s">
        <v>86</v>
      </c>
      <c r="G7" s="339" t="s">
        <v>85</v>
      </c>
      <c r="H7" s="339" t="s">
        <v>84</v>
      </c>
      <c r="I7" s="435"/>
      <c r="J7" s="204" t="s">
        <v>253</v>
      </c>
      <c r="K7" s="339" t="s">
        <v>86</v>
      </c>
      <c r="L7" s="339" t="s">
        <v>85</v>
      </c>
      <c r="M7" s="339" t="s">
        <v>84</v>
      </c>
      <c r="N7" s="435"/>
      <c r="O7" s="204" t="s">
        <v>240</v>
      </c>
      <c r="P7" s="205"/>
      <c r="Q7" s="84"/>
    </row>
    <row r="8" spans="1:25">
      <c r="D8" s="207"/>
      <c r="E8" s="208"/>
      <c r="F8" s="208"/>
      <c r="G8" s="209"/>
      <c r="H8" s="208"/>
      <c r="I8" s="208"/>
      <c r="J8" s="208"/>
      <c r="K8" s="208"/>
      <c r="L8" s="209"/>
      <c r="M8" s="208"/>
      <c r="N8" s="208"/>
      <c r="O8" s="208"/>
      <c r="P8" s="208"/>
    </row>
    <row r="9" spans="1:25">
      <c r="A9" s="2"/>
      <c r="C9" s="2" t="s">
        <v>314</v>
      </c>
      <c r="D9" s="207"/>
      <c r="E9" s="210"/>
      <c r="F9" s="208"/>
      <c r="G9" s="209"/>
      <c r="H9" s="208"/>
      <c r="I9" s="208"/>
      <c r="J9" s="211"/>
      <c r="K9" s="208"/>
      <c r="L9" s="209"/>
      <c r="M9" s="208"/>
      <c r="N9" s="208"/>
      <c r="O9" s="211"/>
      <c r="P9" s="211"/>
    </row>
    <row r="10" spans="1:25">
      <c r="A10" s="208"/>
      <c r="C10" s="212" t="s">
        <v>76</v>
      </c>
      <c r="D10" s="207"/>
      <c r="E10" s="210"/>
      <c r="F10" s="208"/>
      <c r="G10" s="208"/>
      <c r="H10" s="208"/>
      <c r="I10" s="208"/>
      <c r="J10" s="213"/>
      <c r="K10" s="208"/>
      <c r="L10" s="208"/>
      <c r="M10" s="208"/>
      <c r="N10" s="208"/>
      <c r="O10" s="213"/>
      <c r="P10" s="213"/>
    </row>
    <row r="11" spans="1:25" ht="3" customHeight="1">
      <c r="A11" s="2"/>
      <c r="D11" s="207"/>
      <c r="E11" s="210"/>
      <c r="F11" s="208"/>
      <c r="G11" s="209"/>
      <c r="H11" s="208"/>
      <c r="I11" s="208"/>
      <c r="J11" s="210"/>
      <c r="K11" s="208"/>
      <c r="L11" s="209"/>
      <c r="M11" s="208"/>
      <c r="N11" s="208"/>
      <c r="O11" s="210"/>
      <c r="P11" s="210"/>
    </row>
    <row r="12" spans="1:25" ht="18" customHeight="1">
      <c r="A12" s="2"/>
      <c r="C12" s="214" t="s">
        <v>75</v>
      </c>
      <c r="D12" s="207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</row>
    <row r="13" spans="1:25">
      <c r="A13" s="2"/>
      <c r="D13" s="207"/>
      <c r="E13" s="210"/>
      <c r="F13" s="208"/>
      <c r="G13" s="209"/>
      <c r="H13" s="208"/>
      <c r="I13" s="208"/>
      <c r="J13" s="210"/>
      <c r="K13" s="208"/>
      <c r="L13" s="209"/>
      <c r="M13" s="208"/>
      <c r="N13" s="208"/>
      <c r="O13" s="210"/>
      <c r="P13" s="210"/>
    </row>
    <row r="14" spans="1:25">
      <c r="A14" s="2"/>
      <c r="C14" s="2" t="s">
        <v>405</v>
      </c>
      <c r="D14" s="207"/>
      <c r="E14" s="210"/>
      <c r="F14" s="208"/>
      <c r="G14" s="208"/>
      <c r="H14" s="208"/>
      <c r="I14" s="208"/>
      <c r="J14" s="210"/>
      <c r="K14" s="208"/>
      <c r="L14" s="208"/>
      <c r="M14" s="208"/>
      <c r="N14" s="208"/>
      <c r="O14" s="210"/>
      <c r="P14" s="210"/>
    </row>
    <row r="15" spans="1:25">
      <c r="A15" s="2"/>
      <c r="C15" s="212" t="s">
        <v>83</v>
      </c>
      <c r="D15" s="207"/>
      <c r="E15" s="210"/>
      <c r="F15" s="208"/>
      <c r="G15" s="208"/>
      <c r="H15" s="208"/>
      <c r="I15" s="208"/>
      <c r="J15" s="213"/>
      <c r="K15" s="208"/>
      <c r="L15" s="208"/>
      <c r="M15" s="208"/>
      <c r="N15" s="208"/>
      <c r="O15" s="213"/>
      <c r="P15" s="213"/>
    </row>
    <row r="16" spans="1:25">
      <c r="A16" s="2"/>
      <c r="C16" s="212" t="s">
        <v>74</v>
      </c>
      <c r="D16" s="207"/>
      <c r="E16" s="210"/>
      <c r="F16" s="208"/>
      <c r="G16" s="208"/>
      <c r="H16" s="208"/>
      <c r="I16" s="208"/>
      <c r="J16" s="213"/>
      <c r="K16" s="208"/>
      <c r="L16" s="208"/>
      <c r="M16" s="208"/>
      <c r="N16" s="208"/>
      <c r="O16" s="213"/>
      <c r="P16" s="213"/>
    </row>
    <row r="17" spans="1:16">
      <c r="A17" s="2"/>
      <c r="C17" s="212" t="s">
        <v>73</v>
      </c>
      <c r="D17" s="207"/>
      <c r="E17" s="210"/>
      <c r="F17" s="211"/>
      <c r="G17" s="211"/>
      <c r="H17" s="211"/>
      <c r="I17" s="208"/>
      <c r="J17" s="213"/>
      <c r="K17" s="211"/>
      <c r="L17" s="211"/>
      <c r="M17" s="211"/>
      <c r="N17" s="208"/>
      <c r="O17" s="213"/>
      <c r="P17" s="213"/>
    </row>
    <row r="18" spans="1:16">
      <c r="A18" s="2"/>
      <c r="C18" s="217" t="s">
        <v>72</v>
      </c>
      <c r="D18" s="207"/>
      <c r="E18" s="210"/>
      <c r="F18" s="208"/>
      <c r="G18" s="208"/>
      <c r="H18" s="208"/>
      <c r="I18" s="208"/>
      <c r="J18" s="213"/>
      <c r="K18" s="208"/>
      <c r="L18" s="208"/>
      <c r="M18" s="208"/>
      <c r="N18" s="208"/>
      <c r="O18" s="213"/>
      <c r="P18" s="213"/>
    </row>
    <row r="19" spans="1:16">
      <c r="A19" s="2"/>
      <c r="C19" s="217" t="s">
        <v>197</v>
      </c>
      <c r="D19" s="207"/>
      <c r="E19" s="210"/>
      <c r="F19" s="208"/>
      <c r="G19" s="208"/>
      <c r="H19" s="208"/>
      <c r="I19" s="208"/>
      <c r="J19" s="213"/>
      <c r="K19" s="208"/>
      <c r="L19" s="208"/>
      <c r="M19" s="208"/>
      <c r="N19" s="208"/>
      <c r="O19" s="213"/>
      <c r="P19" s="213"/>
    </row>
    <row r="20" spans="1:16">
      <c r="A20" s="2"/>
      <c r="C20" s="217" t="s">
        <v>71</v>
      </c>
      <c r="D20" s="207"/>
      <c r="E20" s="210"/>
      <c r="F20" s="208"/>
      <c r="G20" s="208"/>
      <c r="H20" s="208"/>
      <c r="I20" s="208"/>
      <c r="J20" s="213"/>
      <c r="K20" s="208"/>
      <c r="L20" s="208"/>
      <c r="M20" s="208"/>
      <c r="N20" s="208"/>
      <c r="O20" s="213"/>
      <c r="P20" s="213"/>
    </row>
    <row r="21" spans="1:16">
      <c r="A21" s="2"/>
      <c r="C21" s="217" t="s">
        <v>70</v>
      </c>
      <c r="D21" s="207"/>
      <c r="E21" s="210"/>
      <c r="F21" s="208"/>
      <c r="G21" s="208"/>
      <c r="H21" s="208"/>
      <c r="I21" s="208"/>
      <c r="J21" s="213"/>
      <c r="K21" s="208"/>
      <c r="L21" s="208"/>
      <c r="M21" s="208"/>
      <c r="N21" s="208"/>
      <c r="O21" s="213"/>
      <c r="P21" s="213"/>
    </row>
    <row r="22" spans="1:16">
      <c r="A22" s="2"/>
      <c r="C22" s="217" t="s">
        <v>160</v>
      </c>
      <c r="D22" s="207"/>
      <c r="E22" s="210"/>
      <c r="F22" s="208"/>
      <c r="G22" s="208"/>
      <c r="H22" s="208"/>
      <c r="I22" s="208"/>
      <c r="J22" s="213"/>
      <c r="K22" s="208"/>
      <c r="L22" s="208"/>
      <c r="M22" s="208"/>
      <c r="N22" s="208"/>
      <c r="O22" s="213"/>
      <c r="P22" s="213"/>
    </row>
    <row r="23" spans="1:16" collapsed="1">
      <c r="A23" s="2"/>
      <c r="C23" s="217" t="s">
        <v>69</v>
      </c>
      <c r="D23" s="207"/>
      <c r="E23" s="210"/>
      <c r="F23" s="208"/>
      <c r="G23" s="208"/>
      <c r="H23" s="208"/>
      <c r="I23" s="208"/>
      <c r="J23" s="213"/>
      <c r="K23" s="208"/>
      <c r="L23" s="208"/>
      <c r="M23" s="208"/>
      <c r="N23" s="208"/>
      <c r="O23" s="213"/>
      <c r="P23" s="213"/>
    </row>
    <row r="24" spans="1:16">
      <c r="A24" s="2"/>
      <c r="C24" s="217" t="s">
        <v>68</v>
      </c>
      <c r="D24" s="207"/>
      <c r="E24" s="210"/>
      <c r="F24" s="208"/>
      <c r="G24" s="208"/>
      <c r="H24" s="208"/>
      <c r="I24" s="208"/>
      <c r="J24" s="213"/>
      <c r="K24" s="208"/>
      <c r="L24" s="208"/>
      <c r="M24" s="208"/>
      <c r="N24" s="208"/>
      <c r="O24" s="213"/>
      <c r="P24" s="213"/>
    </row>
    <row r="25" spans="1:16" collapsed="1">
      <c r="A25" s="2"/>
      <c r="C25" s="217" t="s">
        <v>67</v>
      </c>
      <c r="D25" s="207"/>
      <c r="E25" s="210"/>
      <c r="F25" s="208"/>
      <c r="G25" s="208"/>
      <c r="H25" s="208"/>
      <c r="I25" s="208"/>
      <c r="J25" s="213"/>
      <c r="K25" s="208"/>
      <c r="L25" s="208"/>
      <c r="M25" s="208"/>
      <c r="N25" s="208"/>
      <c r="O25" s="213"/>
      <c r="P25" s="213"/>
    </row>
    <row r="26" spans="1:16">
      <c r="A26" s="2"/>
      <c r="C26" s="212" t="s">
        <v>66</v>
      </c>
      <c r="D26" s="207"/>
      <c r="E26" s="210"/>
      <c r="F26" s="208"/>
      <c r="G26" s="208"/>
      <c r="H26" s="208"/>
      <c r="I26" s="208"/>
      <c r="J26" s="213"/>
      <c r="K26" s="208"/>
      <c r="L26" s="208"/>
      <c r="M26" s="208"/>
      <c r="N26" s="208"/>
      <c r="O26" s="213"/>
      <c r="P26" s="213"/>
    </row>
    <row r="27" spans="1:16">
      <c r="A27" s="2"/>
      <c r="C27" s="212" t="s">
        <v>65</v>
      </c>
      <c r="D27" s="207"/>
      <c r="E27" s="210"/>
      <c r="F27" s="208"/>
      <c r="G27" s="208"/>
      <c r="H27" s="208"/>
      <c r="I27" s="208"/>
      <c r="J27" s="213"/>
      <c r="K27" s="208"/>
      <c r="L27" s="208"/>
      <c r="M27" s="208"/>
      <c r="N27" s="208"/>
      <c r="O27" s="213"/>
      <c r="P27" s="213"/>
    </row>
    <row r="28" spans="1:16" collapsed="1">
      <c r="A28" s="2"/>
      <c r="C28" s="212" t="s">
        <v>64</v>
      </c>
      <c r="D28" s="207"/>
      <c r="E28" s="210"/>
      <c r="F28" s="208"/>
      <c r="G28" s="208"/>
      <c r="H28" s="208"/>
      <c r="I28" s="208"/>
      <c r="J28" s="213"/>
      <c r="K28" s="208"/>
      <c r="L28" s="208"/>
      <c r="M28" s="208"/>
      <c r="N28" s="208"/>
      <c r="O28" s="213"/>
      <c r="P28" s="213"/>
    </row>
    <row r="29" spans="1:16">
      <c r="A29" s="2"/>
      <c r="C29" s="212" t="s">
        <v>63</v>
      </c>
      <c r="D29" s="207"/>
      <c r="E29" s="210"/>
      <c r="F29" s="208"/>
      <c r="G29" s="208"/>
      <c r="H29" s="208"/>
      <c r="I29" s="208"/>
      <c r="J29" s="213"/>
      <c r="K29" s="208"/>
      <c r="L29" s="208"/>
      <c r="M29" s="208"/>
      <c r="N29" s="208"/>
      <c r="O29" s="213"/>
      <c r="P29" s="213"/>
    </row>
    <row r="30" spans="1:16">
      <c r="A30" s="2"/>
      <c r="C30" s="212"/>
      <c r="D30" s="207"/>
      <c r="E30" s="213"/>
      <c r="F30" s="211"/>
      <c r="G30" s="211"/>
      <c r="H30" s="211"/>
      <c r="I30" s="208"/>
      <c r="J30" s="210"/>
      <c r="K30" s="211"/>
      <c r="L30" s="211"/>
      <c r="M30" s="211"/>
      <c r="N30" s="208"/>
      <c r="O30" s="210"/>
      <c r="P30" s="210"/>
    </row>
    <row r="31" spans="1:16" ht="27" customHeight="1">
      <c r="A31" s="2"/>
      <c r="C31" s="214" t="s">
        <v>62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>
      <c r="A32" s="2"/>
      <c r="E32" s="210"/>
      <c r="F32" s="208"/>
      <c r="G32" s="208"/>
      <c r="H32" s="208"/>
      <c r="I32" s="208"/>
      <c r="J32" s="210"/>
      <c r="K32" s="208"/>
      <c r="L32" s="208"/>
      <c r="M32" s="208"/>
      <c r="N32" s="208"/>
      <c r="O32" s="210"/>
      <c r="P32" s="210"/>
    </row>
    <row r="33" spans="1:28">
      <c r="A33" s="2"/>
      <c r="C33" s="2" t="s">
        <v>327</v>
      </c>
      <c r="D33" s="207"/>
      <c r="E33" s="213"/>
      <c r="F33" s="211"/>
      <c r="G33" s="211"/>
      <c r="H33" s="211"/>
      <c r="I33" s="208"/>
      <c r="J33" s="210"/>
      <c r="K33" s="211"/>
      <c r="L33" s="211"/>
      <c r="M33" s="211"/>
      <c r="N33" s="208"/>
      <c r="O33" s="210"/>
      <c r="P33" s="210"/>
    </row>
    <row r="34" spans="1:28">
      <c r="A34" s="2"/>
      <c r="C34" s="212" t="s">
        <v>74</v>
      </c>
      <c r="E34" s="210"/>
      <c r="F34" s="208"/>
      <c r="G34" s="208"/>
      <c r="H34" s="208"/>
      <c r="I34" s="208"/>
      <c r="J34" s="213"/>
      <c r="K34" s="208"/>
      <c r="L34" s="208"/>
      <c r="M34" s="208"/>
      <c r="N34" s="208"/>
      <c r="O34" s="213"/>
      <c r="P34" s="213"/>
    </row>
    <row r="35" spans="1:28">
      <c r="A35" s="2"/>
      <c r="C35" s="212" t="s">
        <v>73</v>
      </c>
      <c r="E35" s="210"/>
      <c r="F35" s="208"/>
      <c r="G35" s="208"/>
      <c r="H35" s="208"/>
      <c r="I35" s="208"/>
      <c r="J35" s="213"/>
      <c r="K35" s="208"/>
      <c r="L35" s="208"/>
      <c r="M35" s="208"/>
      <c r="N35" s="208"/>
      <c r="O35" s="213"/>
      <c r="P35" s="213"/>
    </row>
    <row r="36" spans="1:28">
      <c r="A36" s="2"/>
      <c r="C36" s="217" t="s">
        <v>70</v>
      </c>
      <c r="E36" s="210"/>
      <c r="F36" s="208"/>
      <c r="G36" s="208"/>
      <c r="H36" s="208"/>
      <c r="I36" s="208"/>
      <c r="J36" s="213"/>
      <c r="K36" s="208"/>
      <c r="L36" s="208"/>
      <c r="M36" s="208"/>
      <c r="N36" s="208"/>
      <c r="O36" s="213"/>
      <c r="P36" s="213"/>
    </row>
    <row r="37" spans="1:28">
      <c r="A37" s="2"/>
      <c r="C37" s="217" t="s">
        <v>82</v>
      </c>
      <c r="E37" s="210"/>
      <c r="F37" s="208"/>
      <c r="G37" s="208"/>
      <c r="H37" s="208"/>
      <c r="I37" s="208"/>
      <c r="J37" s="213"/>
      <c r="K37" s="208"/>
      <c r="L37" s="208"/>
      <c r="M37" s="208"/>
      <c r="N37" s="208"/>
      <c r="O37" s="213"/>
      <c r="P37" s="213"/>
    </row>
    <row r="38" spans="1:28">
      <c r="A38" s="2"/>
      <c r="C38" s="217" t="s">
        <v>81</v>
      </c>
      <c r="E38" s="210"/>
      <c r="F38" s="208"/>
      <c r="G38" s="208"/>
      <c r="H38" s="208"/>
      <c r="I38" s="208"/>
      <c r="J38" s="213"/>
      <c r="K38" s="208"/>
      <c r="L38" s="208"/>
      <c r="M38" s="208"/>
      <c r="N38" s="208"/>
      <c r="O38" s="213"/>
      <c r="P38" s="213"/>
    </row>
    <row r="39" spans="1:28">
      <c r="A39" s="2"/>
      <c r="C39" s="217" t="s">
        <v>67</v>
      </c>
      <c r="E39" s="210"/>
      <c r="F39" s="208"/>
      <c r="G39" s="208"/>
      <c r="H39" s="208"/>
      <c r="I39" s="208"/>
      <c r="J39" s="213"/>
      <c r="K39" s="208"/>
      <c r="L39" s="208"/>
      <c r="M39" s="208"/>
      <c r="N39" s="208"/>
      <c r="O39" s="213"/>
      <c r="P39" s="213"/>
    </row>
    <row r="40" spans="1:28" ht="15" customHeight="1">
      <c r="A40" s="2"/>
      <c r="C40" s="212" t="s">
        <v>64</v>
      </c>
      <c r="E40" s="210"/>
      <c r="F40" s="208"/>
      <c r="G40" s="208"/>
      <c r="H40" s="208"/>
      <c r="I40" s="208"/>
      <c r="J40" s="213"/>
      <c r="K40" s="208"/>
      <c r="L40" s="208"/>
      <c r="M40" s="208"/>
      <c r="N40" s="208"/>
      <c r="O40" s="213"/>
      <c r="P40" s="213"/>
    </row>
    <row r="41" spans="1:28" ht="18.75" customHeight="1">
      <c r="A41" s="2"/>
      <c r="C41" s="212" t="s">
        <v>120</v>
      </c>
      <c r="E41" s="210"/>
      <c r="F41" s="208"/>
      <c r="G41" s="209"/>
      <c r="H41" s="208"/>
      <c r="I41" s="208"/>
      <c r="J41" s="210"/>
      <c r="K41" s="208"/>
      <c r="L41" s="209"/>
      <c r="M41" s="208"/>
      <c r="N41" s="208"/>
      <c r="O41" s="210"/>
      <c r="P41" s="210"/>
    </row>
    <row r="42" spans="1:28" ht="21.75" customHeight="1">
      <c r="A42" s="2"/>
      <c r="C42" s="214" t="s">
        <v>80</v>
      </c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6"/>
    </row>
    <row r="43" spans="1:28" ht="13.5" thickBot="1">
      <c r="A43" s="2"/>
      <c r="C43" s="214" t="s">
        <v>79</v>
      </c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6"/>
    </row>
    <row r="44" spans="1:28" ht="13.5" thickTop="1">
      <c r="A44" s="2"/>
      <c r="D44" s="84"/>
      <c r="E44" s="84"/>
      <c r="F44" s="84"/>
      <c r="G44" s="84"/>
      <c r="H44" s="84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C46" s="2"/>
      <c r="G46" s="219"/>
    </row>
    <row r="47" spans="1:28">
      <c r="A47" s="2"/>
      <c r="C47" s="1"/>
      <c r="J47" s="208"/>
    </row>
    <row r="48" spans="1:28" ht="12.75" customHeight="1">
      <c r="A48" s="2"/>
      <c r="C48" s="199" t="s">
        <v>150</v>
      </c>
    </row>
    <row r="49" spans="1:15" ht="27" customHeight="1">
      <c r="A49" s="2"/>
      <c r="E49" s="200" t="s">
        <v>93</v>
      </c>
      <c r="F49" s="436" t="s">
        <v>78</v>
      </c>
      <c r="G49" s="434" t="s">
        <v>77</v>
      </c>
      <c r="H49" s="220" t="s">
        <v>147</v>
      </c>
      <c r="I49" s="436" t="s">
        <v>78</v>
      </c>
      <c r="J49" s="434" t="s">
        <v>77</v>
      </c>
      <c r="K49" s="220" t="s">
        <v>147</v>
      </c>
      <c r="M49" s="438"/>
    </row>
    <row r="50" spans="1:15">
      <c r="A50" s="2"/>
      <c r="C50" s="340" t="s">
        <v>315</v>
      </c>
      <c r="D50" s="338"/>
      <c r="E50" s="204" t="s">
        <v>254</v>
      </c>
      <c r="F50" s="437"/>
      <c r="G50" s="435"/>
      <c r="H50" s="204" t="s">
        <v>243</v>
      </c>
      <c r="I50" s="437"/>
      <c r="J50" s="435"/>
      <c r="K50" s="204" t="s">
        <v>240</v>
      </c>
      <c r="M50" s="438"/>
    </row>
    <row r="51" spans="1:15">
      <c r="A51" s="2"/>
      <c r="D51" s="207"/>
      <c r="E51" s="221"/>
      <c r="F51" s="221"/>
      <c r="G51" s="221"/>
      <c r="H51" s="221"/>
      <c r="I51" s="221"/>
      <c r="J51" s="221"/>
      <c r="K51" s="221"/>
    </row>
    <row r="52" spans="1:15" ht="14.25" customHeight="1">
      <c r="A52" s="2"/>
      <c r="C52" s="2" t="s">
        <v>314</v>
      </c>
      <c r="D52" s="207"/>
      <c r="E52" s="216"/>
      <c r="F52" s="222"/>
      <c r="G52" s="222"/>
      <c r="H52" s="216"/>
      <c r="I52" s="222"/>
      <c r="J52" s="222"/>
      <c r="K52" s="216"/>
    </row>
    <row r="53" spans="1:15">
      <c r="A53" s="2"/>
      <c r="C53" s="212" t="s">
        <v>76</v>
      </c>
      <c r="D53" s="207"/>
      <c r="E53" s="210"/>
      <c r="F53" s="222"/>
      <c r="G53" s="222"/>
      <c r="H53" s="216"/>
      <c r="I53" s="222"/>
      <c r="J53" s="222"/>
      <c r="K53" s="216"/>
      <c r="M53" s="223"/>
    </row>
    <row r="54" spans="1:15" ht="15.75" customHeight="1">
      <c r="A54" s="2"/>
      <c r="D54" s="207"/>
      <c r="E54" s="216"/>
      <c r="F54" s="222"/>
      <c r="G54" s="222"/>
      <c r="H54" s="216"/>
      <c r="I54" s="222"/>
      <c r="J54" s="222"/>
      <c r="K54" s="216"/>
    </row>
    <row r="55" spans="1:15">
      <c r="A55" s="2"/>
      <c r="C55" s="214" t="s">
        <v>75</v>
      </c>
      <c r="E55" s="215"/>
      <c r="F55" s="215"/>
      <c r="G55" s="215"/>
      <c r="H55" s="215"/>
      <c r="I55" s="215"/>
      <c r="J55" s="215"/>
      <c r="K55" s="215"/>
    </row>
    <row r="56" spans="1:15">
      <c r="A56" s="2"/>
      <c r="D56" s="207"/>
      <c r="E56" s="216"/>
      <c r="F56" s="222"/>
      <c r="G56" s="222"/>
      <c r="H56" s="216"/>
      <c r="I56" s="222"/>
      <c r="J56" s="222"/>
      <c r="K56" s="216"/>
    </row>
    <row r="57" spans="1:15">
      <c r="A57" s="2"/>
      <c r="C57" s="2" t="s">
        <v>406</v>
      </c>
      <c r="D57" s="207"/>
      <c r="E57" s="216"/>
      <c r="F57" s="222"/>
      <c r="G57" s="222"/>
      <c r="H57" s="216"/>
      <c r="I57" s="222"/>
      <c r="J57" s="222"/>
      <c r="K57" s="216"/>
    </row>
    <row r="58" spans="1:15">
      <c r="A58" s="2"/>
      <c r="C58" s="212" t="s">
        <v>74</v>
      </c>
      <c r="E58" s="210"/>
      <c r="F58" s="222"/>
      <c r="G58" s="222"/>
      <c r="H58" s="216"/>
      <c r="I58" s="222"/>
      <c r="J58" s="222"/>
      <c r="K58" s="216"/>
      <c r="M58" s="223"/>
      <c r="N58" s="224"/>
      <c r="O58" s="224"/>
    </row>
    <row r="59" spans="1:15">
      <c r="A59" s="2"/>
      <c r="C59" s="212" t="s">
        <v>73</v>
      </c>
      <c r="E59" s="225"/>
      <c r="F59" s="222"/>
      <c r="G59" s="222"/>
      <c r="H59" s="216"/>
      <c r="I59" s="222"/>
      <c r="J59" s="222"/>
      <c r="K59" s="216"/>
      <c r="M59" s="223"/>
      <c r="N59" s="224"/>
      <c r="O59" s="224"/>
    </row>
    <row r="60" spans="1:15">
      <c r="A60" s="2"/>
      <c r="C60" s="217" t="s">
        <v>72</v>
      </c>
      <c r="E60" s="210"/>
      <c r="F60" s="222"/>
      <c r="G60" s="222"/>
      <c r="H60" s="216"/>
      <c r="I60" s="222"/>
      <c r="J60" s="222"/>
      <c r="K60" s="216"/>
      <c r="M60" s="226"/>
      <c r="N60" s="227"/>
      <c r="O60" s="227"/>
    </row>
    <row r="61" spans="1:15">
      <c r="A61" s="2"/>
      <c r="C61" s="217" t="s">
        <v>197</v>
      </c>
      <c r="E61" s="210"/>
      <c r="F61" s="222"/>
      <c r="G61" s="222"/>
      <c r="H61" s="216"/>
      <c r="I61" s="222"/>
      <c r="J61" s="222"/>
      <c r="K61" s="216"/>
      <c r="M61" s="228"/>
      <c r="N61" s="224"/>
      <c r="O61" s="224"/>
    </row>
    <row r="62" spans="1:15">
      <c r="A62" s="2"/>
      <c r="C62" s="217" t="s">
        <v>71</v>
      </c>
      <c r="D62" s="207"/>
      <c r="E62" s="210"/>
      <c r="F62" s="222"/>
      <c r="G62" s="222"/>
      <c r="H62" s="216"/>
      <c r="I62" s="222"/>
      <c r="J62" s="222"/>
      <c r="K62" s="216"/>
      <c r="M62" s="228"/>
      <c r="N62" s="224"/>
      <c r="O62" s="224"/>
    </row>
    <row r="63" spans="1:15">
      <c r="A63" s="2"/>
      <c r="C63" s="217" t="s">
        <v>70</v>
      </c>
      <c r="E63" s="210"/>
      <c r="F63" s="222"/>
      <c r="G63" s="222"/>
      <c r="H63" s="216"/>
      <c r="I63" s="222"/>
      <c r="J63" s="222"/>
      <c r="K63" s="216"/>
      <c r="M63" s="228"/>
      <c r="N63" s="224"/>
      <c r="O63" s="224"/>
    </row>
    <row r="64" spans="1:15">
      <c r="A64" s="2"/>
      <c r="C64" s="217" t="s">
        <v>160</v>
      </c>
      <c r="E64" s="210"/>
      <c r="F64" s="222"/>
      <c r="G64" s="222"/>
      <c r="H64" s="216"/>
      <c r="I64" s="222"/>
      <c r="J64" s="222"/>
      <c r="K64" s="216"/>
      <c r="M64" s="228"/>
      <c r="N64" s="224"/>
      <c r="O64" s="224"/>
    </row>
    <row r="65" spans="1:22">
      <c r="A65" s="2"/>
      <c r="C65" s="217" t="s">
        <v>69</v>
      </c>
      <c r="E65" s="210"/>
      <c r="F65" s="222"/>
      <c r="G65" s="222"/>
      <c r="H65" s="216"/>
      <c r="I65" s="222"/>
      <c r="J65" s="222"/>
      <c r="K65" s="216"/>
      <c r="M65" s="228"/>
      <c r="N65" s="224"/>
      <c r="O65" s="224"/>
    </row>
    <row r="66" spans="1:22" collapsed="1">
      <c r="A66" s="2"/>
      <c r="C66" s="217" t="s">
        <v>68</v>
      </c>
      <c r="E66" s="210"/>
      <c r="F66" s="222"/>
      <c r="G66" s="222"/>
      <c r="H66" s="216"/>
      <c r="I66" s="222"/>
      <c r="J66" s="222"/>
      <c r="K66" s="216"/>
      <c r="M66" s="228"/>
      <c r="N66" s="224"/>
      <c r="O66" s="224"/>
    </row>
    <row r="67" spans="1:22">
      <c r="A67" s="2"/>
      <c r="C67" s="217" t="s">
        <v>67</v>
      </c>
      <c r="E67" s="210"/>
      <c r="F67" s="222"/>
      <c r="G67" s="222"/>
      <c r="H67" s="216"/>
      <c r="I67" s="222"/>
      <c r="J67" s="222"/>
      <c r="K67" s="216"/>
      <c r="M67" s="228"/>
      <c r="N67" s="224"/>
      <c r="O67" s="224"/>
    </row>
    <row r="68" spans="1:22" s="229" customFormat="1">
      <c r="A68" s="2"/>
      <c r="B68" s="195"/>
      <c r="C68" s="212" t="s">
        <v>66</v>
      </c>
      <c r="D68" s="207"/>
      <c r="E68" s="210"/>
      <c r="F68" s="222"/>
      <c r="G68" s="222"/>
      <c r="H68" s="216"/>
      <c r="I68" s="222"/>
      <c r="J68" s="222"/>
      <c r="K68" s="216"/>
      <c r="L68" s="84"/>
      <c r="M68" s="223"/>
      <c r="N68" s="224"/>
      <c r="O68" s="224"/>
      <c r="P68" s="84"/>
      <c r="Q68" s="84"/>
      <c r="R68" s="84"/>
      <c r="S68" s="84"/>
      <c r="T68" s="84"/>
      <c r="U68" s="84"/>
      <c r="V68" s="84"/>
    </row>
    <row r="69" spans="1:22" collapsed="1">
      <c r="A69" s="2"/>
      <c r="C69" s="212" t="s">
        <v>65</v>
      </c>
      <c r="D69" s="230"/>
      <c r="E69" s="210"/>
      <c r="F69" s="222"/>
      <c r="G69" s="222"/>
      <c r="H69" s="216"/>
      <c r="I69" s="222"/>
      <c r="J69" s="222"/>
      <c r="K69" s="216"/>
      <c r="L69" s="229"/>
      <c r="M69" s="223"/>
      <c r="N69" s="224"/>
      <c r="O69" s="224"/>
      <c r="P69" s="229"/>
      <c r="Q69" s="229"/>
      <c r="R69" s="229"/>
      <c r="S69" s="229"/>
      <c r="T69" s="229"/>
      <c r="U69" s="229"/>
      <c r="V69" s="229"/>
    </row>
    <row r="70" spans="1:22">
      <c r="A70" s="2"/>
      <c r="C70" s="212" t="s">
        <v>64</v>
      </c>
      <c r="E70" s="210"/>
      <c r="F70" s="222"/>
      <c r="G70" s="222"/>
      <c r="H70" s="216"/>
      <c r="I70" s="222"/>
      <c r="J70" s="222"/>
      <c r="K70" s="216"/>
      <c r="M70" s="223"/>
      <c r="N70" s="224"/>
      <c r="O70" s="224"/>
    </row>
    <row r="71" spans="1:22">
      <c r="A71" s="84"/>
      <c r="C71" s="212" t="s">
        <v>63</v>
      </c>
      <c r="E71" s="210"/>
      <c r="F71" s="222"/>
      <c r="G71" s="222"/>
      <c r="H71" s="216"/>
      <c r="I71" s="222"/>
      <c r="J71" s="222"/>
      <c r="K71" s="216"/>
      <c r="M71" s="223"/>
      <c r="N71" s="224"/>
      <c r="O71" s="224"/>
    </row>
    <row r="72" spans="1:22" ht="15" customHeight="1">
      <c r="A72" s="214"/>
      <c r="E72" s="231"/>
      <c r="F72" s="232"/>
      <c r="G72" s="232"/>
      <c r="H72" s="233"/>
      <c r="I72" s="232"/>
      <c r="J72" s="232"/>
      <c r="K72" s="233"/>
    </row>
    <row r="73" spans="1:22" ht="13.5" thickBot="1">
      <c r="C73" s="214" t="s">
        <v>62</v>
      </c>
      <c r="E73" s="234"/>
      <c r="F73" s="234"/>
      <c r="G73" s="234"/>
      <c r="H73" s="234"/>
      <c r="I73" s="234"/>
      <c r="J73" s="234"/>
      <c r="K73" s="234"/>
      <c r="O73" s="196"/>
    </row>
    <row r="74" spans="1:22" ht="14.25" thickTop="1" thickBot="1">
      <c r="C74" s="214" t="s">
        <v>61</v>
      </c>
      <c r="E74" s="234"/>
      <c r="F74" s="234"/>
      <c r="G74" s="234"/>
      <c r="H74" s="234"/>
      <c r="I74" s="234"/>
      <c r="J74" s="234"/>
      <c r="K74" s="234"/>
      <c r="O74" s="196"/>
    </row>
    <row r="75" spans="1:22" ht="13.5" thickTop="1">
      <c r="A75" s="84"/>
      <c r="H75" s="235"/>
      <c r="I75" s="197"/>
      <c r="J75" s="236"/>
    </row>
    <row r="76" spans="1:22">
      <c r="A76" s="84"/>
      <c r="B76" s="84"/>
      <c r="D76" s="84"/>
      <c r="E76" s="84"/>
      <c r="F76" s="84"/>
      <c r="G76" s="84"/>
      <c r="H76" s="84"/>
    </row>
    <row r="77" spans="1:22">
      <c r="A77" s="84"/>
      <c r="D77" s="84"/>
      <c r="E77" s="84"/>
      <c r="F77" s="84"/>
      <c r="G77" s="84"/>
      <c r="H77" s="84"/>
    </row>
    <row r="78" spans="1:22" ht="14.25" customHeight="1">
      <c r="A78" s="84"/>
      <c r="D78" s="84"/>
      <c r="E78" s="84"/>
      <c r="F78" s="84"/>
      <c r="G78" s="84"/>
      <c r="H78" s="84"/>
    </row>
    <row r="79" spans="1:22">
      <c r="A79" s="84"/>
      <c r="D79" s="84"/>
      <c r="E79" s="84"/>
      <c r="F79" s="84"/>
      <c r="G79" s="84"/>
      <c r="H79" s="84"/>
    </row>
    <row r="80" spans="1:22">
      <c r="O80" s="199" t="s">
        <v>255</v>
      </c>
    </row>
    <row r="81" spans="1:17" ht="19.5" customHeight="1">
      <c r="E81" s="200" t="s">
        <v>93</v>
      </c>
      <c r="F81" s="433" t="s">
        <v>88</v>
      </c>
      <c r="G81" s="433"/>
      <c r="H81" s="201" t="s">
        <v>87</v>
      </c>
      <c r="I81" s="434" t="s">
        <v>205</v>
      </c>
      <c r="J81" s="201" t="s">
        <v>147</v>
      </c>
      <c r="K81" s="433" t="s">
        <v>88</v>
      </c>
      <c r="L81" s="433"/>
      <c r="M81" s="201" t="s">
        <v>87</v>
      </c>
      <c r="N81" s="434" t="s">
        <v>205</v>
      </c>
      <c r="O81" s="201" t="s">
        <v>147</v>
      </c>
      <c r="P81" s="202"/>
    </row>
    <row r="82" spans="1:17" s="206" customFormat="1" ht="21.75" customHeight="1">
      <c r="A82" s="203"/>
      <c r="B82" s="195"/>
      <c r="C82" s="413" t="s">
        <v>319</v>
      </c>
      <c r="D82" s="338"/>
      <c r="E82" s="204" t="s">
        <v>242</v>
      </c>
      <c r="F82" s="339" t="s">
        <v>86</v>
      </c>
      <c r="G82" s="339" t="s">
        <v>85</v>
      </c>
      <c r="H82" s="339" t="s">
        <v>84</v>
      </c>
      <c r="I82" s="435"/>
      <c r="J82" s="204" t="s">
        <v>253</v>
      </c>
      <c r="K82" s="339" t="s">
        <v>86</v>
      </c>
      <c r="L82" s="339" t="s">
        <v>85</v>
      </c>
      <c r="M82" s="339" t="s">
        <v>84</v>
      </c>
      <c r="N82" s="435"/>
      <c r="O82" s="204" t="s">
        <v>240</v>
      </c>
      <c r="P82" s="205"/>
      <c r="Q82" s="84"/>
    </row>
    <row r="83" spans="1:17">
      <c r="D83" s="207"/>
      <c r="E83" s="208"/>
      <c r="F83" s="208"/>
      <c r="G83" s="209"/>
      <c r="H83" s="208"/>
      <c r="I83" s="208"/>
      <c r="J83" s="208"/>
      <c r="K83" s="208"/>
      <c r="L83" s="209"/>
      <c r="M83" s="208"/>
      <c r="N83" s="208"/>
      <c r="O83" s="208"/>
      <c r="P83" s="208"/>
    </row>
    <row r="84" spans="1:17">
      <c r="A84" s="2"/>
      <c r="C84" s="2" t="s">
        <v>320</v>
      </c>
      <c r="D84" s="207"/>
      <c r="E84" s="210"/>
      <c r="F84" s="208"/>
      <c r="G84" s="209"/>
      <c r="H84" s="208"/>
      <c r="I84" s="208"/>
      <c r="J84" s="211"/>
      <c r="K84" s="208"/>
      <c r="L84" s="209"/>
      <c r="M84" s="208"/>
      <c r="N84" s="208"/>
      <c r="O84" s="211"/>
      <c r="P84" s="211"/>
    </row>
    <row r="85" spans="1:17">
      <c r="A85" s="208"/>
      <c r="C85" s="212" t="s">
        <v>76</v>
      </c>
      <c r="D85" s="207"/>
      <c r="E85" s="210"/>
      <c r="F85" s="208"/>
      <c r="G85" s="208"/>
      <c r="H85" s="208"/>
      <c r="I85" s="208"/>
      <c r="J85" s="213"/>
      <c r="K85" s="208"/>
      <c r="L85" s="208"/>
      <c r="M85" s="208"/>
      <c r="N85" s="208"/>
      <c r="O85" s="213"/>
      <c r="P85" s="213"/>
    </row>
    <row r="86" spans="1:17" ht="3" customHeight="1">
      <c r="A86" s="2"/>
      <c r="D86" s="207"/>
      <c r="E86" s="210"/>
      <c r="F86" s="208"/>
      <c r="G86" s="209"/>
      <c r="H86" s="208"/>
      <c r="I86" s="208"/>
      <c r="J86" s="210"/>
      <c r="K86" s="208"/>
      <c r="L86" s="209"/>
      <c r="M86" s="208"/>
      <c r="N86" s="208"/>
      <c r="O86" s="210"/>
      <c r="P86" s="210"/>
    </row>
    <row r="87" spans="1:17" ht="18" customHeight="1">
      <c r="A87" s="2"/>
      <c r="C87" s="214" t="s">
        <v>75</v>
      </c>
      <c r="D87" s="207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6"/>
    </row>
    <row r="88" spans="1:17">
      <c r="A88" s="2"/>
      <c r="D88" s="207"/>
      <c r="E88" s="210"/>
      <c r="F88" s="208"/>
      <c r="G88" s="209"/>
      <c r="H88" s="208"/>
      <c r="I88" s="208"/>
      <c r="J88" s="210"/>
      <c r="K88" s="208"/>
      <c r="L88" s="209"/>
      <c r="M88" s="208"/>
      <c r="N88" s="208"/>
      <c r="O88" s="210"/>
      <c r="P88" s="210"/>
    </row>
    <row r="89" spans="1:17">
      <c r="A89" s="2"/>
      <c r="C89" s="2" t="s">
        <v>407</v>
      </c>
      <c r="D89" s="207"/>
      <c r="E89" s="210"/>
      <c r="F89" s="208"/>
      <c r="G89" s="208"/>
      <c r="H89" s="208"/>
      <c r="I89" s="208"/>
      <c r="J89" s="210"/>
      <c r="K89" s="208"/>
      <c r="L89" s="208"/>
      <c r="M89" s="208"/>
      <c r="N89" s="208"/>
      <c r="O89" s="210"/>
      <c r="P89" s="210"/>
    </row>
    <row r="90" spans="1:17">
      <c r="A90" s="2"/>
      <c r="C90" s="212" t="s">
        <v>83</v>
      </c>
      <c r="D90" s="207"/>
      <c r="E90" s="210"/>
      <c r="F90" s="208"/>
      <c r="G90" s="208"/>
      <c r="H90" s="208"/>
      <c r="I90" s="208"/>
      <c r="J90" s="213"/>
      <c r="K90" s="208"/>
      <c r="L90" s="208"/>
      <c r="M90" s="208"/>
      <c r="N90" s="208"/>
      <c r="O90" s="213"/>
      <c r="P90" s="213"/>
    </row>
    <row r="91" spans="1:17">
      <c r="A91" s="2"/>
      <c r="C91" s="212" t="s">
        <v>74</v>
      </c>
      <c r="D91" s="207"/>
      <c r="E91" s="210"/>
      <c r="F91" s="208"/>
      <c r="G91" s="208"/>
      <c r="H91" s="208"/>
      <c r="I91" s="208"/>
      <c r="J91" s="213"/>
      <c r="K91" s="208"/>
      <c r="L91" s="208"/>
      <c r="M91" s="208"/>
      <c r="N91" s="208"/>
      <c r="O91" s="213"/>
      <c r="P91" s="213"/>
    </row>
    <row r="92" spans="1:17">
      <c r="A92" s="2"/>
      <c r="C92" s="212" t="s">
        <v>73</v>
      </c>
      <c r="D92" s="207"/>
      <c r="E92" s="210"/>
      <c r="F92" s="211"/>
      <c r="G92" s="211"/>
      <c r="H92" s="211"/>
      <c r="I92" s="208"/>
      <c r="J92" s="213"/>
      <c r="K92" s="211"/>
      <c r="L92" s="211"/>
      <c r="M92" s="211"/>
      <c r="N92" s="208"/>
      <c r="O92" s="213"/>
      <c r="P92" s="213"/>
    </row>
    <row r="93" spans="1:17">
      <c r="A93" s="2"/>
      <c r="C93" s="217" t="s">
        <v>72</v>
      </c>
      <c r="D93" s="207"/>
      <c r="E93" s="210"/>
      <c r="F93" s="208"/>
      <c r="G93" s="208"/>
      <c r="H93" s="208"/>
      <c r="I93" s="208"/>
      <c r="J93" s="213"/>
      <c r="K93" s="208"/>
      <c r="L93" s="208"/>
      <c r="M93" s="208"/>
      <c r="N93" s="208"/>
      <c r="O93" s="213"/>
      <c r="P93" s="213"/>
    </row>
    <row r="94" spans="1:17">
      <c r="A94" s="2"/>
      <c r="C94" s="217" t="s">
        <v>197</v>
      </c>
      <c r="D94" s="207"/>
      <c r="E94" s="210"/>
      <c r="F94" s="208"/>
      <c r="G94" s="208"/>
      <c r="H94" s="208"/>
      <c r="I94" s="208"/>
      <c r="J94" s="213"/>
      <c r="K94" s="208"/>
      <c r="L94" s="208"/>
      <c r="M94" s="208"/>
      <c r="N94" s="208"/>
      <c r="O94" s="213"/>
      <c r="P94" s="213"/>
    </row>
    <row r="95" spans="1:17">
      <c r="A95" s="2"/>
      <c r="C95" s="217" t="s">
        <v>71</v>
      </c>
      <c r="D95" s="207"/>
      <c r="E95" s="210"/>
      <c r="F95" s="208"/>
      <c r="G95" s="208"/>
      <c r="H95" s="208"/>
      <c r="I95" s="208"/>
      <c r="J95" s="213"/>
      <c r="K95" s="208"/>
      <c r="L95" s="208"/>
      <c r="M95" s="208"/>
      <c r="N95" s="208"/>
      <c r="O95" s="213"/>
      <c r="P95" s="213"/>
    </row>
    <row r="96" spans="1:17">
      <c r="A96" s="2"/>
      <c r="C96" s="217" t="s">
        <v>70</v>
      </c>
      <c r="D96" s="207"/>
      <c r="E96" s="210"/>
      <c r="F96" s="208"/>
      <c r="G96" s="208"/>
      <c r="H96" s="208"/>
      <c r="I96" s="208"/>
      <c r="J96" s="213"/>
      <c r="K96" s="208"/>
      <c r="L96" s="208"/>
      <c r="M96" s="208"/>
      <c r="N96" s="208"/>
      <c r="O96" s="213"/>
      <c r="P96" s="213"/>
    </row>
    <row r="97" spans="1:16">
      <c r="A97" s="2"/>
      <c r="C97" s="217" t="s">
        <v>160</v>
      </c>
      <c r="D97" s="207"/>
      <c r="E97" s="210"/>
      <c r="F97" s="208"/>
      <c r="G97" s="208"/>
      <c r="H97" s="208"/>
      <c r="I97" s="208"/>
      <c r="J97" s="213"/>
      <c r="K97" s="208"/>
      <c r="L97" s="208"/>
      <c r="M97" s="208"/>
      <c r="N97" s="208"/>
      <c r="O97" s="213"/>
      <c r="P97" s="213"/>
    </row>
    <row r="98" spans="1:16" collapsed="1">
      <c r="A98" s="2"/>
      <c r="C98" s="217" t="s">
        <v>69</v>
      </c>
      <c r="D98" s="207"/>
      <c r="E98" s="210"/>
      <c r="F98" s="208"/>
      <c r="G98" s="208"/>
      <c r="H98" s="208"/>
      <c r="I98" s="208"/>
      <c r="J98" s="213"/>
      <c r="K98" s="208"/>
      <c r="L98" s="208"/>
      <c r="M98" s="208"/>
      <c r="N98" s="208"/>
      <c r="O98" s="213"/>
      <c r="P98" s="213"/>
    </row>
    <row r="99" spans="1:16">
      <c r="A99" s="2"/>
      <c r="C99" s="217" t="s">
        <v>68</v>
      </c>
      <c r="D99" s="207"/>
      <c r="E99" s="210"/>
      <c r="F99" s="208"/>
      <c r="G99" s="208"/>
      <c r="H99" s="208"/>
      <c r="I99" s="208"/>
      <c r="J99" s="213"/>
      <c r="K99" s="208"/>
      <c r="L99" s="208"/>
      <c r="M99" s="208"/>
      <c r="N99" s="208"/>
      <c r="O99" s="213"/>
      <c r="P99" s="213"/>
    </row>
    <row r="100" spans="1:16" collapsed="1">
      <c r="A100" s="2"/>
      <c r="C100" s="217" t="s">
        <v>67</v>
      </c>
      <c r="D100" s="207"/>
      <c r="E100" s="210"/>
      <c r="F100" s="208"/>
      <c r="G100" s="208"/>
      <c r="H100" s="208"/>
      <c r="I100" s="208"/>
      <c r="J100" s="213"/>
      <c r="K100" s="208"/>
      <c r="L100" s="208"/>
      <c r="M100" s="208"/>
      <c r="N100" s="208"/>
      <c r="O100" s="213"/>
      <c r="P100" s="213"/>
    </row>
    <row r="101" spans="1:16">
      <c r="A101" s="2"/>
      <c r="C101" s="212" t="s">
        <v>66</v>
      </c>
      <c r="D101" s="207"/>
      <c r="E101" s="210"/>
      <c r="F101" s="208"/>
      <c r="G101" s="208"/>
      <c r="H101" s="208"/>
      <c r="I101" s="208"/>
      <c r="J101" s="213"/>
      <c r="K101" s="208"/>
      <c r="L101" s="208"/>
      <c r="M101" s="208"/>
      <c r="N101" s="208"/>
      <c r="O101" s="213"/>
      <c r="P101" s="213"/>
    </row>
    <row r="102" spans="1:16">
      <c r="A102" s="2"/>
      <c r="C102" s="212" t="s">
        <v>65</v>
      </c>
      <c r="D102" s="207"/>
      <c r="E102" s="210"/>
      <c r="F102" s="208"/>
      <c r="G102" s="208"/>
      <c r="H102" s="208"/>
      <c r="I102" s="208"/>
      <c r="J102" s="213"/>
      <c r="K102" s="208"/>
      <c r="L102" s="208"/>
      <c r="M102" s="208"/>
      <c r="N102" s="208"/>
      <c r="O102" s="213"/>
      <c r="P102" s="213"/>
    </row>
    <row r="103" spans="1:16" collapsed="1">
      <c r="A103" s="2"/>
      <c r="C103" s="212" t="s">
        <v>64</v>
      </c>
      <c r="D103" s="207"/>
      <c r="E103" s="210"/>
      <c r="F103" s="208"/>
      <c r="G103" s="208"/>
      <c r="H103" s="208"/>
      <c r="I103" s="208"/>
      <c r="J103" s="213"/>
      <c r="K103" s="208"/>
      <c r="L103" s="208"/>
      <c r="M103" s="208"/>
      <c r="N103" s="208"/>
      <c r="O103" s="213"/>
      <c r="P103" s="213"/>
    </row>
    <row r="104" spans="1:16">
      <c r="A104" s="2"/>
      <c r="C104" s="212" t="s">
        <v>63</v>
      </c>
      <c r="D104" s="207"/>
      <c r="E104" s="210"/>
      <c r="F104" s="208"/>
      <c r="G104" s="208"/>
      <c r="H104" s="208"/>
      <c r="I104" s="208"/>
      <c r="J104" s="213"/>
      <c r="K104" s="208"/>
      <c r="L104" s="208"/>
      <c r="M104" s="208"/>
      <c r="N104" s="208"/>
      <c r="O104" s="213"/>
      <c r="P104" s="213"/>
    </row>
    <row r="105" spans="1:16">
      <c r="A105" s="2"/>
      <c r="C105" s="212"/>
      <c r="D105" s="207"/>
      <c r="E105" s="213"/>
      <c r="F105" s="211"/>
      <c r="G105" s="211"/>
      <c r="H105" s="211"/>
      <c r="I105" s="208"/>
      <c r="J105" s="210"/>
      <c r="K105" s="211"/>
      <c r="L105" s="211"/>
      <c r="M105" s="211"/>
      <c r="N105" s="208"/>
      <c r="O105" s="210"/>
      <c r="P105" s="210"/>
    </row>
    <row r="106" spans="1:16" ht="27" customHeight="1">
      <c r="A106" s="2"/>
      <c r="C106" s="214" t="s">
        <v>62</v>
      </c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6"/>
    </row>
    <row r="107" spans="1:16">
      <c r="A107" s="2"/>
      <c r="E107" s="210"/>
      <c r="F107" s="208"/>
      <c r="G107" s="208"/>
      <c r="H107" s="208"/>
      <c r="I107" s="208"/>
      <c r="J107" s="210"/>
      <c r="K107" s="208"/>
      <c r="L107" s="208"/>
      <c r="M107" s="208"/>
      <c r="N107" s="208"/>
      <c r="O107" s="210"/>
      <c r="P107" s="210"/>
    </row>
    <row r="108" spans="1:16">
      <c r="A108" s="2"/>
      <c r="C108" s="2" t="s">
        <v>328</v>
      </c>
      <c r="D108" s="207"/>
      <c r="E108" s="213"/>
      <c r="F108" s="211"/>
      <c r="G108" s="211"/>
      <c r="H108" s="211"/>
      <c r="I108" s="208"/>
      <c r="J108" s="210"/>
      <c r="K108" s="211"/>
      <c r="L108" s="211"/>
      <c r="M108" s="211"/>
      <c r="N108" s="208"/>
      <c r="O108" s="210"/>
      <c r="P108" s="210"/>
    </row>
    <row r="109" spans="1:16">
      <c r="A109" s="2"/>
      <c r="C109" s="212" t="s">
        <v>74</v>
      </c>
      <c r="E109" s="210"/>
      <c r="F109" s="208"/>
      <c r="G109" s="208"/>
      <c r="H109" s="208"/>
      <c r="I109" s="208"/>
      <c r="J109" s="213"/>
      <c r="K109" s="208"/>
      <c r="L109" s="208"/>
      <c r="M109" s="208"/>
      <c r="N109" s="208"/>
      <c r="O109" s="213"/>
      <c r="P109" s="213"/>
    </row>
    <row r="110" spans="1:16">
      <c r="A110" s="2"/>
      <c r="C110" s="212" t="s">
        <v>73</v>
      </c>
      <c r="E110" s="210"/>
      <c r="F110" s="208"/>
      <c r="G110" s="208"/>
      <c r="H110" s="208"/>
      <c r="I110" s="208"/>
      <c r="J110" s="213"/>
      <c r="K110" s="208"/>
      <c r="L110" s="208"/>
      <c r="M110" s="208"/>
      <c r="N110" s="208"/>
      <c r="O110" s="213"/>
      <c r="P110" s="213"/>
    </row>
    <row r="111" spans="1:16">
      <c r="A111" s="2"/>
      <c r="C111" s="217" t="s">
        <v>70</v>
      </c>
      <c r="E111" s="210"/>
      <c r="F111" s="208"/>
      <c r="G111" s="208"/>
      <c r="H111" s="208"/>
      <c r="I111" s="208"/>
      <c r="J111" s="213"/>
      <c r="K111" s="208"/>
      <c r="L111" s="208"/>
      <c r="M111" s="208"/>
      <c r="N111" s="208"/>
      <c r="O111" s="213"/>
      <c r="P111" s="213"/>
    </row>
    <row r="112" spans="1:16">
      <c r="A112" s="2"/>
      <c r="C112" s="217" t="s">
        <v>82</v>
      </c>
      <c r="E112" s="210"/>
      <c r="F112" s="208"/>
      <c r="G112" s="208"/>
      <c r="H112" s="208"/>
      <c r="I112" s="208"/>
      <c r="J112" s="213"/>
      <c r="K112" s="208"/>
      <c r="L112" s="208"/>
      <c r="M112" s="208"/>
      <c r="N112" s="208"/>
      <c r="O112" s="213"/>
      <c r="P112" s="213"/>
    </row>
    <row r="113" spans="1:28">
      <c r="A113" s="2"/>
      <c r="C113" s="217" t="s">
        <v>81</v>
      </c>
      <c r="E113" s="210"/>
      <c r="F113" s="208"/>
      <c r="G113" s="208"/>
      <c r="H113" s="208"/>
      <c r="I113" s="208"/>
      <c r="J113" s="213"/>
      <c r="K113" s="208"/>
      <c r="L113" s="208"/>
      <c r="M113" s="208"/>
      <c r="N113" s="208"/>
      <c r="O113" s="213"/>
      <c r="P113" s="213"/>
    </row>
    <row r="114" spans="1:28">
      <c r="A114" s="2"/>
      <c r="C114" s="217" t="s">
        <v>67</v>
      </c>
      <c r="E114" s="210"/>
      <c r="F114" s="208"/>
      <c r="G114" s="208"/>
      <c r="H114" s="208"/>
      <c r="I114" s="208"/>
      <c r="J114" s="213"/>
      <c r="K114" s="208"/>
      <c r="L114" s="208"/>
      <c r="M114" s="208"/>
      <c r="N114" s="208"/>
      <c r="O114" s="213"/>
      <c r="P114" s="213"/>
    </row>
    <row r="115" spans="1:28" ht="15" customHeight="1">
      <c r="A115" s="2"/>
      <c r="C115" s="212" t="s">
        <v>64</v>
      </c>
      <c r="E115" s="210"/>
      <c r="F115" s="208"/>
      <c r="G115" s="208"/>
      <c r="H115" s="208"/>
      <c r="I115" s="208"/>
      <c r="J115" s="213"/>
      <c r="K115" s="208"/>
      <c r="L115" s="208"/>
      <c r="M115" s="208"/>
      <c r="N115" s="208"/>
      <c r="O115" s="213"/>
      <c r="P115" s="213"/>
    </row>
    <row r="116" spans="1:28" ht="18.75" customHeight="1">
      <c r="A116" s="2"/>
      <c r="C116" s="212" t="s">
        <v>120</v>
      </c>
      <c r="E116" s="210"/>
      <c r="F116" s="208"/>
      <c r="G116" s="209"/>
      <c r="H116" s="208"/>
      <c r="I116" s="208"/>
      <c r="J116" s="210"/>
      <c r="K116" s="208"/>
      <c r="L116" s="209"/>
      <c r="M116" s="208"/>
      <c r="N116" s="208"/>
      <c r="O116" s="210"/>
      <c r="P116" s="210"/>
    </row>
    <row r="117" spans="1:28" ht="21.75" customHeight="1">
      <c r="A117" s="2"/>
      <c r="C117" s="214" t="s">
        <v>80</v>
      </c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6"/>
    </row>
    <row r="118" spans="1:28" ht="13.5" thickBot="1">
      <c r="A118" s="2"/>
      <c r="C118" s="214" t="s">
        <v>79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6"/>
    </row>
    <row r="119" spans="1:28" ht="13.5" thickTop="1">
      <c r="A119" s="2"/>
      <c r="D119" s="84"/>
      <c r="E119" s="84"/>
      <c r="F119" s="84"/>
      <c r="G119" s="84"/>
      <c r="H119" s="84"/>
    </row>
    <row r="120" spans="1:2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>
      <c r="A121" s="2"/>
      <c r="C121" s="2"/>
      <c r="G121" s="219"/>
    </row>
    <row r="122" spans="1:28">
      <c r="A122" s="2"/>
      <c r="C122" s="1"/>
      <c r="J122" s="208"/>
    </row>
    <row r="123" spans="1:28" ht="12.75" customHeight="1">
      <c r="A123" s="2"/>
      <c r="C123" s="199" t="s">
        <v>150</v>
      </c>
    </row>
    <row r="124" spans="1:28" ht="27" customHeight="1">
      <c r="A124" s="2"/>
      <c r="E124" s="200" t="s">
        <v>93</v>
      </c>
      <c r="F124" s="436" t="s">
        <v>78</v>
      </c>
      <c r="G124" s="434" t="s">
        <v>77</v>
      </c>
      <c r="H124" s="220" t="s">
        <v>147</v>
      </c>
      <c r="I124" s="436" t="s">
        <v>78</v>
      </c>
      <c r="J124" s="434" t="s">
        <v>77</v>
      </c>
      <c r="K124" s="220" t="s">
        <v>147</v>
      </c>
      <c r="M124" s="438"/>
    </row>
    <row r="125" spans="1:28">
      <c r="A125" s="2"/>
      <c r="C125" s="413" t="s">
        <v>321</v>
      </c>
      <c r="D125" s="338"/>
      <c r="E125" s="204" t="s">
        <v>254</v>
      </c>
      <c r="F125" s="437"/>
      <c r="G125" s="435"/>
      <c r="H125" s="204" t="s">
        <v>243</v>
      </c>
      <c r="I125" s="437"/>
      <c r="J125" s="435"/>
      <c r="K125" s="204" t="s">
        <v>240</v>
      </c>
      <c r="M125" s="438"/>
    </row>
    <row r="126" spans="1:28">
      <c r="A126" s="2"/>
      <c r="D126" s="207"/>
      <c r="E126" s="221"/>
      <c r="F126" s="221"/>
      <c r="G126" s="221"/>
      <c r="H126" s="221"/>
      <c r="I126" s="221"/>
      <c r="J126" s="221"/>
      <c r="K126" s="221"/>
    </row>
    <row r="127" spans="1:28" ht="14.25" customHeight="1">
      <c r="A127" s="2"/>
      <c r="C127" s="2" t="s">
        <v>320</v>
      </c>
      <c r="D127" s="207"/>
      <c r="E127" s="216"/>
      <c r="F127" s="222"/>
      <c r="G127" s="222"/>
      <c r="H127" s="216"/>
      <c r="I127" s="222"/>
      <c r="J127" s="222"/>
      <c r="K127" s="216"/>
    </row>
    <row r="128" spans="1:28">
      <c r="A128" s="2"/>
      <c r="C128" s="212" t="s">
        <v>76</v>
      </c>
      <c r="D128" s="207"/>
      <c r="E128" s="210"/>
      <c r="F128" s="222"/>
      <c r="G128" s="222"/>
      <c r="H128" s="216"/>
      <c r="I128" s="222"/>
      <c r="J128" s="222"/>
      <c r="K128" s="216"/>
      <c r="M128" s="223"/>
    </row>
    <row r="129" spans="1:22" ht="15.75" customHeight="1">
      <c r="A129" s="2"/>
      <c r="D129" s="207"/>
      <c r="E129" s="216"/>
      <c r="F129" s="222"/>
      <c r="G129" s="222"/>
      <c r="H129" s="216"/>
      <c r="I129" s="222"/>
      <c r="J129" s="222"/>
      <c r="K129" s="216"/>
    </row>
    <row r="130" spans="1:22">
      <c r="A130" s="2"/>
      <c r="C130" s="214" t="s">
        <v>75</v>
      </c>
      <c r="E130" s="215"/>
      <c r="F130" s="215"/>
      <c r="G130" s="215"/>
      <c r="H130" s="215"/>
      <c r="I130" s="215"/>
      <c r="J130" s="215"/>
      <c r="K130" s="215"/>
    </row>
    <row r="131" spans="1:22">
      <c r="A131" s="2"/>
      <c r="D131" s="207"/>
      <c r="E131" s="216"/>
      <c r="F131" s="222"/>
      <c r="G131" s="222"/>
      <c r="H131" s="216"/>
      <c r="I131" s="222"/>
      <c r="J131" s="222"/>
      <c r="K131" s="216"/>
    </row>
    <row r="132" spans="1:22">
      <c r="A132" s="2"/>
      <c r="C132" s="2" t="s">
        <v>407</v>
      </c>
      <c r="D132" s="207"/>
      <c r="E132" s="216"/>
      <c r="F132" s="222"/>
      <c r="G132" s="222"/>
      <c r="H132" s="216"/>
      <c r="I132" s="222"/>
      <c r="J132" s="222"/>
      <c r="K132" s="216"/>
    </row>
    <row r="133" spans="1:22">
      <c r="A133" s="2"/>
      <c r="C133" s="212" t="s">
        <v>74</v>
      </c>
      <c r="E133" s="210"/>
      <c r="F133" s="222"/>
      <c r="G133" s="222"/>
      <c r="H133" s="216"/>
      <c r="I133" s="222"/>
      <c r="J133" s="222"/>
      <c r="K133" s="216"/>
      <c r="M133" s="223"/>
      <c r="N133" s="224"/>
      <c r="O133" s="224"/>
    </row>
    <row r="134" spans="1:22">
      <c r="A134" s="2"/>
      <c r="C134" s="212" t="s">
        <v>73</v>
      </c>
      <c r="E134" s="225"/>
      <c r="F134" s="222"/>
      <c r="G134" s="222"/>
      <c r="H134" s="216"/>
      <c r="I134" s="222"/>
      <c r="J134" s="222"/>
      <c r="K134" s="216"/>
      <c r="M134" s="223"/>
      <c r="N134" s="224"/>
      <c r="O134" s="224"/>
    </row>
    <row r="135" spans="1:22">
      <c r="A135" s="2"/>
      <c r="C135" s="217" t="s">
        <v>72</v>
      </c>
      <c r="E135" s="210"/>
      <c r="F135" s="222"/>
      <c r="G135" s="222"/>
      <c r="H135" s="216"/>
      <c r="I135" s="222"/>
      <c r="J135" s="222"/>
      <c r="K135" s="216"/>
      <c r="M135" s="226"/>
      <c r="N135" s="227"/>
      <c r="O135" s="227"/>
    </row>
    <row r="136" spans="1:22">
      <c r="A136" s="2"/>
      <c r="C136" s="217" t="s">
        <v>197</v>
      </c>
      <c r="E136" s="210"/>
      <c r="F136" s="222"/>
      <c r="G136" s="222"/>
      <c r="H136" s="216"/>
      <c r="I136" s="222"/>
      <c r="J136" s="222"/>
      <c r="K136" s="216"/>
      <c r="M136" s="228"/>
      <c r="N136" s="224"/>
      <c r="O136" s="224"/>
    </row>
    <row r="137" spans="1:22">
      <c r="A137" s="2"/>
      <c r="C137" s="217" t="s">
        <v>71</v>
      </c>
      <c r="D137" s="207"/>
      <c r="E137" s="210"/>
      <c r="F137" s="222"/>
      <c r="G137" s="222"/>
      <c r="H137" s="216"/>
      <c r="I137" s="222"/>
      <c r="J137" s="222"/>
      <c r="K137" s="216"/>
      <c r="M137" s="228"/>
      <c r="N137" s="224"/>
      <c r="O137" s="224"/>
    </row>
    <row r="138" spans="1:22">
      <c r="A138" s="2"/>
      <c r="C138" s="217" t="s">
        <v>70</v>
      </c>
      <c r="E138" s="210"/>
      <c r="F138" s="222"/>
      <c r="G138" s="222"/>
      <c r="H138" s="216"/>
      <c r="I138" s="222"/>
      <c r="J138" s="222"/>
      <c r="K138" s="216"/>
      <c r="M138" s="228"/>
      <c r="N138" s="224"/>
      <c r="O138" s="224"/>
    </row>
    <row r="139" spans="1:22">
      <c r="A139" s="2"/>
      <c r="C139" s="217" t="s">
        <v>160</v>
      </c>
      <c r="E139" s="210"/>
      <c r="F139" s="222"/>
      <c r="G139" s="222"/>
      <c r="H139" s="216"/>
      <c r="I139" s="222"/>
      <c r="J139" s="222"/>
      <c r="K139" s="216"/>
      <c r="M139" s="228"/>
      <c r="N139" s="224"/>
      <c r="O139" s="224"/>
    </row>
    <row r="140" spans="1:22">
      <c r="A140" s="2"/>
      <c r="C140" s="217" t="s">
        <v>69</v>
      </c>
      <c r="E140" s="210"/>
      <c r="F140" s="222"/>
      <c r="G140" s="222"/>
      <c r="H140" s="216"/>
      <c r="I140" s="222"/>
      <c r="J140" s="222"/>
      <c r="K140" s="216"/>
      <c r="M140" s="228"/>
      <c r="N140" s="224"/>
      <c r="O140" s="224"/>
    </row>
    <row r="141" spans="1:22" collapsed="1">
      <c r="A141" s="2"/>
      <c r="C141" s="217" t="s">
        <v>68</v>
      </c>
      <c r="E141" s="210"/>
      <c r="F141" s="222"/>
      <c r="G141" s="222"/>
      <c r="H141" s="216"/>
      <c r="I141" s="222"/>
      <c r="J141" s="222"/>
      <c r="K141" s="216"/>
      <c r="M141" s="228"/>
      <c r="N141" s="224"/>
      <c r="O141" s="224"/>
    </row>
    <row r="142" spans="1:22">
      <c r="A142" s="2"/>
      <c r="C142" s="217" t="s">
        <v>67</v>
      </c>
      <c r="E142" s="210"/>
      <c r="F142" s="222"/>
      <c r="G142" s="222"/>
      <c r="H142" s="216"/>
      <c r="I142" s="222"/>
      <c r="J142" s="222"/>
      <c r="K142" s="216"/>
      <c r="M142" s="228"/>
      <c r="N142" s="224"/>
      <c r="O142" s="224"/>
    </row>
    <row r="143" spans="1:22" s="229" customFormat="1">
      <c r="A143" s="2"/>
      <c r="B143" s="195"/>
      <c r="C143" s="212" t="s">
        <v>66</v>
      </c>
      <c r="D143" s="207"/>
      <c r="E143" s="210"/>
      <c r="F143" s="222"/>
      <c r="G143" s="222"/>
      <c r="H143" s="216"/>
      <c r="I143" s="222"/>
      <c r="J143" s="222"/>
      <c r="K143" s="216"/>
      <c r="L143" s="84"/>
      <c r="M143" s="223"/>
      <c r="N143" s="224"/>
      <c r="O143" s="224"/>
      <c r="P143" s="84"/>
      <c r="Q143" s="84"/>
      <c r="R143" s="84"/>
      <c r="S143" s="84"/>
      <c r="T143" s="84"/>
      <c r="U143" s="84"/>
      <c r="V143" s="84"/>
    </row>
    <row r="144" spans="1:22" collapsed="1">
      <c r="A144" s="2"/>
      <c r="C144" s="212" t="s">
        <v>65</v>
      </c>
      <c r="D144" s="230"/>
      <c r="E144" s="210"/>
      <c r="F144" s="222"/>
      <c r="G144" s="222"/>
      <c r="H144" s="216"/>
      <c r="I144" s="222"/>
      <c r="J144" s="222"/>
      <c r="K144" s="216"/>
      <c r="L144" s="229"/>
      <c r="M144" s="223"/>
      <c r="N144" s="224"/>
      <c r="O144" s="224"/>
      <c r="P144" s="229"/>
      <c r="Q144" s="229"/>
      <c r="R144" s="229"/>
      <c r="S144" s="229"/>
      <c r="T144" s="229"/>
      <c r="U144" s="229"/>
      <c r="V144" s="229"/>
    </row>
    <row r="145" spans="1:17">
      <c r="A145" s="2"/>
      <c r="C145" s="212" t="s">
        <v>64</v>
      </c>
      <c r="E145" s="210"/>
      <c r="F145" s="222"/>
      <c r="G145" s="222"/>
      <c r="H145" s="216"/>
      <c r="I145" s="222"/>
      <c r="J145" s="222"/>
      <c r="K145" s="216"/>
      <c r="M145" s="223"/>
      <c r="N145" s="224"/>
      <c r="O145" s="224"/>
    </row>
    <row r="146" spans="1:17">
      <c r="A146" s="84"/>
      <c r="C146" s="212" t="s">
        <v>63</v>
      </c>
      <c r="E146" s="210"/>
      <c r="F146" s="222"/>
      <c r="G146" s="222"/>
      <c r="H146" s="216"/>
      <c r="I146" s="222"/>
      <c r="J146" s="222"/>
      <c r="K146" s="216"/>
      <c r="M146" s="223"/>
      <c r="N146" s="224"/>
      <c r="O146" s="224"/>
    </row>
    <row r="147" spans="1:17" ht="15" customHeight="1">
      <c r="A147" s="214"/>
      <c r="E147" s="231"/>
      <c r="F147" s="232"/>
      <c r="G147" s="232"/>
      <c r="H147" s="233"/>
      <c r="I147" s="232"/>
      <c r="J147" s="232"/>
      <c r="K147" s="233"/>
    </row>
    <row r="148" spans="1:17" ht="13.5" thickBot="1">
      <c r="C148" s="214" t="s">
        <v>62</v>
      </c>
      <c r="E148" s="234"/>
      <c r="F148" s="234"/>
      <c r="G148" s="234"/>
      <c r="H148" s="234"/>
      <c r="I148" s="234"/>
      <c r="J148" s="234"/>
      <c r="K148" s="234"/>
      <c r="O148" s="196"/>
    </row>
    <row r="149" spans="1:17" ht="14.25" thickTop="1" thickBot="1">
      <c r="C149" s="214" t="s">
        <v>61</v>
      </c>
      <c r="E149" s="234"/>
      <c r="F149" s="234"/>
      <c r="G149" s="234"/>
      <c r="H149" s="234"/>
      <c r="I149" s="234"/>
      <c r="J149" s="234"/>
      <c r="K149" s="234"/>
      <c r="O149" s="196"/>
    </row>
    <row r="150" spans="1:17" ht="13.5" thickTop="1">
      <c r="A150" s="84"/>
      <c r="H150" s="235"/>
      <c r="I150" s="197"/>
      <c r="J150" s="236"/>
    </row>
    <row r="151" spans="1:17">
      <c r="A151" s="84"/>
      <c r="B151" s="84"/>
      <c r="D151" s="84"/>
      <c r="E151" s="84"/>
      <c r="F151" s="84"/>
      <c r="G151" s="84"/>
      <c r="H151" s="84"/>
    </row>
    <row r="152" spans="1:17">
      <c r="A152" s="84"/>
      <c r="D152" s="84"/>
      <c r="E152" s="84"/>
      <c r="F152" s="84"/>
      <c r="G152" s="84"/>
      <c r="H152" s="84"/>
    </row>
    <row r="153" spans="1:17" ht="14.25" customHeight="1">
      <c r="A153" s="84"/>
      <c r="D153" s="84"/>
      <c r="E153" s="84"/>
      <c r="F153" s="84"/>
      <c r="G153" s="84"/>
      <c r="H153" s="84"/>
    </row>
    <row r="154" spans="1:17">
      <c r="A154" s="84"/>
      <c r="D154" s="84"/>
      <c r="E154" s="84"/>
      <c r="F154" s="84"/>
      <c r="G154" s="84"/>
      <c r="H154" s="84"/>
    </row>
    <row r="155" spans="1:17">
      <c r="O155" s="199" t="s">
        <v>255</v>
      </c>
    </row>
    <row r="156" spans="1:17" ht="19.5" customHeight="1">
      <c r="E156" s="200" t="s">
        <v>93</v>
      </c>
      <c r="F156" s="433" t="s">
        <v>88</v>
      </c>
      <c r="G156" s="433"/>
      <c r="H156" s="201" t="s">
        <v>87</v>
      </c>
      <c r="I156" s="434" t="s">
        <v>205</v>
      </c>
      <c r="J156" s="201" t="s">
        <v>147</v>
      </c>
      <c r="K156" s="433" t="s">
        <v>88</v>
      </c>
      <c r="L156" s="433"/>
      <c r="M156" s="201" t="s">
        <v>87</v>
      </c>
      <c r="N156" s="434" t="s">
        <v>205</v>
      </c>
      <c r="O156" s="201" t="s">
        <v>147</v>
      </c>
      <c r="P156" s="202"/>
    </row>
    <row r="157" spans="1:17" s="206" customFormat="1" ht="21.75" customHeight="1">
      <c r="A157" s="203"/>
      <c r="B157" s="195"/>
      <c r="C157" s="413" t="s">
        <v>316</v>
      </c>
      <c r="D157" s="338"/>
      <c r="E157" s="204" t="s">
        <v>242</v>
      </c>
      <c r="F157" s="339" t="s">
        <v>86</v>
      </c>
      <c r="G157" s="339" t="s">
        <v>85</v>
      </c>
      <c r="H157" s="339" t="s">
        <v>84</v>
      </c>
      <c r="I157" s="435"/>
      <c r="J157" s="204" t="s">
        <v>253</v>
      </c>
      <c r="K157" s="339" t="s">
        <v>86</v>
      </c>
      <c r="L157" s="339" t="s">
        <v>85</v>
      </c>
      <c r="M157" s="339" t="s">
        <v>84</v>
      </c>
      <c r="N157" s="435"/>
      <c r="O157" s="204" t="s">
        <v>240</v>
      </c>
      <c r="P157" s="205"/>
      <c r="Q157" s="84"/>
    </row>
    <row r="158" spans="1:17">
      <c r="D158" s="207"/>
      <c r="E158" s="208"/>
      <c r="F158" s="208"/>
      <c r="G158" s="209"/>
      <c r="H158" s="208"/>
      <c r="I158" s="208"/>
      <c r="J158" s="208"/>
      <c r="K158" s="208"/>
      <c r="L158" s="209"/>
      <c r="M158" s="208"/>
      <c r="N158" s="208"/>
      <c r="O158" s="208"/>
      <c r="P158" s="208"/>
    </row>
    <row r="159" spans="1:17">
      <c r="A159" s="2"/>
      <c r="C159" s="2" t="s">
        <v>317</v>
      </c>
      <c r="D159" s="207"/>
      <c r="E159" s="210"/>
      <c r="F159" s="208"/>
      <c r="G159" s="209"/>
      <c r="H159" s="208"/>
      <c r="I159" s="208"/>
      <c r="J159" s="211"/>
      <c r="K159" s="208"/>
      <c r="L159" s="209"/>
      <c r="M159" s="208"/>
      <c r="N159" s="208"/>
      <c r="O159" s="211"/>
      <c r="P159" s="211"/>
    </row>
    <row r="160" spans="1:17">
      <c r="A160" s="208"/>
      <c r="C160" s="212" t="s">
        <v>76</v>
      </c>
      <c r="D160" s="207"/>
      <c r="E160" s="210"/>
      <c r="F160" s="208"/>
      <c r="G160" s="208"/>
      <c r="H160" s="208"/>
      <c r="I160" s="208"/>
      <c r="J160" s="213"/>
      <c r="K160" s="208"/>
      <c r="L160" s="208"/>
      <c r="M160" s="208"/>
      <c r="N160" s="208"/>
      <c r="O160" s="213"/>
      <c r="P160" s="213"/>
    </row>
    <row r="161" spans="1:16" ht="3" customHeight="1">
      <c r="A161" s="2"/>
      <c r="D161" s="207"/>
      <c r="E161" s="210"/>
      <c r="F161" s="208"/>
      <c r="G161" s="209"/>
      <c r="H161" s="208"/>
      <c r="I161" s="208"/>
      <c r="J161" s="210"/>
      <c r="K161" s="208"/>
      <c r="L161" s="209"/>
      <c r="M161" s="208"/>
      <c r="N161" s="208"/>
      <c r="O161" s="210"/>
      <c r="P161" s="210"/>
    </row>
    <row r="162" spans="1:16" ht="18" customHeight="1">
      <c r="A162" s="2"/>
      <c r="C162" s="214" t="s">
        <v>75</v>
      </c>
      <c r="D162" s="207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6"/>
    </row>
    <row r="163" spans="1:16">
      <c r="A163" s="2"/>
      <c r="D163" s="207"/>
      <c r="E163" s="210"/>
      <c r="F163" s="208"/>
      <c r="G163" s="209"/>
      <c r="H163" s="208"/>
      <c r="I163" s="208"/>
      <c r="J163" s="210"/>
      <c r="K163" s="208"/>
      <c r="L163" s="209"/>
      <c r="M163" s="208"/>
      <c r="N163" s="208"/>
      <c r="O163" s="210"/>
      <c r="P163" s="210"/>
    </row>
    <row r="164" spans="1:16">
      <c r="A164" s="2"/>
      <c r="C164" s="2" t="s">
        <v>408</v>
      </c>
      <c r="D164" s="207"/>
      <c r="E164" s="210"/>
      <c r="F164" s="208"/>
      <c r="G164" s="208"/>
      <c r="H164" s="208"/>
      <c r="I164" s="208"/>
      <c r="J164" s="210"/>
      <c r="K164" s="208"/>
      <c r="L164" s="208"/>
      <c r="M164" s="208"/>
      <c r="N164" s="208"/>
      <c r="O164" s="210"/>
      <c r="P164" s="210"/>
    </row>
    <row r="165" spans="1:16">
      <c r="A165" s="2"/>
      <c r="C165" s="212" t="s">
        <v>83</v>
      </c>
      <c r="D165" s="207"/>
      <c r="E165" s="210"/>
      <c r="F165" s="208"/>
      <c r="G165" s="208"/>
      <c r="H165" s="208"/>
      <c r="I165" s="208"/>
      <c r="J165" s="213"/>
      <c r="K165" s="208"/>
      <c r="L165" s="208"/>
      <c r="M165" s="208"/>
      <c r="N165" s="208"/>
      <c r="O165" s="213"/>
      <c r="P165" s="213"/>
    </row>
    <row r="166" spans="1:16">
      <c r="A166" s="2"/>
      <c r="C166" s="212" t="s">
        <v>74</v>
      </c>
      <c r="D166" s="207"/>
      <c r="E166" s="210"/>
      <c r="F166" s="208"/>
      <c r="G166" s="208"/>
      <c r="H166" s="208"/>
      <c r="I166" s="208"/>
      <c r="J166" s="213"/>
      <c r="K166" s="208"/>
      <c r="L166" s="208"/>
      <c r="M166" s="208"/>
      <c r="N166" s="208"/>
      <c r="O166" s="213"/>
      <c r="P166" s="213"/>
    </row>
    <row r="167" spans="1:16">
      <c r="A167" s="2"/>
      <c r="C167" s="212" t="s">
        <v>73</v>
      </c>
      <c r="D167" s="207"/>
      <c r="E167" s="210"/>
      <c r="F167" s="211"/>
      <c r="G167" s="211"/>
      <c r="H167" s="211"/>
      <c r="I167" s="208"/>
      <c r="J167" s="213"/>
      <c r="K167" s="211"/>
      <c r="L167" s="211"/>
      <c r="M167" s="211"/>
      <c r="N167" s="208"/>
      <c r="O167" s="213"/>
      <c r="P167" s="213"/>
    </row>
    <row r="168" spans="1:16">
      <c r="A168" s="2"/>
      <c r="C168" s="217" t="s">
        <v>72</v>
      </c>
      <c r="D168" s="207"/>
      <c r="E168" s="210"/>
      <c r="F168" s="208"/>
      <c r="G168" s="208"/>
      <c r="H168" s="208"/>
      <c r="I168" s="208"/>
      <c r="J168" s="213"/>
      <c r="K168" s="208"/>
      <c r="L168" s="208"/>
      <c r="M168" s="208"/>
      <c r="N168" s="208"/>
      <c r="O168" s="213"/>
      <c r="P168" s="213"/>
    </row>
    <row r="169" spans="1:16">
      <c r="A169" s="2"/>
      <c r="C169" s="217" t="s">
        <v>197</v>
      </c>
      <c r="D169" s="207"/>
      <c r="E169" s="210"/>
      <c r="F169" s="208"/>
      <c r="G169" s="208"/>
      <c r="H169" s="208"/>
      <c r="I169" s="208"/>
      <c r="J169" s="213"/>
      <c r="K169" s="208"/>
      <c r="L169" s="208"/>
      <c r="M169" s="208"/>
      <c r="N169" s="208"/>
      <c r="O169" s="213"/>
      <c r="P169" s="213"/>
    </row>
    <row r="170" spans="1:16">
      <c r="A170" s="2"/>
      <c r="C170" s="217" t="s">
        <v>71</v>
      </c>
      <c r="D170" s="207"/>
      <c r="E170" s="210"/>
      <c r="F170" s="208"/>
      <c r="G170" s="208"/>
      <c r="H170" s="208"/>
      <c r="I170" s="208"/>
      <c r="J170" s="213"/>
      <c r="K170" s="208"/>
      <c r="L170" s="208"/>
      <c r="M170" s="208"/>
      <c r="N170" s="208"/>
      <c r="O170" s="213"/>
      <c r="P170" s="213"/>
    </row>
    <row r="171" spans="1:16">
      <c r="A171" s="2"/>
      <c r="C171" s="217" t="s">
        <v>70</v>
      </c>
      <c r="D171" s="207"/>
      <c r="E171" s="210"/>
      <c r="F171" s="208"/>
      <c r="G171" s="208"/>
      <c r="H171" s="208"/>
      <c r="I171" s="208"/>
      <c r="J171" s="213"/>
      <c r="K171" s="208"/>
      <c r="L171" s="208"/>
      <c r="M171" s="208"/>
      <c r="N171" s="208"/>
      <c r="O171" s="213"/>
      <c r="P171" s="213"/>
    </row>
    <row r="172" spans="1:16">
      <c r="A172" s="2"/>
      <c r="C172" s="217" t="s">
        <v>160</v>
      </c>
      <c r="D172" s="207"/>
      <c r="E172" s="210"/>
      <c r="F172" s="208"/>
      <c r="G172" s="208"/>
      <c r="H172" s="208"/>
      <c r="I172" s="208"/>
      <c r="J172" s="213"/>
      <c r="K172" s="208"/>
      <c r="L172" s="208"/>
      <c r="M172" s="208"/>
      <c r="N172" s="208"/>
      <c r="O172" s="213"/>
      <c r="P172" s="213"/>
    </row>
    <row r="173" spans="1:16" collapsed="1">
      <c r="A173" s="2"/>
      <c r="C173" s="217" t="s">
        <v>69</v>
      </c>
      <c r="D173" s="207"/>
      <c r="E173" s="210"/>
      <c r="F173" s="208"/>
      <c r="G173" s="208"/>
      <c r="H173" s="208"/>
      <c r="I173" s="208"/>
      <c r="J173" s="213"/>
      <c r="K173" s="208"/>
      <c r="L173" s="208"/>
      <c r="M173" s="208"/>
      <c r="N173" s="208"/>
      <c r="O173" s="213"/>
      <c r="P173" s="213"/>
    </row>
    <row r="174" spans="1:16">
      <c r="A174" s="2"/>
      <c r="C174" s="217" t="s">
        <v>68</v>
      </c>
      <c r="D174" s="207"/>
      <c r="E174" s="210"/>
      <c r="F174" s="208"/>
      <c r="G174" s="208"/>
      <c r="H174" s="208"/>
      <c r="I174" s="208"/>
      <c r="J174" s="213"/>
      <c r="K174" s="208"/>
      <c r="L174" s="208"/>
      <c r="M174" s="208"/>
      <c r="N174" s="208"/>
      <c r="O174" s="213"/>
      <c r="P174" s="213"/>
    </row>
    <row r="175" spans="1:16" collapsed="1">
      <c r="A175" s="2"/>
      <c r="C175" s="217" t="s">
        <v>67</v>
      </c>
      <c r="D175" s="207"/>
      <c r="E175" s="210"/>
      <c r="F175" s="208"/>
      <c r="G175" s="208"/>
      <c r="H175" s="208"/>
      <c r="I175" s="208"/>
      <c r="J175" s="213"/>
      <c r="K175" s="208"/>
      <c r="L175" s="208"/>
      <c r="M175" s="208"/>
      <c r="N175" s="208"/>
      <c r="O175" s="213"/>
      <c r="P175" s="213"/>
    </row>
    <row r="176" spans="1:16">
      <c r="A176" s="2"/>
      <c r="C176" s="212" t="s">
        <v>66</v>
      </c>
      <c r="D176" s="207"/>
      <c r="E176" s="210"/>
      <c r="F176" s="208"/>
      <c r="G176" s="208"/>
      <c r="H176" s="208"/>
      <c r="I176" s="208"/>
      <c r="J176" s="213"/>
      <c r="K176" s="208"/>
      <c r="L176" s="208"/>
      <c r="M176" s="208"/>
      <c r="N176" s="208"/>
      <c r="O176" s="213"/>
      <c r="P176" s="213"/>
    </row>
    <row r="177" spans="1:16">
      <c r="A177" s="2"/>
      <c r="C177" s="212" t="s">
        <v>65</v>
      </c>
      <c r="D177" s="207"/>
      <c r="E177" s="210"/>
      <c r="F177" s="208"/>
      <c r="G177" s="208"/>
      <c r="H177" s="208"/>
      <c r="I177" s="208"/>
      <c r="J177" s="213"/>
      <c r="K177" s="208"/>
      <c r="L177" s="208"/>
      <c r="M177" s="208"/>
      <c r="N177" s="208"/>
      <c r="O177" s="213"/>
      <c r="P177" s="213"/>
    </row>
    <row r="178" spans="1:16" collapsed="1">
      <c r="A178" s="2"/>
      <c r="C178" s="212" t="s">
        <v>64</v>
      </c>
      <c r="D178" s="207"/>
      <c r="E178" s="210"/>
      <c r="F178" s="208"/>
      <c r="G178" s="208"/>
      <c r="H178" s="208"/>
      <c r="I178" s="208"/>
      <c r="J178" s="213"/>
      <c r="K178" s="208"/>
      <c r="L178" s="208"/>
      <c r="M178" s="208"/>
      <c r="N178" s="208"/>
      <c r="O178" s="213"/>
      <c r="P178" s="213"/>
    </row>
    <row r="179" spans="1:16">
      <c r="A179" s="2"/>
      <c r="C179" s="212" t="s">
        <v>63</v>
      </c>
      <c r="D179" s="207"/>
      <c r="E179" s="210"/>
      <c r="F179" s="208"/>
      <c r="G179" s="208"/>
      <c r="H179" s="208"/>
      <c r="I179" s="208"/>
      <c r="J179" s="213"/>
      <c r="K179" s="208"/>
      <c r="L179" s="208"/>
      <c r="M179" s="208"/>
      <c r="N179" s="208"/>
      <c r="O179" s="213"/>
      <c r="P179" s="213"/>
    </row>
    <row r="180" spans="1:16">
      <c r="A180" s="2"/>
      <c r="C180" s="212"/>
      <c r="D180" s="207"/>
      <c r="E180" s="213"/>
      <c r="F180" s="211"/>
      <c r="G180" s="211"/>
      <c r="H180" s="211"/>
      <c r="I180" s="208"/>
      <c r="J180" s="210"/>
      <c r="K180" s="211"/>
      <c r="L180" s="211"/>
      <c r="M180" s="211"/>
      <c r="N180" s="208"/>
      <c r="O180" s="210"/>
      <c r="P180" s="210"/>
    </row>
    <row r="181" spans="1:16" ht="27" customHeight="1">
      <c r="A181" s="2"/>
      <c r="C181" s="214" t="s">
        <v>62</v>
      </c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6"/>
    </row>
    <row r="182" spans="1:16">
      <c r="A182" s="2"/>
      <c r="E182" s="210"/>
      <c r="F182" s="208"/>
      <c r="G182" s="208"/>
      <c r="H182" s="208"/>
      <c r="I182" s="208"/>
      <c r="J182" s="210"/>
      <c r="K182" s="208"/>
      <c r="L182" s="208"/>
      <c r="M182" s="208"/>
      <c r="N182" s="208"/>
      <c r="O182" s="210"/>
      <c r="P182" s="210"/>
    </row>
    <row r="183" spans="1:16">
      <c r="A183" s="2"/>
      <c r="C183" s="2" t="s">
        <v>329</v>
      </c>
      <c r="D183" s="207"/>
      <c r="E183" s="213"/>
      <c r="F183" s="211"/>
      <c r="G183" s="211"/>
      <c r="H183" s="211"/>
      <c r="I183" s="208"/>
      <c r="J183" s="210"/>
      <c r="K183" s="211"/>
      <c r="L183" s="211"/>
      <c r="M183" s="211"/>
      <c r="N183" s="208"/>
      <c r="O183" s="210"/>
      <c r="P183" s="210"/>
    </row>
    <row r="184" spans="1:16">
      <c r="A184" s="2"/>
      <c r="C184" s="212" t="s">
        <v>74</v>
      </c>
      <c r="E184" s="210"/>
      <c r="F184" s="208"/>
      <c r="G184" s="208"/>
      <c r="H184" s="208"/>
      <c r="I184" s="208"/>
      <c r="J184" s="213"/>
      <c r="K184" s="208"/>
      <c r="L184" s="208"/>
      <c r="M184" s="208"/>
      <c r="N184" s="208"/>
      <c r="O184" s="213"/>
      <c r="P184" s="213"/>
    </row>
    <row r="185" spans="1:16">
      <c r="A185" s="2"/>
      <c r="C185" s="212" t="s">
        <v>73</v>
      </c>
      <c r="E185" s="210"/>
      <c r="F185" s="208"/>
      <c r="G185" s="208"/>
      <c r="H185" s="208"/>
      <c r="I185" s="208"/>
      <c r="J185" s="213"/>
      <c r="K185" s="208"/>
      <c r="L185" s="208"/>
      <c r="M185" s="208"/>
      <c r="N185" s="208"/>
      <c r="O185" s="213"/>
      <c r="P185" s="213"/>
    </row>
    <row r="186" spans="1:16">
      <c r="A186" s="2"/>
      <c r="C186" s="217" t="s">
        <v>70</v>
      </c>
      <c r="E186" s="210"/>
      <c r="F186" s="208"/>
      <c r="G186" s="208"/>
      <c r="H186" s="208"/>
      <c r="I186" s="208"/>
      <c r="J186" s="213"/>
      <c r="K186" s="208"/>
      <c r="L186" s="208"/>
      <c r="M186" s="208"/>
      <c r="N186" s="208"/>
      <c r="O186" s="213"/>
      <c r="P186" s="213"/>
    </row>
    <row r="187" spans="1:16">
      <c r="A187" s="2"/>
      <c r="C187" s="217" t="s">
        <v>82</v>
      </c>
      <c r="E187" s="210"/>
      <c r="F187" s="208"/>
      <c r="G187" s="208"/>
      <c r="H187" s="208"/>
      <c r="I187" s="208"/>
      <c r="J187" s="213"/>
      <c r="K187" s="208"/>
      <c r="L187" s="208"/>
      <c r="M187" s="208"/>
      <c r="N187" s="208"/>
      <c r="O187" s="213"/>
      <c r="P187" s="213"/>
    </row>
    <row r="188" spans="1:16">
      <c r="A188" s="2"/>
      <c r="C188" s="217" t="s">
        <v>81</v>
      </c>
      <c r="E188" s="210"/>
      <c r="F188" s="208"/>
      <c r="G188" s="208"/>
      <c r="H188" s="208"/>
      <c r="I188" s="208"/>
      <c r="J188" s="213"/>
      <c r="K188" s="208"/>
      <c r="L188" s="208"/>
      <c r="M188" s="208"/>
      <c r="N188" s="208"/>
      <c r="O188" s="213"/>
      <c r="P188" s="213"/>
    </row>
    <row r="189" spans="1:16">
      <c r="A189" s="2"/>
      <c r="C189" s="217" t="s">
        <v>67</v>
      </c>
      <c r="E189" s="210"/>
      <c r="F189" s="208"/>
      <c r="G189" s="208"/>
      <c r="H189" s="208"/>
      <c r="I189" s="208"/>
      <c r="J189" s="213"/>
      <c r="K189" s="208"/>
      <c r="L189" s="208"/>
      <c r="M189" s="208"/>
      <c r="N189" s="208"/>
      <c r="O189" s="213"/>
      <c r="P189" s="213"/>
    </row>
    <row r="190" spans="1:16" ht="15" customHeight="1">
      <c r="A190" s="2"/>
      <c r="C190" s="212" t="s">
        <v>64</v>
      </c>
      <c r="E190" s="210"/>
      <c r="F190" s="208"/>
      <c r="G190" s="208"/>
      <c r="H190" s="208"/>
      <c r="I190" s="208"/>
      <c r="J190" s="213"/>
      <c r="K190" s="208"/>
      <c r="L190" s="208"/>
      <c r="M190" s="208"/>
      <c r="N190" s="208"/>
      <c r="O190" s="213"/>
      <c r="P190" s="213"/>
    </row>
    <row r="191" spans="1:16" ht="18.75" customHeight="1">
      <c r="A191" s="2"/>
      <c r="C191" s="212" t="s">
        <v>120</v>
      </c>
      <c r="E191" s="210"/>
      <c r="F191" s="208"/>
      <c r="G191" s="209"/>
      <c r="H191" s="208"/>
      <c r="I191" s="208"/>
      <c r="J191" s="210"/>
      <c r="K191" s="208"/>
      <c r="L191" s="209"/>
      <c r="M191" s="208"/>
      <c r="N191" s="208"/>
      <c r="O191" s="210"/>
      <c r="P191" s="210"/>
    </row>
    <row r="192" spans="1:16" ht="21.75" customHeight="1">
      <c r="A192" s="2"/>
      <c r="C192" s="214" t="s">
        <v>80</v>
      </c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6"/>
    </row>
    <row r="193" spans="1:28" ht="13.5" thickBot="1">
      <c r="A193" s="2"/>
      <c r="C193" s="214" t="s">
        <v>79</v>
      </c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6"/>
    </row>
    <row r="194" spans="1:28" ht="13.5" thickTop="1">
      <c r="A194" s="2"/>
      <c r="D194" s="84"/>
      <c r="E194" s="84"/>
      <c r="F194" s="84"/>
      <c r="G194" s="84"/>
      <c r="H194" s="84"/>
    </row>
    <row r="195" spans="1:2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>
      <c r="A196" s="2"/>
      <c r="C196" s="2"/>
      <c r="G196" s="219"/>
    </row>
    <row r="197" spans="1:28">
      <c r="A197" s="2"/>
      <c r="C197" s="1"/>
      <c r="J197" s="208"/>
    </row>
    <row r="198" spans="1:28" ht="12.75" customHeight="1">
      <c r="A198" s="2"/>
      <c r="C198" s="199" t="s">
        <v>150</v>
      </c>
    </row>
    <row r="199" spans="1:28" ht="27" customHeight="1">
      <c r="A199" s="2"/>
      <c r="E199" s="200" t="s">
        <v>93</v>
      </c>
      <c r="F199" s="436" t="s">
        <v>78</v>
      </c>
      <c r="G199" s="434" t="s">
        <v>77</v>
      </c>
      <c r="H199" s="220" t="s">
        <v>147</v>
      </c>
      <c r="I199" s="436" t="s">
        <v>78</v>
      </c>
      <c r="J199" s="434" t="s">
        <v>77</v>
      </c>
      <c r="K199" s="220" t="s">
        <v>147</v>
      </c>
      <c r="M199" s="438"/>
    </row>
    <row r="200" spans="1:28">
      <c r="A200" s="2"/>
      <c r="C200" s="413" t="s">
        <v>318</v>
      </c>
      <c r="D200" s="338"/>
      <c r="E200" s="204" t="s">
        <v>254</v>
      </c>
      <c r="F200" s="437"/>
      <c r="G200" s="435"/>
      <c r="H200" s="204" t="s">
        <v>243</v>
      </c>
      <c r="I200" s="437"/>
      <c r="J200" s="435"/>
      <c r="K200" s="204" t="s">
        <v>240</v>
      </c>
      <c r="M200" s="438"/>
    </row>
    <row r="201" spans="1:28">
      <c r="A201" s="2"/>
      <c r="D201" s="207"/>
      <c r="E201" s="221"/>
      <c r="F201" s="221"/>
      <c r="G201" s="221"/>
      <c r="H201" s="221"/>
      <c r="I201" s="221"/>
      <c r="J201" s="221"/>
      <c r="K201" s="221"/>
    </row>
    <row r="202" spans="1:28" ht="14.25" customHeight="1">
      <c r="A202" s="2"/>
      <c r="C202" s="2" t="s">
        <v>317</v>
      </c>
      <c r="D202" s="207"/>
      <c r="E202" s="216"/>
      <c r="F202" s="222"/>
      <c r="G202" s="222"/>
      <c r="H202" s="216"/>
      <c r="I202" s="222"/>
      <c r="J202" s="222"/>
      <c r="K202" s="216"/>
    </row>
    <row r="203" spans="1:28">
      <c r="A203" s="2"/>
      <c r="C203" s="212" t="s">
        <v>76</v>
      </c>
      <c r="D203" s="207"/>
      <c r="E203" s="210"/>
      <c r="F203" s="222"/>
      <c r="G203" s="222"/>
      <c r="H203" s="216"/>
      <c r="I203" s="222"/>
      <c r="J203" s="222"/>
      <c r="K203" s="216"/>
      <c r="M203" s="223"/>
    </row>
    <row r="204" spans="1:28" ht="15.75" customHeight="1">
      <c r="A204" s="2"/>
      <c r="D204" s="207"/>
      <c r="E204" s="216"/>
      <c r="F204" s="222"/>
      <c r="G204" s="222"/>
      <c r="H204" s="216"/>
      <c r="I204" s="222"/>
      <c r="J204" s="222"/>
      <c r="K204" s="216"/>
    </row>
    <row r="205" spans="1:28">
      <c r="A205" s="2"/>
      <c r="C205" s="214" t="s">
        <v>75</v>
      </c>
      <c r="E205" s="215"/>
      <c r="F205" s="215"/>
      <c r="G205" s="215"/>
      <c r="H205" s="215"/>
      <c r="I205" s="215"/>
      <c r="J205" s="215"/>
      <c r="K205" s="215"/>
    </row>
    <row r="206" spans="1:28">
      <c r="A206" s="2"/>
      <c r="D206" s="207"/>
      <c r="E206" s="216"/>
      <c r="F206" s="222"/>
      <c r="G206" s="222"/>
      <c r="H206" s="216"/>
      <c r="I206" s="222"/>
      <c r="J206" s="222"/>
      <c r="K206" s="216"/>
    </row>
    <row r="207" spans="1:28">
      <c r="A207" s="2"/>
      <c r="C207" s="2" t="s">
        <v>408</v>
      </c>
      <c r="D207" s="207"/>
      <c r="E207" s="216"/>
      <c r="F207" s="222"/>
      <c r="G207" s="222"/>
      <c r="H207" s="216"/>
      <c r="I207" s="222"/>
      <c r="J207" s="222"/>
      <c r="K207" s="216"/>
    </row>
    <row r="208" spans="1:28">
      <c r="A208" s="2"/>
      <c r="C208" s="212" t="s">
        <v>74</v>
      </c>
      <c r="E208" s="210"/>
      <c r="F208" s="222"/>
      <c r="G208" s="222"/>
      <c r="H208" s="216"/>
      <c r="I208" s="222"/>
      <c r="J208" s="222"/>
      <c r="K208" s="216"/>
      <c r="M208" s="223"/>
      <c r="N208" s="224"/>
      <c r="O208" s="224"/>
    </row>
    <row r="209" spans="1:22">
      <c r="A209" s="2"/>
      <c r="C209" s="212" t="s">
        <v>73</v>
      </c>
      <c r="E209" s="225"/>
      <c r="F209" s="222"/>
      <c r="G209" s="222"/>
      <c r="H209" s="216"/>
      <c r="I209" s="222"/>
      <c r="J209" s="222"/>
      <c r="K209" s="216"/>
      <c r="M209" s="223"/>
      <c r="N209" s="224"/>
      <c r="O209" s="224"/>
    </row>
    <row r="210" spans="1:22">
      <c r="A210" s="2"/>
      <c r="C210" s="217" t="s">
        <v>72</v>
      </c>
      <c r="E210" s="210"/>
      <c r="F210" s="222"/>
      <c r="G210" s="222"/>
      <c r="H210" s="216"/>
      <c r="I210" s="222"/>
      <c r="J210" s="222"/>
      <c r="K210" s="216"/>
      <c r="M210" s="226"/>
      <c r="N210" s="227"/>
      <c r="O210" s="227"/>
    </row>
    <row r="211" spans="1:22">
      <c r="A211" s="2"/>
      <c r="C211" s="217" t="s">
        <v>197</v>
      </c>
      <c r="E211" s="210"/>
      <c r="F211" s="222"/>
      <c r="G211" s="222"/>
      <c r="H211" s="216"/>
      <c r="I211" s="222"/>
      <c r="J211" s="222"/>
      <c r="K211" s="216"/>
      <c r="M211" s="228"/>
      <c r="N211" s="224"/>
      <c r="O211" s="224"/>
    </row>
    <row r="212" spans="1:22">
      <c r="A212" s="2"/>
      <c r="C212" s="217" t="s">
        <v>71</v>
      </c>
      <c r="D212" s="207"/>
      <c r="E212" s="210"/>
      <c r="F212" s="222"/>
      <c r="G212" s="222"/>
      <c r="H212" s="216"/>
      <c r="I212" s="222"/>
      <c r="J212" s="222"/>
      <c r="K212" s="216"/>
      <c r="M212" s="228"/>
      <c r="N212" s="224"/>
      <c r="O212" s="224"/>
    </row>
    <row r="213" spans="1:22">
      <c r="A213" s="2"/>
      <c r="C213" s="217" t="s">
        <v>70</v>
      </c>
      <c r="E213" s="210"/>
      <c r="F213" s="222"/>
      <c r="G213" s="222"/>
      <c r="H213" s="216"/>
      <c r="I213" s="222"/>
      <c r="J213" s="222"/>
      <c r="K213" s="216"/>
      <c r="M213" s="228"/>
      <c r="N213" s="224"/>
      <c r="O213" s="224"/>
    </row>
    <row r="214" spans="1:22">
      <c r="A214" s="2"/>
      <c r="C214" s="217" t="s">
        <v>160</v>
      </c>
      <c r="E214" s="210"/>
      <c r="F214" s="222"/>
      <c r="G214" s="222"/>
      <c r="H214" s="216"/>
      <c r="I214" s="222"/>
      <c r="J214" s="222"/>
      <c r="K214" s="216"/>
      <c r="M214" s="228"/>
      <c r="N214" s="224"/>
      <c r="O214" s="224"/>
    </row>
    <row r="215" spans="1:22">
      <c r="A215" s="2"/>
      <c r="C215" s="217" t="s">
        <v>69</v>
      </c>
      <c r="E215" s="210"/>
      <c r="F215" s="222"/>
      <c r="G215" s="222"/>
      <c r="H215" s="216"/>
      <c r="I215" s="222"/>
      <c r="J215" s="222"/>
      <c r="K215" s="216"/>
      <c r="M215" s="228"/>
      <c r="N215" s="224"/>
      <c r="O215" s="224"/>
    </row>
    <row r="216" spans="1:22" collapsed="1">
      <c r="A216" s="2"/>
      <c r="C216" s="217" t="s">
        <v>68</v>
      </c>
      <c r="E216" s="210"/>
      <c r="F216" s="222"/>
      <c r="G216" s="222"/>
      <c r="H216" s="216"/>
      <c r="I216" s="222"/>
      <c r="J216" s="222"/>
      <c r="K216" s="216"/>
      <c r="M216" s="228"/>
      <c r="N216" s="224"/>
      <c r="O216" s="224"/>
    </row>
    <row r="217" spans="1:22">
      <c r="A217" s="2"/>
      <c r="C217" s="217" t="s">
        <v>67</v>
      </c>
      <c r="E217" s="210"/>
      <c r="F217" s="222"/>
      <c r="G217" s="222"/>
      <c r="H217" s="216"/>
      <c r="I217" s="222"/>
      <c r="J217" s="222"/>
      <c r="K217" s="216"/>
      <c r="M217" s="228"/>
      <c r="N217" s="224"/>
      <c r="O217" s="224"/>
    </row>
    <row r="218" spans="1:22" s="229" customFormat="1">
      <c r="A218" s="2"/>
      <c r="B218" s="195"/>
      <c r="C218" s="212" t="s">
        <v>66</v>
      </c>
      <c r="D218" s="207"/>
      <c r="E218" s="210"/>
      <c r="F218" s="222"/>
      <c r="G218" s="222"/>
      <c r="H218" s="216"/>
      <c r="I218" s="222"/>
      <c r="J218" s="222"/>
      <c r="K218" s="216"/>
      <c r="L218" s="84"/>
      <c r="M218" s="223"/>
      <c r="N218" s="224"/>
      <c r="O218" s="224"/>
      <c r="P218" s="84"/>
      <c r="Q218" s="84"/>
      <c r="R218" s="84"/>
      <c r="S218" s="84"/>
      <c r="T218" s="84"/>
      <c r="U218" s="84"/>
      <c r="V218" s="84"/>
    </row>
    <row r="219" spans="1:22" collapsed="1">
      <c r="A219" s="2"/>
      <c r="C219" s="212" t="s">
        <v>65</v>
      </c>
      <c r="D219" s="230"/>
      <c r="E219" s="210"/>
      <c r="F219" s="222"/>
      <c r="G219" s="222"/>
      <c r="H219" s="216"/>
      <c r="I219" s="222"/>
      <c r="J219" s="222"/>
      <c r="K219" s="216"/>
      <c r="L219" s="229"/>
      <c r="M219" s="223"/>
      <c r="N219" s="224"/>
      <c r="O219" s="224"/>
      <c r="P219" s="229"/>
      <c r="Q219" s="229"/>
      <c r="R219" s="229"/>
      <c r="S219" s="229"/>
      <c r="T219" s="229"/>
      <c r="U219" s="229"/>
      <c r="V219" s="229"/>
    </row>
    <row r="220" spans="1:22">
      <c r="A220" s="2"/>
      <c r="C220" s="212" t="s">
        <v>64</v>
      </c>
      <c r="E220" s="210"/>
      <c r="F220" s="222"/>
      <c r="G220" s="222"/>
      <c r="H220" s="216"/>
      <c r="I220" s="222"/>
      <c r="J220" s="222"/>
      <c r="K220" s="216"/>
      <c r="M220" s="223"/>
      <c r="N220" s="224"/>
      <c r="O220" s="224"/>
    </row>
    <row r="221" spans="1:22">
      <c r="A221" s="84"/>
      <c r="C221" s="212" t="s">
        <v>63</v>
      </c>
      <c r="E221" s="210"/>
      <c r="F221" s="222"/>
      <c r="G221" s="222"/>
      <c r="H221" s="216"/>
      <c r="I221" s="222"/>
      <c r="J221" s="222"/>
      <c r="K221" s="216"/>
      <c r="M221" s="223"/>
      <c r="N221" s="224"/>
      <c r="O221" s="224"/>
    </row>
    <row r="222" spans="1:22" ht="15" customHeight="1">
      <c r="A222" s="214"/>
      <c r="E222" s="231"/>
      <c r="F222" s="232"/>
      <c r="G222" s="232"/>
      <c r="H222" s="233"/>
      <c r="I222" s="232"/>
      <c r="J222" s="232"/>
      <c r="K222" s="233"/>
    </row>
    <row r="223" spans="1:22" ht="13.5" thickBot="1">
      <c r="C223" s="214" t="s">
        <v>62</v>
      </c>
      <c r="E223" s="234"/>
      <c r="F223" s="234"/>
      <c r="G223" s="234"/>
      <c r="H223" s="234"/>
      <c r="I223" s="234"/>
      <c r="J223" s="234"/>
      <c r="K223" s="234"/>
      <c r="O223" s="196"/>
    </row>
    <row r="224" spans="1:22" ht="14.25" thickTop="1" thickBot="1">
      <c r="C224" s="214" t="s">
        <v>61</v>
      </c>
      <c r="E224" s="234"/>
      <c r="F224" s="234"/>
      <c r="G224" s="234"/>
      <c r="H224" s="234"/>
      <c r="I224" s="234"/>
      <c r="J224" s="234"/>
      <c r="K224" s="234"/>
      <c r="O224" s="196"/>
    </row>
    <row r="225" spans="1:8" ht="13.5" thickTop="1">
      <c r="A225" s="84"/>
      <c r="D225" s="84"/>
      <c r="E225" s="84"/>
      <c r="F225" s="84"/>
      <c r="G225" s="84"/>
      <c r="H225" s="84"/>
    </row>
    <row r="226" spans="1:8">
      <c r="A226" s="84"/>
      <c r="D226" s="84"/>
      <c r="E226" s="84"/>
      <c r="F226" s="84"/>
      <c r="G226" s="84"/>
      <c r="H226" s="84"/>
    </row>
    <row r="227" spans="1:8">
      <c r="A227" s="84"/>
      <c r="D227" s="84"/>
      <c r="E227" s="84"/>
      <c r="F227" s="84"/>
      <c r="G227" s="84"/>
      <c r="H227" s="84"/>
    </row>
    <row r="228" spans="1:8">
      <c r="A228" s="84"/>
      <c r="D228" s="84"/>
      <c r="E228" s="84"/>
      <c r="F228" s="84"/>
      <c r="G228" s="84"/>
      <c r="H228" s="84"/>
    </row>
    <row r="229" spans="1:8">
      <c r="A229" s="84"/>
      <c r="D229" s="84"/>
      <c r="E229" s="84"/>
      <c r="F229" s="84"/>
      <c r="G229" s="84"/>
      <c r="H229" s="84"/>
    </row>
    <row r="230" spans="1:8">
      <c r="A230" s="84"/>
      <c r="D230" s="84"/>
      <c r="E230" s="84"/>
      <c r="F230" s="84"/>
      <c r="G230" s="84"/>
      <c r="H230" s="84"/>
    </row>
    <row r="231" spans="1:8">
      <c r="A231" s="84"/>
      <c r="D231" s="84"/>
      <c r="E231" s="84"/>
      <c r="F231" s="84"/>
      <c r="G231" s="84"/>
      <c r="H231" s="84"/>
    </row>
    <row r="232" spans="1:8">
      <c r="A232" s="84"/>
      <c r="D232" s="84"/>
      <c r="E232" s="84"/>
      <c r="F232" s="84"/>
      <c r="G232" s="84"/>
      <c r="H232" s="84"/>
    </row>
    <row r="233" spans="1:8">
      <c r="A233" s="84"/>
      <c r="D233" s="84"/>
      <c r="E233" s="84"/>
      <c r="F233" s="84"/>
      <c r="G233" s="84"/>
      <c r="H233" s="84"/>
    </row>
    <row r="234" spans="1:8">
      <c r="A234" s="84"/>
      <c r="D234" s="84"/>
      <c r="E234" s="84"/>
      <c r="F234" s="84"/>
      <c r="G234" s="84"/>
      <c r="H234" s="84"/>
    </row>
    <row r="235" spans="1:8">
      <c r="A235" s="84"/>
      <c r="D235" s="84"/>
      <c r="E235" s="84"/>
      <c r="F235" s="84"/>
      <c r="G235" s="84"/>
      <c r="H235" s="84"/>
    </row>
    <row r="236" spans="1:8">
      <c r="A236" s="84"/>
      <c r="D236" s="84"/>
      <c r="E236" s="84"/>
      <c r="F236" s="84"/>
      <c r="G236" s="84"/>
      <c r="H236" s="84"/>
    </row>
    <row r="237" spans="1:8">
      <c r="A237" s="84"/>
      <c r="D237" s="84"/>
      <c r="E237" s="84"/>
      <c r="F237" s="84"/>
      <c r="G237" s="84"/>
      <c r="H237" s="84"/>
    </row>
    <row r="238" spans="1:8">
      <c r="A238" s="84"/>
      <c r="D238" s="84"/>
      <c r="E238" s="84"/>
      <c r="F238" s="84"/>
      <c r="G238" s="84"/>
      <c r="H238" s="84"/>
    </row>
    <row r="239" spans="1:8">
      <c r="A239" s="84"/>
      <c r="D239" s="84"/>
      <c r="E239" s="84"/>
      <c r="F239" s="84"/>
      <c r="G239" s="84"/>
      <c r="H239" s="84"/>
    </row>
    <row r="240" spans="1:8">
      <c r="A240" s="84"/>
      <c r="D240" s="84"/>
      <c r="E240" s="84"/>
      <c r="F240" s="84"/>
      <c r="G240" s="84"/>
      <c r="H240" s="84"/>
    </row>
    <row r="241" spans="1:8">
      <c r="A241" s="84"/>
      <c r="D241" s="84"/>
      <c r="E241" s="84"/>
      <c r="F241" s="84"/>
      <c r="G241" s="84"/>
      <c r="H241" s="84"/>
    </row>
    <row r="242" spans="1:8">
      <c r="A242" s="84"/>
      <c r="D242" s="84"/>
      <c r="E242" s="84"/>
      <c r="F242" s="84"/>
      <c r="G242" s="84"/>
      <c r="H242" s="84"/>
    </row>
    <row r="243" spans="1:8">
      <c r="A243" s="84"/>
      <c r="D243" s="84"/>
      <c r="E243" s="84"/>
      <c r="F243" s="84"/>
      <c r="G243" s="84"/>
      <c r="H243" s="84"/>
    </row>
    <row r="244" spans="1:8">
      <c r="A244" s="84"/>
      <c r="D244" s="84"/>
      <c r="E244" s="84"/>
      <c r="F244" s="84"/>
      <c r="G244" s="84"/>
      <c r="H244" s="84"/>
    </row>
    <row r="245" spans="1:8">
      <c r="A245" s="84"/>
      <c r="D245" s="84"/>
      <c r="E245" s="84"/>
      <c r="F245" s="84"/>
      <c r="G245" s="84"/>
      <c r="H245" s="84"/>
    </row>
    <row r="246" spans="1:8">
      <c r="A246" s="84"/>
      <c r="D246" s="84"/>
      <c r="E246" s="84"/>
      <c r="F246" s="84"/>
      <c r="G246" s="84"/>
      <c r="H246" s="84"/>
    </row>
    <row r="247" spans="1:8">
      <c r="A247" s="84"/>
      <c r="D247" s="84"/>
      <c r="E247" s="84"/>
      <c r="F247" s="84"/>
      <c r="G247" s="84"/>
      <c r="H247" s="84"/>
    </row>
    <row r="248" spans="1:8">
      <c r="A248" s="84"/>
      <c r="D248" s="84"/>
      <c r="E248" s="84"/>
      <c r="F248" s="84"/>
      <c r="G248" s="84"/>
      <c r="H248" s="84"/>
    </row>
    <row r="249" spans="1:8">
      <c r="A249" s="84"/>
      <c r="D249" s="84"/>
      <c r="E249" s="84"/>
      <c r="F249" s="84"/>
      <c r="G249" s="84"/>
      <c r="H249" s="84"/>
    </row>
    <row r="250" spans="1:8">
      <c r="A250" s="84"/>
      <c r="D250" s="84"/>
      <c r="E250" s="84"/>
      <c r="F250" s="84"/>
      <c r="G250" s="84"/>
      <c r="H250" s="84"/>
    </row>
    <row r="251" spans="1:8">
      <c r="A251" s="84"/>
      <c r="D251" s="84"/>
      <c r="E251" s="84"/>
      <c r="F251" s="84"/>
      <c r="G251" s="84"/>
      <c r="H251" s="84"/>
    </row>
    <row r="252" spans="1:8">
      <c r="A252" s="84"/>
      <c r="D252" s="84"/>
      <c r="E252" s="84"/>
      <c r="F252" s="84"/>
      <c r="G252" s="84"/>
      <c r="H252" s="84"/>
    </row>
    <row r="253" spans="1:8">
      <c r="A253" s="84"/>
      <c r="D253" s="84"/>
      <c r="E253" s="84"/>
      <c r="F253" s="84"/>
      <c r="G253" s="84"/>
      <c r="H253" s="84"/>
    </row>
    <row r="254" spans="1:8">
      <c r="A254" s="84"/>
      <c r="D254" s="84"/>
      <c r="E254" s="84"/>
      <c r="F254" s="84"/>
      <c r="G254" s="84"/>
      <c r="H254" s="84"/>
    </row>
    <row r="255" spans="1:8">
      <c r="A255" s="84"/>
      <c r="D255" s="84"/>
      <c r="E255" s="84"/>
      <c r="F255" s="84"/>
      <c r="G255" s="84"/>
      <c r="H255" s="84"/>
    </row>
    <row r="256" spans="1:8">
      <c r="A256" s="84"/>
      <c r="D256" s="84"/>
      <c r="E256" s="84"/>
      <c r="F256" s="84"/>
      <c r="G256" s="84"/>
      <c r="H256" s="84"/>
    </row>
    <row r="257" spans="1:8">
      <c r="A257" s="84"/>
      <c r="D257" s="84"/>
      <c r="E257" s="84"/>
      <c r="F257" s="84"/>
      <c r="G257" s="84"/>
      <c r="H257" s="84"/>
    </row>
    <row r="258" spans="1:8">
      <c r="A258" s="84"/>
      <c r="D258" s="84"/>
      <c r="E258" s="84"/>
      <c r="F258" s="84"/>
      <c r="G258" s="84"/>
      <c r="H258" s="84"/>
    </row>
    <row r="259" spans="1:8">
      <c r="A259" s="84"/>
      <c r="D259" s="84"/>
      <c r="E259" s="84"/>
      <c r="F259" s="84"/>
      <c r="G259" s="84"/>
      <c r="H259" s="84"/>
    </row>
    <row r="260" spans="1:8">
      <c r="A260" s="84"/>
      <c r="D260" s="84"/>
      <c r="E260" s="84"/>
      <c r="F260" s="84"/>
      <c r="G260" s="84"/>
      <c r="H260" s="84"/>
    </row>
    <row r="261" spans="1:8">
      <c r="A261" s="84"/>
      <c r="D261" s="84"/>
      <c r="E261" s="84"/>
      <c r="F261" s="84"/>
      <c r="G261" s="84"/>
      <c r="H261" s="84"/>
    </row>
    <row r="262" spans="1:8">
      <c r="A262" s="84"/>
      <c r="D262" s="84"/>
      <c r="E262" s="84"/>
      <c r="F262" s="84"/>
      <c r="G262" s="84"/>
      <c r="H262" s="84"/>
    </row>
    <row r="263" spans="1:8">
      <c r="A263" s="84"/>
      <c r="D263" s="84"/>
      <c r="E263" s="84"/>
      <c r="F263" s="84"/>
      <c r="G263" s="84"/>
      <c r="H263" s="84"/>
    </row>
    <row r="264" spans="1:8">
      <c r="A264" s="84"/>
      <c r="D264" s="84"/>
      <c r="E264" s="84"/>
      <c r="F264" s="84"/>
      <c r="G264" s="84"/>
      <c r="H264" s="84"/>
    </row>
    <row r="265" spans="1:8">
      <c r="A265" s="84"/>
      <c r="D265" s="84"/>
      <c r="E265" s="84"/>
      <c r="F265" s="84"/>
      <c r="G265" s="84"/>
      <c r="H265" s="84"/>
    </row>
    <row r="266" spans="1:8">
      <c r="A266" s="84"/>
      <c r="D266" s="84"/>
      <c r="E266" s="84"/>
      <c r="F266" s="84"/>
      <c r="G266" s="84"/>
      <c r="H266" s="84"/>
    </row>
    <row r="267" spans="1:8">
      <c r="A267" s="84"/>
      <c r="D267" s="84"/>
      <c r="E267" s="84"/>
      <c r="F267" s="84"/>
      <c r="G267" s="84"/>
      <c r="H267" s="84"/>
    </row>
    <row r="268" spans="1:8">
      <c r="A268" s="84"/>
      <c r="D268" s="84"/>
      <c r="E268" s="84"/>
      <c r="F268" s="84"/>
      <c r="G268" s="84"/>
      <c r="H268" s="84"/>
    </row>
    <row r="269" spans="1:8">
      <c r="A269" s="84"/>
      <c r="D269" s="84"/>
      <c r="E269" s="84"/>
      <c r="F269" s="84"/>
      <c r="G269" s="84"/>
      <c r="H269" s="84"/>
    </row>
    <row r="270" spans="1:8">
      <c r="A270" s="84"/>
      <c r="D270" s="84"/>
      <c r="E270" s="84"/>
      <c r="F270" s="84"/>
      <c r="G270" s="84"/>
      <c r="H270" s="84"/>
    </row>
    <row r="271" spans="1:8">
      <c r="A271" s="84"/>
      <c r="D271" s="84"/>
      <c r="E271" s="84"/>
      <c r="F271" s="84"/>
      <c r="G271" s="84"/>
      <c r="H271" s="84"/>
    </row>
    <row r="272" spans="1:8">
      <c r="A272" s="84"/>
      <c r="D272" s="84"/>
      <c r="E272" s="84"/>
      <c r="F272" s="84"/>
      <c r="G272" s="84"/>
      <c r="H272" s="84"/>
    </row>
    <row r="273" spans="1:8">
      <c r="A273" s="84"/>
      <c r="D273" s="84"/>
      <c r="E273" s="84"/>
      <c r="F273" s="84"/>
      <c r="G273" s="84"/>
      <c r="H273" s="84"/>
    </row>
    <row r="274" spans="1:8">
      <c r="A274" s="84"/>
      <c r="D274" s="84"/>
      <c r="E274" s="84"/>
      <c r="F274" s="84"/>
      <c r="G274" s="84"/>
      <c r="H274" s="84"/>
    </row>
    <row r="275" spans="1:8">
      <c r="A275" s="84"/>
      <c r="D275" s="84"/>
      <c r="E275" s="84"/>
      <c r="F275" s="84"/>
      <c r="G275" s="84"/>
      <c r="H275" s="84"/>
    </row>
    <row r="276" spans="1:8">
      <c r="A276" s="84"/>
      <c r="D276" s="84"/>
      <c r="E276" s="84"/>
      <c r="F276" s="84"/>
      <c r="G276" s="84"/>
      <c r="H276" s="84"/>
    </row>
    <row r="277" spans="1:8">
      <c r="A277" s="84"/>
      <c r="D277" s="84"/>
      <c r="E277" s="84"/>
      <c r="F277" s="84"/>
      <c r="G277" s="84"/>
      <c r="H277" s="84"/>
    </row>
    <row r="278" spans="1:8">
      <c r="A278" s="84"/>
      <c r="D278" s="84"/>
      <c r="E278" s="84"/>
      <c r="F278" s="84"/>
      <c r="G278" s="84"/>
      <c r="H278" s="84"/>
    </row>
    <row r="279" spans="1:8">
      <c r="A279" s="84"/>
      <c r="D279" s="84"/>
      <c r="E279" s="84"/>
      <c r="F279" s="84"/>
      <c r="G279" s="84"/>
      <c r="H279" s="84"/>
    </row>
    <row r="280" spans="1:8">
      <c r="A280" s="84"/>
      <c r="D280" s="84"/>
      <c r="E280" s="84"/>
      <c r="F280" s="84"/>
      <c r="G280" s="84"/>
      <c r="H280" s="84"/>
    </row>
    <row r="281" spans="1:8">
      <c r="A281" s="84"/>
      <c r="D281" s="84"/>
      <c r="E281" s="84"/>
      <c r="F281" s="84"/>
      <c r="G281" s="84"/>
      <c r="H281" s="84"/>
    </row>
    <row r="282" spans="1:8">
      <c r="A282" s="84"/>
      <c r="D282" s="84"/>
      <c r="E282" s="84"/>
      <c r="F282" s="84"/>
      <c r="G282" s="84"/>
      <c r="H282" s="84"/>
    </row>
    <row r="283" spans="1:8">
      <c r="A283" s="84"/>
      <c r="D283" s="84"/>
      <c r="E283" s="84"/>
      <c r="F283" s="84"/>
      <c r="G283" s="84"/>
      <c r="H283" s="84"/>
    </row>
    <row r="284" spans="1:8">
      <c r="A284" s="84"/>
      <c r="D284" s="84"/>
      <c r="E284" s="84"/>
      <c r="F284" s="84"/>
      <c r="G284" s="84"/>
      <c r="H284" s="84"/>
    </row>
    <row r="285" spans="1:8">
      <c r="A285" s="84"/>
      <c r="D285" s="84"/>
      <c r="E285" s="84"/>
      <c r="F285" s="84"/>
      <c r="G285" s="84"/>
      <c r="H285" s="84"/>
    </row>
    <row r="286" spans="1:8">
      <c r="A286" s="84"/>
      <c r="D286" s="84"/>
      <c r="E286" s="84"/>
      <c r="F286" s="84"/>
      <c r="G286" s="84"/>
      <c r="H286" s="84"/>
    </row>
    <row r="287" spans="1:8">
      <c r="A287" s="84"/>
      <c r="D287" s="84"/>
      <c r="E287" s="84"/>
      <c r="F287" s="84"/>
      <c r="G287" s="84"/>
      <c r="H287" s="84"/>
    </row>
    <row r="288" spans="1:8">
      <c r="A288" s="84"/>
      <c r="D288" s="84"/>
      <c r="E288" s="84"/>
      <c r="F288" s="84"/>
      <c r="G288" s="84"/>
      <c r="H288" s="84"/>
    </row>
    <row r="289" spans="1:8">
      <c r="A289" s="84"/>
      <c r="D289" s="84"/>
      <c r="E289" s="84"/>
      <c r="F289" s="84"/>
      <c r="G289" s="84"/>
      <c r="H289" s="84"/>
    </row>
    <row r="290" spans="1:8">
      <c r="A290" s="84"/>
      <c r="D290" s="84"/>
      <c r="E290" s="84"/>
      <c r="F290" s="84"/>
      <c r="G290" s="84"/>
      <c r="H290" s="84"/>
    </row>
    <row r="291" spans="1:8">
      <c r="A291" s="84"/>
      <c r="D291" s="84"/>
      <c r="E291" s="84"/>
      <c r="F291" s="84"/>
      <c r="G291" s="84"/>
      <c r="H291" s="84"/>
    </row>
    <row r="292" spans="1:8">
      <c r="A292" s="84"/>
      <c r="D292" s="84"/>
      <c r="E292" s="84"/>
      <c r="F292" s="84"/>
      <c r="G292" s="84"/>
      <c r="H292" s="84"/>
    </row>
    <row r="293" spans="1:8">
      <c r="A293" s="84"/>
      <c r="D293" s="84"/>
      <c r="E293" s="84"/>
      <c r="F293" s="84"/>
      <c r="G293" s="84"/>
      <c r="H293" s="84"/>
    </row>
    <row r="294" spans="1:8">
      <c r="A294" s="84"/>
      <c r="D294" s="84"/>
      <c r="E294" s="84"/>
      <c r="F294" s="84"/>
      <c r="G294" s="84"/>
      <c r="H294" s="84"/>
    </row>
    <row r="295" spans="1:8">
      <c r="A295" s="84"/>
      <c r="D295" s="84"/>
      <c r="E295" s="84"/>
      <c r="F295" s="84"/>
      <c r="G295" s="84"/>
      <c r="H295" s="84"/>
    </row>
    <row r="296" spans="1:8">
      <c r="A296" s="84"/>
      <c r="D296" s="84"/>
      <c r="E296" s="84"/>
      <c r="F296" s="84"/>
      <c r="G296" s="84"/>
      <c r="H296" s="84"/>
    </row>
    <row r="297" spans="1:8">
      <c r="A297" s="84"/>
      <c r="D297" s="84"/>
      <c r="E297" s="84"/>
      <c r="F297" s="84"/>
      <c r="G297" s="84"/>
      <c r="H297" s="84"/>
    </row>
    <row r="298" spans="1:8">
      <c r="A298" s="84"/>
      <c r="D298" s="84"/>
      <c r="E298" s="84"/>
      <c r="F298" s="84"/>
      <c r="G298" s="84"/>
      <c r="H298" s="84"/>
    </row>
    <row r="299" spans="1:8">
      <c r="A299" s="84"/>
      <c r="D299" s="84"/>
      <c r="E299" s="84"/>
      <c r="F299" s="84"/>
      <c r="G299" s="84"/>
      <c r="H299" s="84"/>
    </row>
    <row r="300" spans="1:8">
      <c r="A300" s="84"/>
      <c r="D300" s="84"/>
      <c r="E300" s="84"/>
      <c r="F300" s="84"/>
      <c r="G300" s="84"/>
      <c r="H300" s="84"/>
    </row>
    <row r="301" spans="1:8">
      <c r="A301" s="84"/>
      <c r="D301" s="84"/>
      <c r="E301" s="84"/>
      <c r="F301" s="84"/>
      <c r="G301" s="84"/>
      <c r="H301" s="84"/>
    </row>
    <row r="302" spans="1:8">
      <c r="A302" s="84"/>
      <c r="D302" s="84"/>
      <c r="E302" s="84"/>
      <c r="F302" s="84"/>
      <c r="G302" s="84"/>
      <c r="H302" s="84"/>
    </row>
    <row r="303" spans="1:8">
      <c r="A303" s="84"/>
      <c r="D303" s="84"/>
      <c r="E303" s="84"/>
      <c r="F303" s="84"/>
      <c r="G303" s="84"/>
      <c r="H303" s="84"/>
    </row>
    <row r="304" spans="1:8">
      <c r="A304" s="84"/>
      <c r="D304" s="84"/>
      <c r="E304" s="84"/>
      <c r="F304" s="84"/>
      <c r="G304" s="84"/>
      <c r="H304" s="84"/>
    </row>
    <row r="305" spans="1:8">
      <c r="A305" s="84"/>
      <c r="D305" s="84"/>
      <c r="E305" s="84"/>
      <c r="F305" s="84"/>
      <c r="G305" s="84"/>
      <c r="H305" s="84"/>
    </row>
    <row r="306" spans="1:8">
      <c r="A306" s="84"/>
      <c r="D306" s="84"/>
      <c r="E306" s="84"/>
      <c r="F306" s="84"/>
      <c r="G306" s="84"/>
      <c r="H306" s="84"/>
    </row>
    <row r="307" spans="1:8">
      <c r="A307" s="84"/>
      <c r="D307" s="84"/>
      <c r="E307" s="84"/>
      <c r="F307" s="84"/>
      <c r="G307" s="84"/>
      <c r="H307" s="84"/>
    </row>
    <row r="308" spans="1:8">
      <c r="A308" s="84"/>
      <c r="D308" s="84"/>
      <c r="E308" s="84"/>
      <c r="F308" s="84"/>
      <c r="G308" s="84"/>
      <c r="H308" s="84"/>
    </row>
    <row r="309" spans="1:8">
      <c r="A309" s="84"/>
      <c r="D309" s="84"/>
      <c r="E309" s="84"/>
      <c r="F309" s="84"/>
      <c r="G309" s="84"/>
      <c r="H309" s="84"/>
    </row>
    <row r="310" spans="1:8">
      <c r="A310" s="84"/>
      <c r="D310" s="84"/>
      <c r="E310" s="84"/>
      <c r="F310" s="84"/>
      <c r="G310" s="84"/>
      <c r="H310" s="84"/>
    </row>
    <row r="311" spans="1:8">
      <c r="A311" s="84"/>
      <c r="D311" s="84"/>
      <c r="E311" s="84"/>
      <c r="F311" s="84"/>
      <c r="G311" s="84"/>
      <c r="H311" s="84"/>
    </row>
    <row r="312" spans="1:8">
      <c r="A312" s="84"/>
      <c r="D312" s="84"/>
      <c r="E312" s="84"/>
      <c r="F312" s="84"/>
      <c r="G312" s="84"/>
      <c r="H312" s="84"/>
    </row>
    <row r="313" spans="1:8">
      <c r="A313" s="84"/>
      <c r="D313" s="84"/>
      <c r="E313" s="84"/>
      <c r="F313" s="84"/>
      <c r="G313" s="84"/>
      <c r="H313" s="84"/>
    </row>
    <row r="314" spans="1:8">
      <c r="A314" s="84"/>
      <c r="D314" s="84"/>
      <c r="E314" s="84"/>
      <c r="F314" s="84"/>
      <c r="G314" s="84"/>
      <c r="H314" s="84"/>
    </row>
    <row r="315" spans="1:8">
      <c r="A315" s="84"/>
      <c r="D315" s="84"/>
      <c r="E315" s="84"/>
      <c r="F315" s="84"/>
      <c r="G315" s="84"/>
      <c r="H315" s="84"/>
    </row>
    <row r="316" spans="1:8">
      <c r="A316" s="84"/>
      <c r="D316" s="84"/>
      <c r="E316" s="84"/>
      <c r="F316" s="84"/>
      <c r="G316" s="84"/>
      <c r="H316" s="84"/>
    </row>
    <row r="317" spans="1:8">
      <c r="A317" s="84"/>
      <c r="D317" s="84"/>
      <c r="E317" s="84"/>
      <c r="F317" s="84"/>
      <c r="G317" s="84"/>
      <c r="H317" s="84"/>
    </row>
    <row r="318" spans="1:8">
      <c r="A318" s="84"/>
      <c r="D318" s="84"/>
      <c r="E318" s="84"/>
      <c r="F318" s="84"/>
      <c r="G318" s="84"/>
      <c r="H318" s="84"/>
    </row>
    <row r="319" spans="1:8">
      <c r="A319" s="84"/>
      <c r="D319" s="84"/>
      <c r="E319" s="84"/>
      <c r="F319" s="84"/>
      <c r="G319" s="84"/>
      <c r="H319" s="84"/>
    </row>
    <row r="320" spans="1:8">
      <c r="A320" s="84"/>
      <c r="D320" s="84"/>
      <c r="E320" s="84"/>
      <c r="F320" s="84"/>
      <c r="G320" s="84"/>
      <c r="H320" s="84"/>
    </row>
    <row r="321" spans="1:8">
      <c r="A321" s="84"/>
      <c r="D321" s="84"/>
      <c r="E321" s="84"/>
      <c r="F321" s="84"/>
      <c r="G321" s="84"/>
      <c r="H321" s="84"/>
    </row>
    <row r="322" spans="1:8">
      <c r="A322" s="84"/>
      <c r="D322" s="84"/>
      <c r="E322" s="84"/>
      <c r="F322" s="84"/>
      <c r="G322" s="84"/>
      <c r="H322" s="84"/>
    </row>
    <row r="323" spans="1:8">
      <c r="A323" s="84"/>
      <c r="D323" s="84"/>
      <c r="E323" s="84"/>
      <c r="F323" s="84"/>
      <c r="G323" s="84"/>
      <c r="H323" s="84"/>
    </row>
    <row r="324" spans="1:8">
      <c r="A324" s="84"/>
      <c r="D324" s="84"/>
      <c r="E324" s="84"/>
      <c r="F324" s="84"/>
      <c r="G324" s="84"/>
      <c r="H324" s="84"/>
    </row>
    <row r="325" spans="1:8">
      <c r="A325" s="84"/>
      <c r="D325" s="84"/>
      <c r="E325" s="84"/>
      <c r="F325" s="84"/>
      <c r="G325" s="84"/>
      <c r="H325" s="84"/>
    </row>
    <row r="326" spans="1:8">
      <c r="A326" s="84"/>
      <c r="D326" s="84"/>
      <c r="E326" s="84"/>
      <c r="F326" s="84"/>
      <c r="G326" s="84"/>
      <c r="H326" s="84"/>
    </row>
    <row r="327" spans="1:8">
      <c r="A327" s="84"/>
      <c r="D327" s="84"/>
      <c r="E327" s="84"/>
      <c r="F327" s="84"/>
      <c r="G327" s="84"/>
      <c r="H327" s="84"/>
    </row>
    <row r="328" spans="1:8">
      <c r="A328" s="84"/>
      <c r="D328" s="84"/>
      <c r="E328" s="84"/>
      <c r="F328" s="84"/>
      <c r="G328" s="84"/>
      <c r="H328" s="84"/>
    </row>
    <row r="329" spans="1:8">
      <c r="A329" s="84"/>
      <c r="D329" s="84"/>
      <c r="E329" s="84"/>
      <c r="F329" s="84"/>
      <c r="G329" s="84"/>
      <c r="H329" s="84"/>
    </row>
    <row r="330" spans="1:8">
      <c r="A330" s="84"/>
      <c r="D330" s="84"/>
      <c r="E330" s="84"/>
      <c r="F330" s="84"/>
      <c r="G330" s="84"/>
      <c r="H330" s="84"/>
    </row>
    <row r="331" spans="1:8">
      <c r="A331" s="84"/>
      <c r="D331" s="84"/>
      <c r="E331" s="84"/>
      <c r="F331" s="84"/>
      <c r="G331" s="84"/>
      <c r="H331" s="84"/>
    </row>
    <row r="332" spans="1:8">
      <c r="A332" s="84"/>
      <c r="D332" s="84"/>
      <c r="E332" s="84"/>
      <c r="F332" s="84"/>
      <c r="G332" s="84"/>
      <c r="H332" s="84"/>
    </row>
    <row r="333" spans="1:8">
      <c r="A333" s="84"/>
      <c r="D333" s="84"/>
      <c r="E333" s="84"/>
      <c r="F333" s="84"/>
      <c r="G333" s="84"/>
      <c r="H333" s="84"/>
    </row>
    <row r="334" spans="1:8">
      <c r="A334" s="84"/>
      <c r="D334" s="84"/>
      <c r="E334" s="84"/>
      <c r="F334" s="84"/>
      <c r="G334" s="84"/>
      <c r="H334" s="84"/>
    </row>
    <row r="335" spans="1:8">
      <c r="A335" s="84"/>
      <c r="D335" s="84"/>
      <c r="E335" s="84"/>
      <c r="F335" s="84"/>
      <c r="G335" s="84"/>
      <c r="H335" s="84"/>
    </row>
    <row r="336" spans="1:8">
      <c r="A336" s="84"/>
      <c r="D336" s="84"/>
      <c r="E336" s="84"/>
      <c r="F336" s="84"/>
      <c r="G336" s="84"/>
      <c r="H336" s="84"/>
    </row>
    <row r="337" spans="1:8">
      <c r="A337" s="84"/>
      <c r="D337" s="84"/>
      <c r="E337" s="84"/>
      <c r="F337" s="84"/>
      <c r="G337" s="84"/>
      <c r="H337" s="84"/>
    </row>
    <row r="338" spans="1:8">
      <c r="A338" s="84"/>
      <c r="D338" s="84"/>
      <c r="E338" s="84"/>
      <c r="F338" s="84"/>
      <c r="G338" s="84"/>
      <c r="H338" s="84"/>
    </row>
    <row r="339" spans="1:8">
      <c r="A339" s="84"/>
      <c r="D339" s="84"/>
      <c r="E339" s="84"/>
      <c r="F339" s="84"/>
      <c r="G339" s="84"/>
      <c r="H339" s="84"/>
    </row>
    <row r="340" spans="1:8">
      <c r="A340" s="84"/>
      <c r="D340" s="84"/>
      <c r="E340" s="84"/>
      <c r="F340" s="84"/>
      <c r="G340" s="84"/>
      <c r="H340" s="84"/>
    </row>
    <row r="341" spans="1:8">
      <c r="A341" s="84"/>
      <c r="D341" s="84"/>
      <c r="E341" s="84"/>
      <c r="F341" s="84"/>
      <c r="G341" s="84"/>
      <c r="H341" s="84"/>
    </row>
    <row r="342" spans="1:8">
      <c r="A342" s="84"/>
      <c r="D342" s="84"/>
      <c r="E342" s="84"/>
      <c r="F342" s="84"/>
      <c r="G342" s="84"/>
      <c r="H342" s="84"/>
    </row>
    <row r="343" spans="1:8">
      <c r="A343" s="84"/>
      <c r="D343" s="84"/>
      <c r="E343" s="84"/>
      <c r="F343" s="84"/>
      <c r="G343" s="84"/>
      <c r="H343" s="84"/>
    </row>
    <row r="344" spans="1:8">
      <c r="A344" s="84"/>
      <c r="D344" s="84"/>
      <c r="E344" s="84"/>
      <c r="F344" s="84"/>
      <c r="G344" s="84"/>
      <c r="H344" s="84"/>
    </row>
    <row r="345" spans="1:8">
      <c r="A345" s="84"/>
      <c r="D345" s="84"/>
      <c r="E345" s="84"/>
      <c r="F345" s="84"/>
      <c r="G345" s="84"/>
      <c r="H345" s="84"/>
    </row>
    <row r="346" spans="1:8">
      <c r="A346" s="84"/>
      <c r="D346" s="84"/>
      <c r="E346" s="84"/>
      <c r="F346" s="84"/>
      <c r="G346" s="84"/>
      <c r="H346" s="84"/>
    </row>
    <row r="347" spans="1:8">
      <c r="A347" s="84"/>
      <c r="D347" s="84"/>
      <c r="E347" s="84"/>
      <c r="F347" s="84"/>
      <c r="G347" s="84"/>
      <c r="H347" s="84"/>
    </row>
    <row r="348" spans="1:8">
      <c r="A348" s="84"/>
      <c r="D348" s="84"/>
      <c r="E348" s="84"/>
      <c r="F348" s="84"/>
      <c r="G348" s="84"/>
      <c r="H348" s="84"/>
    </row>
    <row r="349" spans="1:8">
      <c r="A349" s="84"/>
      <c r="D349" s="84"/>
      <c r="E349" s="84"/>
      <c r="F349" s="84"/>
      <c r="G349" s="84"/>
      <c r="H349" s="84"/>
    </row>
    <row r="350" spans="1:8">
      <c r="A350" s="84"/>
      <c r="D350" s="84"/>
      <c r="E350" s="84"/>
      <c r="F350" s="84"/>
      <c r="G350" s="84"/>
      <c r="H350" s="84"/>
    </row>
    <row r="351" spans="1:8">
      <c r="A351" s="84"/>
      <c r="D351" s="84"/>
      <c r="E351" s="84"/>
      <c r="F351" s="84"/>
      <c r="G351" s="84"/>
      <c r="H351" s="84"/>
    </row>
    <row r="352" spans="1:8">
      <c r="A352" s="84"/>
      <c r="D352" s="84"/>
      <c r="E352" s="84"/>
      <c r="F352" s="84"/>
      <c r="G352" s="84"/>
      <c r="H352" s="84"/>
    </row>
    <row r="353" spans="1:8">
      <c r="A353" s="84"/>
      <c r="D353" s="84"/>
      <c r="E353" s="84"/>
      <c r="F353" s="84"/>
      <c r="G353" s="84"/>
      <c r="H353" s="84"/>
    </row>
    <row r="354" spans="1:8">
      <c r="A354" s="84"/>
      <c r="D354" s="84"/>
      <c r="E354" s="84"/>
      <c r="F354" s="84"/>
      <c r="G354" s="84"/>
      <c r="H354" s="84"/>
    </row>
    <row r="355" spans="1:8">
      <c r="A355" s="84"/>
      <c r="D355" s="84"/>
      <c r="E355" s="84"/>
      <c r="F355" s="84"/>
      <c r="G355" s="84"/>
      <c r="H355" s="84"/>
    </row>
    <row r="356" spans="1:8">
      <c r="A356" s="84"/>
      <c r="D356" s="84"/>
      <c r="E356" s="84"/>
      <c r="F356" s="84"/>
      <c r="G356" s="84"/>
      <c r="H356" s="84"/>
    </row>
    <row r="357" spans="1:8">
      <c r="A357" s="84"/>
      <c r="D357" s="84"/>
      <c r="E357" s="84"/>
      <c r="F357" s="84"/>
      <c r="G357" s="84"/>
      <c r="H357" s="84"/>
    </row>
    <row r="358" spans="1:8">
      <c r="A358" s="84"/>
      <c r="D358" s="84"/>
      <c r="E358" s="84"/>
      <c r="F358" s="84"/>
      <c r="G358" s="84"/>
      <c r="H358" s="84"/>
    </row>
    <row r="359" spans="1:8">
      <c r="A359" s="84"/>
      <c r="D359" s="84"/>
      <c r="E359" s="84"/>
      <c r="F359" s="84"/>
      <c r="G359" s="84"/>
      <c r="H359" s="84"/>
    </row>
    <row r="360" spans="1:8">
      <c r="A360" s="84"/>
      <c r="D360" s="84"/>
      <c r="E360" s="84"/>
      <c r="F360" s="84"/>
      <c r="G360" s="84"/>
      <c r="H360" s="84"/>
    </row>
    <row r="361" spans="1:8">
      <c r="A361" s="84"/>
      <c r="D361" s="84"/>
      <c r="E361" s="84"/>
      <c r="F361" s="84"/>
      <c r="G361" s="84"/>
      <c r="H361" s="84"/>
    </row>
    <row r="362" spans="1:8">
      <c r="A362" s="84"/>
      <c r="D362" s="84"/>
      <c r="E362" s="84"/>
      <c r="F362" s="84"/>
      <c r="G362" s="84"/>
      <c r="H362" s="84"/>
    </row>
    <row r="363" spans="1:8">
      <c r="A363" s="84"/>
      <c r="D363" s="84"/>
      <c r="E363" s="84"/>
      <c r="F363" s="84"/>
      <c r="G363" s="84"/>
      <c r="H363" s="84"/>
    </row>
    <row r="364" spans="1:8">
      <c r="A364" s="84"/>
      <c r="D364" s="84"/>
      <c r="E364" s="84"/>
      <c r="F364" s="84"/>
      <c r="G364" s="84"/>
      <c r="H364" s="84"/>
    </row>
  </sheetData>
  <mergeCells count="28">
    <mergeCell ref="C2:O2"/>
    <mergeCell ref="I6:I7"/>
    <mergeCell ref="K6:L6"/>
    <mergeCell ref="N6:N7"/>
    <mergeCell ref="F49:F50"/>
    <mergeCell ref="G49:G50"/>
    <mergeCell ref="I49:I50"/>
    <mergeCell ref="J49:J50"/>
    <mergeCell ref="F6:G6"/>
    <mergeCell ref="M49:M50"/>
    <mergeCell ref="F81:G81"/>
    <mergeCell ref="I81:I82"/>
    <mergeCell ref="K81:L81"/>
    <mergeCell ref="N81:N82"/>
    <mergeCell ref="F124:F125"/>
    <mergeCell ref="G124:G125"/>
    <mergeCell ref="I124:I125"/>
    <mergeCell ref="J124:J125"/>
    <mergeCell ref="M124:M125"/>
    <mergeCell ref="F156:G156"/>
    <mergeCell ref="I156:I157"/>
    <mergeCell ref="K156:L156"/>
    <mergeCell ref="N156:N157"/>
    <mergeCell ref="F199:F200"/>
    <mergeCell ref="G199:G200"/>
    <mergeCell ref="I199:I200"/>
    <mergeCell ref="J199:J200"/>
    <mergeCell ref="M199:M200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195"/>
  <sheetViews>
    <sheetView showGridLines="0" zoomScaleNormal="100" zoomScaleSheetLayoutView="100" workbookViewId="0">
      <selection activeCell="A13" sqref="A13"/>
    </sheetView>
  </sheetViews>
  <sheetFormatPr defaultColWidth="9.140625" defaultRowHeight="15" customHeight="1"/>
  <cols>
    <col min="1" max="1" width="7.140625" style="194" bestFit="1" customWidth="1"/>
    <col min="2" max="2" width="4.7109375" style="84" customWidth="1"/>
    <col min="3" max="3" width="61.85546875" style="84" bestFit="1" customWidth="1"/>
    <col min="4" max="4" width="1.7109375" style="196" customWidth="1"/>
    <col min="5" max="6" width="15.140625" style="197" customWidth="1"/>
    <col min="7" max="8" width="15.140625" style="198" customWidth="1"/>
    <col min="9" max="12" width="15.140625" style="84" customWidth="1"/>
    <col min="13" max="13" width="29.5703125" style="84" customWidth="1"/>
    <col min="14" max="25" width="15.140625" style="84" customWidth="1"/>
    <col min="26" max="26" width="9.140625" style="84"/>
    <col min="27" max="27" width="10.140625" style="84" bestFit="1" customWidth="1"/>
    <col min="28" max="16384" width="9.140625" style="84"/>
  </cols>
  <sheetData>
    <row r="1" spans="1:25" ht="15" customHeight="1">
      <c r="A1" s="75">
        <f>+'N2-06-REN - Ativos GGS '!A1+1</f>
        <v>7</v>
      </c>
      <c r="B1" s="172"/>
      <c r="C1" s="172"/>
      <c r="D1" s="172"/>
      <c r="E1" s="172"/>
      <c r="F1" s="172"/>
      <c r="G1" s="172"/>
      <c r="H1" s="172"/>
      <c r="I1" s="172"/>
    </row>
    <row r="2" spans="1:25" ht="15" customHeight="1">
      <c r="A2" s="195"/>
      <c r="B2" s="172"/>
      <c r="C2" s="172"/>
      <c r="D2" s="172"/>
      <c r="E2" s="172"/>
      <c r="F2" s="172"/>
      <c r="G2" s="172"/>
      <c r="H2" s="172"/>
      <c r="I2" s="172"/>
      <c r="J2" s="237"/>
    </row>
    <row r="3" spans="1:25" ht="15" customHeight="1">
      <c r="A3" s="195"/>
      <c r="C3" s="425" t="str">
        <f>Índice!D13</f>
        <v>Quadro N2-07-REN -  Ativos intangíveis_TEE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5" spans="1:25" ht="15" customHeight="1">
      <c r="C5" s="208"/>
      <c r="O5" s="342" t="s">
        <v>256</v>
      </c>
    </row>
    <row r="6" spans="1:25" ht="15" customHeight="1">
      <c r="E6" s="200" t="s">
        <v>93</v>
      </c>
      <c r="F6" s="433" t="s">
        <v>88</v>
      </c>
      <c r="G6" s="433"/>
      <c r="H6" s="201" t="s">
        <v>87</v>
      </c>
      <c r="I6" s="434" t="s">
        <v>205</v>
      </c>
      <c r="J6" s="201" t="s">
        <v>147</v>
      </c>
      <c r="K6" s="433" t="s">
        <v>88</v>
      </c>
      <c r="L6" s="433"/>
      <c r="M6" s="201" t="s">
        <v>87</v>
      </c>
      <c r="N6" s="434" t="s">
        <v>205</v>
      </c>
      <c r="O6" s="201" t="s">
        <v>147</v>
      </c>
    </row>
    <row r="7" spans="1:25" s="206" customFormat="1" ht="23.25" customHeight="1">
      <c r="A7" s="203"/>
      <c r="C7" s="340" t="s">
        <v>313</v>
      </c>
      <c r="D7" s="338"/>
      <c r="E7" s="204" t="s">
        <v>242</v>
      </c>
      <c r="F7" s="339" t="s">
        <v>86</v>
      </c>
      <c r="G7" s="339" t="s">
        <v>85</v>
      </c>
      <c r="H7" s="339" t="s">
        <v>84</v>
      </c>
      <c r="I7" s="435"/>
      <c r="J7" s="204" t="s">
        <v>243</v>
      </c>
      <c r="K7" s="339" t="s">
        <v>86</v>
      </c>
      <c r="L7" s="339" t="s">
        <v>85</v>
      </c>
      <c r="M7" s="339" t="s">
        <v>84</v>
      </c>
      <c r="N7" s="435"/>
      <c r="O7" s="204" t="s">
        <v>240</v>
      </c>
      <c r="Q7" s="84"/>
    </row>
    <row r="8" spans="1:25" ht="15" customHeight="1">
      <c r="D8" s="207"/>
      <c r="E8" s="208"/>
      <c r="F8" s="208"/>
      <c r="G8" s="209"/>
      <c r="H8" s="208"/>
      <c r="I8" s="208"/>
      <c r="J8" s="208"/>
      <c r="K8" s="208"/>
      <c r="L8" s="209"/>
      <c r="M8" s="208"/>
      <c r="N8" s="208"/>
      <c r="O8" s="208"/>
    </row>
    <row r="9" spans="1:25" ht="15" customHeight="1">
      <c r="A9" s="2"/>
      <c r="C9" s="2" t="s">
        <v>314</v>
      </c>
      <c r="D9" s="207"/>
      <c r="E9" s="210"/>
      <c r="F9" s="208"/>
      <c r="G9" s="209"/>
      <c r="H9" s="208"/>
      <c r="I9" s="208"/>
      <c r="J9" s="211"/>
      <c r="K9" s="208"/>
      <c r="L9" s="209"/>
      <c r="M9" s="208"/>
      <c r="N9" s="208"/>
      <c r="O9" s="211"/>
    </row>
    <row r="10" spans="1:25" ht="15" customHeight="1">
      <c r="A10" s="212"/>
      <c r="C10" s="212" t="s">
        <v>76</v>
      </c>
      <c r="D10" s="207"/>
      <c r="E10" s="210"/>
      <c r="F10" s="208"/>
      <c r="G10" s="208"/>
      <c r="H10" s="208"/>
      <c r="I10" s="208"/>
      <c r="J10" s="213"/>
      <c r="K10" s="208"/>
      <c r="L10" s="208"/>
      <c r="M10" s="208"/>
      <c r="N10" s="208"/>
      <c r="O10" s="213"/>
    </row>
    <row r="11" spans="1:25" ht="21" customHeight="1">
      <c r="A11" s="214"/>
      <c r="C11" s="214" t="s">
        <v>75</v>
      </c>
      <c r="D11" s="207"/>
      <c r="E11" s="238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25" ht="15" customHeight="1">
      <c r="A12" s="84"/>
      <c r="D12" s="207"/>
      <c r="E12" s="210"/>
      <c r="F12" s="208"/>
      <c r="G12" s="208"/>
      <c r="H12" s="208"/>
      <c r="I12" s="208"/>
      <c r="J12" s="210"/>
      <c r="K12" s="208"/>
      <c r="L12" s="208"/>
      <c r="M12" s="208"/>
      <c r="N12" s="208"/>
      <c r="O12" s="210"/>
    </row>
    <row r="13" spans="1:25" ht="15" customHeight="1">
      <c r="A13" s="2"/>
      <c r="C13" s="2" t="s">
        <v>406</v>
      </c>
      <c r="D13" s="207"/>
      <c r="E13" s="210"/>
      <c r="F13" s="208"/>
      <c r="G13" s="208"/>
      <c r="H13" s="208"/>
      <c r="I13" s="208"/>
      <c r="J13" s="210"/>
      <c r="K13" s="208"/>
      <c r="L13" s="208"/>
      <c r="M13" s="208"/>
      <c r="N13" s="208"/>
      <c r="O13" s="210"/>
    </row>
    <row r="14" spans="1:25" ht="15" customHeight="1">
      <c r="A14" s="212"/>
      <c r="C14" s="212" t="s">
        <v>83</v>
      </c>
      <c r="D14" s="207"/>
      <c r="E14" s="210"/>
      <c r="F14" s="208"/>
      <c r="G14" s="208"/>
      <c r="H14" s="208"/>
      <c r="I14" s="208"/>
      <c r="J14" s="213"/>
      <c r="K14" s="208"/>
      <c r="L14" s="208"/>
      <c r="M14" s="208"/>
      <c r="N14" s="208"/>
      <c r="O14" s="213"/>
    </row>
    <row r="15" spans="1:25" ht="15" customHeight="1">
      <c r="A15" s="212"/>
      <c r="C15" s="212" t="s">
        <v>74</v>
      </c>
      <c r="D15" s="207"/>
      <c r="E15" s="210"/>
      <c r="F15" s="208"/>
      <c r="G15" s="208"/>
      <c r="H15" s="208"/>
      <c r="I15" s="208"/>
      <c r="J15" s="213"/>
      <c r="K15" s="208"/>
      <c r="L15" s="208"/>
      <c r="M15" s="208"/>
      <c r="N15" s="208"/>
      <c r="O15" s="213"/>
    </row>
    <row r="16" spans="1:25" ht="15" customHeight="1">
      <c r="A16" s="212"/>
      <c r="C16" s="212" t="s">
        <v>73</v>
      </c>
      <c r="D16" s="207"/>
      <c r="E16" s="210"/>
      <c r="F16" s="211"/>
      <c r="G16" s="211"/>
      <c r="H16" s="211"/>
      <c r="I16" s="211"/>
      <c r="J16" s="210"/>
      <c r="K16" s="211"/>
      <c r="L16" s="211"/>
      <c r="M16" s="211"/>
      <c r="N16" s="211"/>
      <c r="O16" s="210"/>
    </row>
    <row r="17" spans="1:15" ht="15" customHeight="1">
      <c r="A17" s="212"/>
      <c r="C17" s="217" t="s">
        <v>90</v>
      </c>
      <c r="D17" s="207"/>
      <c r="E17" s="210"/>
      <c r="F17" s="208"/>
      <c r="G17" s="208"/>
      <c r="H17" s="208"/>
      <c r="I17" s="208"/>
      <c r="J17" s="213"/>
      <c r="K17" s="208"/>
      <c r="L17" s="208"/>
      <c r="M17" s="208"/>
      <c r="N17" s="208"/>
      <c r="O17" s="213"/>
    </row>
    <row r="18" spans="1:15" ht="15" customHeight="1" collapsed="1">
      <c r="A18" s="212"/>
      <c r="C18" s="217" t="s">
        <v>89</v>
      </c>
      <c r="D18" s="207"/>
      <c r="E18" s="210"/>
      <c r="F18" s="208"/>
      <c r="G18" s="208"/>
      <c r="H18" s="208"/>
      <c r="I18" s="208"/>
      <c r="J18" s="213"/>
      <c r="K18" s="208"/>
      <c r="L18" s="208"/>
      <c r="M18" s="208"/>
      <c r="N18" s="208"/>
      <c r="O18" s="213"/>
    </row>
    <row r="19" spans="1:15" ht="15" customHeight="1" collapsed="1">
      <c r="A19" s="212"/>
      <c r="C19" s="217" t="s">
        <v>69</v>
      </c>
      <c r="D19" s="207"/>
      <c r="E19" s="210"/>
      <c r="F19" s="208"/>
      <c r="G19" s="208"/>
      <c r="H19" s="208"/>
      <c r="I19" s="208"/>
      <c r="J19" s="213"/>
      <c r="K19" s="208"/>
      <c r="L19" s="208"/>
      <c r="M19" s="208"/>
      <c r="N19" s="208"/>
      <c r="O19" s="213"/>
    </row>
    <row r="20" spans="1:15" ht="15" customHeight="1" collapsed="1">
      <c r="A20" s="212"/>
      <c r="C20" s="217" t="s">
        <v>67</v>
      </c>
      <c r="D20" s="207"/>
      <c r="E20" s="210"/>
      <c r="F20" s="208"/>
      <c r="G20" s="208"/>
      <c r="H20" s="208"/>
      <c r="I20" s="208"/>
      <c r="J20" s="213"/>
      <c r="K20" s="208"/>
      <c r="L20" s="208"/>
      <c r="M20" s="208"/>
      <c r="N20" s="208"/>
      <c r="O20" s="213"/>
    </row>
    <row r="21" spans="1:15" ht="15" customHeight="1" collapsed="1">
      <c r="A21" s="212"/>
      <c r="C21" s="212" t="s">
        <v>66</v>
      </c>
      <c r="D21" s="207"/>
      <c r="E21" s="210"/>
      <c r="F21" s="208"/>
      <c r="G21" s="208"/>
      <c r="H21" s="208"/>
      <c r="I21" s="208"/>
      <c r="J21" s="213"/>
      <c r="K21" s="208"/>
      <c r="L21" s="208"/>
      <c r="M21" s="208"/>
      <c r="N21" s="208"/>
      <c r="O21" s="213"/>
    </row>
    <row r="22" spans="1:15" ht="15" customHeight="1" collapsed="1">
      <c r="A22" s="212"/>
      <c r="C22" s="212" t="s">
        <v>65</v>
      </c>
      <c r="D22" s="207"/>
      <c r="E22" s="210"/>
      <c r="F22" s="208"/>
      <c r="G22" s="208"/>
      <c r="H22" s="208"/>
      <c r="I22" s="208"/>
      <c r="J22" s="213"/>
      <c r="K22" s="208"/>
      <c r="L22" s="208"/>
      <c r="M22" s="208"/>
      <c r="N22" s="208"/>
      <c r="O22" s="213"/>
    </row>
    <row r="23" spans="1:15" ht="15" customHeight="1" collapsed="1">
      <c r="A23" s="212"/>
      <c r="C23" s="212" t="s">
        <v>64</v>
      </c>
      <c r="D23" s="207"/>
      <c r="E23" s="210"/>
      <c r="F23" s="208"/>
      <c r="G23" s="208"/>
      <c r="H23" s="208"/>
      <c r="I23" s="208"/>
      <c r="J23" s="213"/>
      <c r="K23" s="208"/>
      <c r="L23" s="208"/>
      <c r="M23" s="208"/>
      <c r="N23" s="208"/>
      <c r="O23" s="213"/>
    </row>
    <row r="24" spans="1:15" ht="15" customHeight="1">
      <c r="A24" s="212"/>
      <c r="C24" s="212" t="s">
        <v>63</v>
      </c>
      <c r="D24" s="207"/>
      <c r="E24" s="210"/>
      <c r="F24" s="208"/>
      <c r="G24" s="208"/>
      <c r="H24" s="208"/>
      <c r="I24" s="208"/>
      <c r="J24" s="213"/>
      <c r="K24" s="208"/>
      <c r="L24" s="208"/>
      <c r="M24" s="208"/>
      <c r="N24" s="208"/>
      <c r="O24" s="213"/>
    </row>
    <row r="25" spans="1:15" ht="15" customHeight="1">
      <c r="A25" s="214"/>
      <c r="C25" s="214" t="s">
        <v>62</v>
      </c>
      <c r="E25" s="238"/>
      <c r="F25" s="215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5" customHeight="1">
      <c r="A26" s="84"/>
      <c r="E26" s="210"/>
      <c r="F26" s="208"/>
      <c r="G26" s="208"/>
      <c r="H26" s="208"/>
      <c r="I26" s="208"/>
      <c r="J26" s="210"/>
      <c r="K26" s="208"/>
      <c r="L26" s="208"/>
      <c r="M26" s="208"/>
      <c r="N26" s="208"/>
      <c r="O26" s="210"/>
    </row>
    <row r="27" spans="1:15" ht="15" customHeight="1">
      <c r="A27" s="2"/>
      <c r="C27" s="2" t="s">
        <v>327</v>
      </c>
      <c r="D27" s="207"/>
      <c r="E27" s="213"/>
      <c r="F27" s="211"/>
      <c r="G27" s="211"/>
      <c r="H27" s="211"/>
      <c r="I27" s="211"/>
      <c r="J27" s="210"/>
      <c r="K27" s="211"/>
      <c r="L27" s="211"/>
      <c r="M27" s="211"/>
      <c r="N27" s="211"/>
      <c r="O27" s="210"/>
    </row>
    <row r="28" spans="1:15" ht="15" customHeight="1">
      <c r="A28" s="212"/>
      <c r="C28" s="212" t="s">
        <v>74</v>
      </c>
      <c r="E28" s="210"/>
      <c r="F28" s="208"/>
      <c r="G28" s="208"/>
      <c r="H28" s="208"/>
      <c r="I28" s="208"/>
      <c r="J28" s="213"/>
      <c r="K28" s="208"/>
      <c r="L28" s="208"/>
      <c r="M28" s="208"/>
      <c r="N28" s="208"/>
      <c r="O28" s="213"/>
    </row>
    <row r="29" spans="1:15" ht="15" customHeight="1">
      <c r="A29" s="212"/>
      <c r="C29" s="212" t="s">
        <v>73</v>
      </c>
      <c r="E29" s="210"/>
      <c r="F29" s="208"/>
      <c r="G29" s="208"/>
      <c r="H29" s="208"/>
      <c r="I29" s="208"/>
      <c r="J29" s="213"/>
      <c r="K29" s="208"/>
      <c r="L29" s="208"/>
      <c r="M29" s="208"/>
      <c r="N29" s="208"/>
      <c r="O29" s="213"/>
    </row>
    <row r="30" spans="1:15" ht="15" customHeight="1">
      <c r="A30" s="217"/>
      <c r="C30" s="217" t="s">
        <v>90</v>
      </c>
      <c r="E30" s="210"/>
      <c r="F30" s="208"/>
      <c r="G30" s="208"/>
      <c r="H30" s="208"/>
      <c r="I30" s="208"/>
      <c r="J30" s="213"/>
      <c r="K30" s="208"/>
      <c r="L30" s="208"/>
      <c r="M30" s="208"/>
      <c r="N30" s="208"/>
      <c r="O30" s="213"/>
    </row>
    <row r="31" spans="1:15" ht="15" customHeight="1">
      <c r="A31" s="217"/>
      <c r="C31" s="217" t="s">
        <v>89</v>
      </c>
      <c r="E31" s="210"/>
      <c r="F31" s="208"/>
      <c r="G31" s="208"/>
      <c r="H31" s="208"/>
      <c r="I31" s="208"/>
      <c r="J31" s="213"/>
      <c r="K31" s="208"/>
      <c r="L31" s="208"/>
      <c r="M31" s="208"/>
      <c r="N31" s="208"/>
      <c r="O31" s="213"/>
    </row>
    <row r="32" spans="1:15" ht="15" customHeight="1">
      <c r="A32" s="217"/>
      <c r="C32" s="217" t="s">
        <v>81</v>
      </c>
      <c r="E32" s="210"/>
      <c r="F32" s="208"/>
      <c r="G32" s="208"/>
      <c r="H32" s="208"/>
      <c r="I32" s="208"/>
      <c r="J32" s="213"/>
      <c r="K32" s="208"/>
      <c r="L32" s="208"/>
      <c r="M32" s="208"/>
      <c r="N32" s="208"/>
      <c r="O32" s="213"/>
    </row>
    <row r="33" spans="1:31" ht="15" customHeight="1">
      <c r="A33" s="217"/>
      <c r="C33" s="217" t="s">
        <v>67</v>
      </c>
      <c r="E33" s="210"/>
      <c r="F33" s="208"/>
      <c r="G33" s="208"/>
      <c r="H33" s="208"/>
      <c r="I33" s="208"/>
      <c r="J33" s="213"/>
      <c r="K33" s="208"/>
      <c r="L33" s="208"/>
      <c r="M33" s="208"/>
      <c r="N33" s="208"/>
      <c r="O33" s="213"/>
    </row>
    <row r="34" spans="1:31" ht="13.5" customHeight="1">
      <c r="A34" s="212"/>
      <c r="C34" s="212" t="s">
        <v>64</v>
      </c>
      <c r="E34" s="210"/>
      <c r="F34" s="208"/>
      <c r="G34" s="208"/>
      <c r="H34" s="208"/>
      <c r="I34" s="208"/>
      <c r="J34" s="213"/>
      <c r="K34" s="208"/>
      <c r="L34" s="208"/>
      <c r="M34" s="208"/>
      <c r="N34" s="208"/>
      <c r="O34" s="213"/>
    </row>
    <row r="35" spans="1:31" ht="12.75">
      <c r="A35" s="84"/>
      <c r="C35" s="212" t="s">
        <v>63</v>
      </c>
      <c r="E35" s="210"/>
      <c r="F35" s="208"/>
      <c r="G35" s="209"/>
      <c r="H35" s="208"/>
      <c r="I35" s="208"/>
      <c r="J35" s="210"/>
      <c r="K35" s="208"/>
      <c r="L35" s="209"/>
      <c r="M35" s="208"/>
      <c r="N35" s="208"/>
      <c r="O35" s="213"/>
    </row>
    <row r="36" spans="1:31" ht="23.25" customHeight="1">
      <c r="A36" s="214"/>
      <c r="C36" s="214" t="s">
        <v>80</v>
      </c>
      <c r="E36" s="238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31" ht="15" customHeight="1" thickBot="1">
      <c r="A37" s="214"/>
      <c r="C37" s="214" t="s">
        <v>79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>
        <f t="shared" ref="O37" si="0">+O11+O25+O36</f>
        <v>0</v>
      </c>
    </row>
    <row r="38" spans="1:31" ht="15" customHeight="1" thickTop="1">
      <c r="A38" s="84"/>
      <c r="G38" s="239"/>
    </row>
    <row r="39" spans="1:31" ht="15" customHeight="1">
      <c r="A39" s="84"/>
      <c r="G39" s="219"/>
      <c r="H39" s="209"/>
      <c r="I39" s="208"/>
      <c r="J39" s="208"/>
      <c r="K39" s="197"/>
      <c r="O39" s="208"/>
      <c r="P39" s="197"/>
      <c r="T39" s="208"/>
      <c r="U39" s="197"/>
      <c r="Y39" s="208"/>
    </row>
    <row r="40" spans="1:31" ht="15" customHeight="1">
      <c r="A40" s="84"/>
      <c r="D40" s="84"/>
      <c r="E40" s="84"/>
      <c r="F40" s="84"/>
      <c r="G40" s="84"/>
      <c r="H40" s="84"/>
    </row>
    <row r="41" spans="1:31" ht="15" customHeight="1">
      <c r="A41" s="84"/>
      <c r="D41" s="84"/>
      <c r="E41" s="84"/>
      <c r="F41" s="84"/>
      <c r="G41" s="84"/>
      <c r="H41" s="84"/>
    </row>
    <row r="42" spans="1:31" ht="15" customHeight="1">
      <c r="A42" s="84"/>
      <c r="G42" s="219"/>
      <c r="H42" s="209"/>
      <c r="I42" s="208"/>
      <c r="J42" s="208"/>
      <c r="K42" s="197"/>
      <c r="Z42" s="197"/>
      <c r="AE42" s="197"/>
    </row>
    <row r="43" spans="1:31" ht="15" customHeight="1">
      <c r="C43" s="199" t="s">
        <v>150</v>
      </c>
      <c r="I43" s="195"/>
      <c r="L43" s="195"/>
      <c r="M43" s="195"/>
      <c r="P43" s="195"/>
      <c r="Q43" s="195"/>
      <c r="R43" s="195"/>
      <c r="S43" s="195"/>
      <c r="V43" s="208"/>
    </row>
    <row r="44" spans="1:31" ht="15" customHeight="1">
      <c r="E44" s="200" t="s">
        <v>93</v>
      </c>
      <c r="F44" s="439" t="s">
        <v>78</v>
      </c>
      <c r="G44" s="441" t="s">
        <v>77</v>
      </c>
      <c r="H44" s="201" t="s">
        <v>147</v>
      </c>
      <c r="I44" s="439" t="s">
        <v>78</v>
      </c>
      <c r="J44" s="441" t="s">
        <v>77</v>
      </c>
      <c r="K44" s="201" t="s">
        <v>147</v>
      </c>
      <c r="L44" s="195"/>
      <c r="M44" s="438"/>
      <c r="P44" s="195"/>
      <c r="Q44" s="195"/>
      <c r="R44" s="195"/>
      <c r="S44" s="195"/>
    </row>
    <row r="45" spans="1:31" ht="15" customHeight="1">
      <c r="C45" s="413" t="s">
        <v>315</v>
      </c>
      <c r="D45" s="338"/>
      <c r="E45" s="204" t="s">
        <v>242</v>
      </c>
      <c r="F45" s="440"/>
      <c r="G45" s="442"/>
      <c r="H45" s="204" t="s">
        <v>243</v>
      </c>
      <c r="I45" s="440"/>
      <c r="J45" s="442"/>
      <c r="K45" s="204" t="s">
        <v>240</v>
      </c>
      <c r="L45" s="195"/>
      <c r="M45" s="438"/>
      <c r="P45" s="195"/>
      <c r="Q45" s="195"/>
      <c r="R45" s="195"/>
      <c r="S45" s="195"/>
    </row>
    <row r="46" spans="1:31" ht="15" customHeight="1">
      <c r="A46" s="2"/>
      <c r="D46" s="207"/>
      <c r="E46" s="221"/>
      <c r="F46" s="221"/>
      <c r="G46" s="221"/>
      <c r="H46" s="221"/>
      <c r="I46" s="221"/>
      <c r="J46" s="221"/>
      <c r="K46" s="221"/>
      <c r="L46" s="195"/>
      <c r="P46" s="195"/>
      <c r="Q46" s="195"/>
      <c r="R46" s="195"/>
      <c r="S46" s="195"/>
    </row>
    <row r="47" spans="1:31" ht="23.25" customHeight="1">
      <c r="A47" s="212"/>
      <c r="C47" s="2" t="s">
        <v>314</v>
      </c>
      <c r="D47" s="207"/>
      <c r="E47" s="222"/>
      <c r="F47" s="222"/>
      <c r="G47" s="222"/>
      <c r="H47" s="222"/>
      <c r="I47" s="222"/>
      <c r="J47" s="222"/>
      <c r="K47" s="222"/>
    </row>
    <row r="48" spans="1:31" ht="24.75" customHeight="1">
      <c r="A48" s="214"/>
      <c r="C48" s="212" t="s">
        <v>76</v>
      </c>
      <c r="D48" s="207"/>
      <c r="E48" s="210"/>
      <c r="F48" s="222"/>
      <c r="G48" s="222"/>
      <c r="H48" s="216"/>
      <c r="I48" s="222"/>
      <c r="J48" s="222"/>
      <c r="K48" s="216"/>
      <c r="M48" s="223"/>
      <c r="N48" s="224"/>
      <c r="O48" s="224"/>
    </row>
    <row r="49" spans="1:15" ht="15" customHeight="1">
      <c r="A49" s="84"/>
      <c r="C49" s="214" t="s">
        <v>75</v>
      </c>
      <c r="E49" s="238"/>
      <c r="F49" s="215"/>
      <c r="G49" s="215"/>
      <c r="H49" s="215"/>
      <c r="I49" s="215"/>
      <c r="J49" s="215"/>
      <c r="K49" s="215"/>
    </row>
    <row r="50" spans="1:15" ht="15" customHeight="1">
      <c r="A50" s="2"/>
      <c r="D50" s="207"/>
      <c r="E50" s="216"/>
      <c r="F50" s="222"/>
      <c r="G50" s="222"/>
      <c r="H50" s="216"/>
      <c r="I50" s="222"/>
      <c r="J50" s="222"/>
      <c r="K50" s="216"/>
    </row>
    <row r="51" spans="1:15" ht="15" customHeight="1">
      <c r="A51" s="212"/>
      <c r="B51" s="194"/>
      <c r="C51" s="2" t="s">
        <v>406</v>
      </c>
      <c r="D51" s="207"/>
      <c r="E51" s="216"/>
      <c r="F51" s="222"/>
      <c r="G51" s="222"/>
      <c r="H51" s="216"/>
      <c r="I51" s="222"/>
      <c r="J51" s="222"/>
      <c r="K51" s="216"/>
    </row>
    <row r="52" spans="1:15" ht="15" customHeight="1">
      <c r="A52" s="212"/>
      <c r="C52" s="212" t="s">
        <v>74</v>
      </c>
      <c r="E52" s="210"/>
      <c r="F52" s="222"/>
      <c r="G52" s="222"/>
      <c r="H52" s="216"/>
      <c r="I52" s="222"/>
      <c r="J52" s="222"/>
      <c r="K52" s="216"/>
      <c r="M52" s="223"/>
      <c r="N52" s="224"/>
      <c r="O52" s="224"/>
    </row>
    <row r="53" spans="1:15" ht="15" customHeight="1">
      <c r="A53" s="217"/>
      <c r="B53" s="194"/>
      <c r="C53" s="212" t="s">
        <v>73</v>
      </c>
      <c r="E53" s="216"/>
      <c r="F53" s="222"/>
      <c r="G53" s="222"/>
      <c r="H53" s="216"/>
      <c r="I53" s="222"/>
      <c r="J53" s="222"/>
      <c r="K53" s="216"/>
      <c r="M53" s="223"/>
      <c r="N53" s="224"/>
      <c r="O53" s="224"/>
    </row>
    <row r="54" spans="1:15" ht="15" customHeight="1">
      <c r="A54" s="217"/>
      <c r="B54" s="194"/>
      <c r="C54" s="217" t="s">
        <v>90</v>
      </c>
      <c r="D54" s="207"/>
      <c r="E54" s="210"/>
      <c r="F54" s="222"/>
      <c r="G54" s="222"/>
      <c r="H54" s="216"/>
      <c r="I54" s="222"/>
      <c r="J54" s="222"/>
      <c r="K54" s="216"/>
      <c r="M54" s="228"/>
      <c r="N54" s="224"/>
      <c r="O54" s="224"/>
    </row>
    <row r="55" spans="1:15" ht="15" customHeight="1" collapsed="1">
      <c r="A55" s="217"/>
      <c r="C55" s="217" t="s">
        <v>89</v>
      </c>
      <c r="D55" s="207"/>
      <c r="E55" s="210"/>
      <c r="F55" s="222"/>
      <c r="G55" s="222"/>
      <c r="H55" s="216"/>
      <c r="I55" s="222"/>
      <c r="J55" s="222"/>
      <c r="K55" s="216"/>
      <c r="M55" s="228"/>
      <c r="N55" s="224"/>
      <c r="O55" s="224"/>
    </row>
    <row r="56" spans="1:15" ht="15" customHeight="1" collapsed="1">
      <c r="A56" s="217"/>
      <c r="B56" s="194"/>
      <c r="C56" s="217" t="s">
        <v>69</v>
      </c>
      <c r="E56" s="210"/>
      <c r="F56" s="222"/>
      <c r="G56" s="222"/>
      <c r="H56" s="216"/>
      <c r="I56" s="222"/>
      <c r="J56" s="222"/>
      <c r="K56" s="216"/>
      <c r="M56" s="228"/>
      <c r="N56" s="224"/>
      <c r="O56" s="224"/>
    </row>
    <row r="57" spans="1:15" s="229" customFormat="1" ht="15" customHeight="1" collapsed="1">
      <c r="A57" s="212"/>
      <c r="B57" s="194"/>
      <c r="C57" s="217" t="s">
        <v>67</v>
      </c>
      <c r="D57" s="196"/>
      <c r="E57" s="210"/>
      <c r="F57" s="222"/>
      <c r="G57" s="222"/>
      <c r="H57" s="216"/>
      <c r="I57" s="222"/>
      <c r="J57" s="222"/>
      <c r="K57" s="216"/>
      <c r="M57" s="228"/>
      <c r="N57" s="224"/>
      <c r="O57" s="224"/>
    </row>
    <row r="58" spans="1:15" ht="15" customHeight="1" collapsed="1">
      <c r="A58" s="212"/>
      <c r="B58" s="194"/>
      <c r="C58" s="212" t="s">
        <v>66</v>
      </c>
      <c r="D58" s="207"/>
      <c r="E58" s="210"/>
      <c r="F58" s="222"/>
      <c r="G58" s="222"/>
      <c r="H58" s="216"/>
      <c r="I58" s="222"/>
      <c r="J58" s="222"/>
      <c r="K58" s="216"/>
      <c r="M58" s="223"/>
      <c r="N58" s="224"/>
      <c r="O58" s="224"/>
    </row>
    <row r="59" spans="1:15" ht="15" customHeight="1" collapsed="1">
      <c r="A59" s="212"/>
      <c r="B59" s="194"/>
      <c r="C59" s="212" t="s">
        <v>65</v>
      </c>
      <c r="D59" s="230"/>
      <c r="E59" s="210"/>
      <c r="F59" s="222"/>
      <c r="G59" s="222"/>
      <c r="H59" s="216"/>
      <c r="I59" s="222"/>
      <c r="J59" s="222"/>
      <c r="K59" s="216"/>
      <c r="M59" s="223"/>
      <c r="N59" s="224"/>
      <c r="O59" s="224"/>
    </row>
    <row r="60" spans="1:15" ht="15" customHeight="1">
      <c r="A60" s="212"/>
      <c r="C60" s="212" t="s">
        <v>64</v>
      </c>
      <c r="E60" s="210"/>
      <c r="F60" s="222"/>
      <c r="G60" s="222"/>
      <c r="H60" s="216"/>
      <c r="I60" s="222"/>
      <c r="J60" s="222"/>
      <c r="K60" s="216"/>
      <c r="M60" s="223"/>
      <c r="N60" s="224"/>
      <c r="O60" s="224"/>
    </row>
    <row r="61" spans="1:15" ht="12.75">
      <c r="A61" s="84"/>
      <c r="C61" s="212" t="s">
        <v>63</v>
      </c>
      <c r="E61" s="210"/>
      <c r="F61" s="222"/>
      <c r="G61" s="222"/>
      <c r="H61" s="216"/>
      <c r="I61" s="222"/>
      <c r="J61" s="222"/>
      <c r="K61" s="216"/>
      <c r="M61" s="223"/>
      <c r="N61" s="224"/>
      <c r="O61" s="224"/>
    </row>
    <row r="62" spans="1:15" ht="27" customHeight="1">
      <c r="A62" s="214"/>
      <c r="E62" s="231"/>
      <c r="F62" s="232"/>
      <c r="G62" s="232"/>
      <c r="H62" s="233"/>
      <c r="I62" s="232"/>
      <c r="J62" s="232"/>
      <c r="K62" s="233"/>
    </row>
    <row r="63" spans="1:15" ht="15" customHeight="1">
      <c r="A63" s="214"/>
      <c r="C63" s="214" t="s">
        <v>62</v>
      </c>
      <c r="E63" s="238"/>
      <c r="F63" s="215"/>
      <c r="G63" s="215"/>
      <c r="H63" s="215"/>
      <c r="I63" s="215"/>
      <c r="J63" s="215"/>
      <c r="K63" s="215"/>
    </row>
    <row r="64" spans="1:15" ht="15" customHeight="1" thickBot="1">
      <c r="A64" s="84"/>
      <c r="C64" s="214" t="s">
        <v>61</v>
      </c>
      <c r="E64" s="234"/>
      <c r="F64" s="234"/>
      <c r="G64" s="234"/>
      <c r="H64" s="234"/>
      <c r="I64" s="234"/>
      <c r="J64" s="234"/>
      <c r="K64" s="234"/>
    </row>
    <row r="65" spans="1:17" ht="15" customHeight="1" thickTop="1">
      <c r="A65" s="84"/>
      <c r="I65" s="195"/>
      <c r="J65" s="236"/>
      <c r="K65" s="240"/>
    </row>
    <row r="66" spans="1:17" ht="15" customHeight="1">
      <c r="A66" s="84"/>
      <c r="D66" s="84"/>
      <c r="E66" s="84"/>
      <c r="F66" s="84"/>
      <c r="G66" s="84"/>
      <c r="H66" s="87"/>
      <c r="J66" s="236"/>
      <c r="K66" s="87"/>
    </row>
    <row r="67" spans="1:17" ht="15" customHeight="1">
      <c r="A67" s="84"/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7" ht="15" customHeight="1">
      <c r="A68" s="84"/>
      <c r="D68" s="84"/>
      <c r="E68" s="208"/>
      <c r="F68" s="84"/>
      <c r="G68" s="84"/>
      <c r="H68" s="84"/>
    </row>
    <row r="69" spans="1:17" ht="15" customHeight="1">
      <c r="A69" s="84"/>
      <c r="C69" s="241"/>
      <c r="D69" s="84"/>
      <c r="E69" s="84"/>
      <c r="F69" s="84"/>
      <c r="G69" s="84"/>
      <c r="H69" s="84"/>
    </row>
    <row r="70" spans="1:17" ht="15" customHeight="1">
      <c r="C70" s="208"/>
      <c r="O70" s="342" t="s">
        <v>256</v>
      </c>
    </row>
    <row r="71" spans="1:17" ht="15" customHeight="1">
      <c r="E71" s="200" t="s">
        <v>93</v>
      </c>
      <c r="F71" s="433" t="s">
        <v>88</v>
      </c>
      <c r="G71" s="433"/>
      <c r="H71" s="201" t="s">
        <v>87</v>
      </c>
      <c r="I71" s="434" t="s">
        <v>205</v>
      </c>
      <c r="J71" s="201" t="s">
        <v>147</v>
      </c>
      <c r="K71" s="433" t="s">
        <v>88</v>
      </c>
      <c r="L71" s="433"/>
      <c r="M71" s="201" t="s">
        <v>87</v>
      </c>
      <c r="N71" s="434" t="s">
        <v>205</v>
      </c>
      <c r="O71" s="201" t="s">
        <v>147</v>
      </c>
    </row>
    <row r="72" spans="1:17" s="206" customFormat="1" ht="23.25" customHeight="1">
      <c r="A72" s="203"/>
      <c r="C72" s="413" t="s">
        <v>319</v>
      </c>
      <c r="D72" s="338"/>
      <c r="E72" s="204" t="s">
        <v>242</v>
      </c>
      <c r="F72" s="339" t="s">
        <v>86</v>
      </c>
      <c r="G72" s="339" t="s">
        <v>85</v>
      </c>
      <c r="H72" s="339" t="s">
        <v>84</v>
      </c>
      <c r="I72" s="435"/>
      <c r="J72" s="204" t="s">
        <v>243</v>
      </c>
      <c r="K72" s="339" t="s">
        <v>86</v>
      </c>
      <c r="L72" s="339" t="s">
        <v>85</v>
      </c>
      <c r="M72" s="339" t="s">
        <v>84</v>
      </c>
      <c r="N72" s="435"/>
      <c r="O72" s="204" t="s">
        <v>240</v>
      </c>
      <c r="Q72" s="84"/>
    </row>
    <row r="73" spans="1:17" ht="15" customHeight="1">
      <c r="D73" s="207"/>
      <c r="E73" s="208"/>
      <c r="F73" s="208"/>
      <c r="G73" s="209"/>
      <c r="H73" s="208"/>
      <c r="I73" s="208"/>
      <c r="J73" s="208"/>
      <c r="K73" s="208"/>
      <c r="L73" s="209"/>
      <c r="M73" s="208"/>
      <c r="N73" s="208"/>
      <c r="O73" s="208"/>
    </row>
    <row r="74" spans="1:17" ht="15" customHeight="1">
      <c r="A74" s="2"/>
      <c r="C74" s="2" t="s">
        <v>320</v>
      </c>
      <c r="D74" s="207"/>
      <c r="E74" s="210"/>
      <c r="F74" s="208"/>
      <c r="G74" s="209"/>
      <c r="H74" s="208"/>
      <c r="I74" s="208"/>
      <c r="J74" s="211"/>
      <c r="K74" s="208"/>
      <c r="L74" s="209"/>
      <c r="M74" s="208"/>
      <c r="N74" s="208"/>
      <c r="O74" s="211"/>
    </row>
    <row r="75" spans="1:17" ht="15" customHeight="1">
      <c r="A75" s="212"/>
      <c r="C75" s="212" t="s">
        <v>76</v>
      </c>
      <c r="D75" s="207"/>
      <c r="E75" s="210"/>
      <c r="F75" s="208"/>
      <c r="G75" s="208"/>
      <c r="H75" s="208"/>
      <c r="I75" s="208"/>
      <c r="J75" s="213"/>
      <c r="K75" s="208"/>
      <c r="L75" s="208"/>
      <c r="M75" s="208"/>
      <c r="N75" s="208"/>
      <c r="O75" s="213"/>
    </row>
    <row r="76" spans="1:17" ht="21" customHeight="1">
      <c r="A76" s="214"/>
      <c r="C76" s="214" t="s">
        <v>75</v>
      </c>
      <c r="D76" s="207"/>
      <c r="E76" s="238"/>
      <c r="F76" s="215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7" ht="15" customHeight="1">
      <c r="A77" s="84"/>
      <c r="D77" s="207"/>
      <c r="E77" s="210"/>
      <c r="F77" s="208"/>
      <c r="G77" s="208"/>
      <c r="H77" s="208"/>
      <c r="I77" s="208"/>
      <c r="J77" s="210"/>
      <c r="K77" s="208"/>
      <c r="L77" s="208"/>
      <c r="M77" s="208"/>
      <c r="N77" s="208"/>
      <c r="O77" s="210"/>
    </row>
    <row r="78" spans="1:17" ht="15" customHeight="1">
      <c r="A78" s="2"/>
      <c r="C78" s="2" t="s">
        <v>407</v>
      </c>
      <c r="D78" s="207"/>
      <c r="E78" s="210"/>
      <c r="F78" s="208"/>
      <c r="G78" s="208"/>
      <c r="H78" s="208"/>
      <c r="I78" s="208"/>
      <c r="J78" s="210"/>
      <c r="K78" s="208"/>
      <c r="L78" s="208"/>
      <c r="M78" s="208"/>
      <c r="N78" s="208"/>
      <c r="O78" s="210"/>
    </row>
    <row r="79" spans="1:17" ht="15" customHeight="1">
      <c r="A79" s="212"/>
      <c r="C79" s="212" t="s">
        <v>83</v>
      </c>
      <c r="D79" s="207"/>
      <c r="E79" s="210"/>
      <c r="F79" s="208"/>
      <c r="G79" s="208"/>
      <c r="H79" s="208"/>
      <c r="I79" s="208"/>
      <c r="J79" s="213"/>
      <c r="K79" s="208"/>
      <c r="L79" s="208"/>
      <c r="M79" s="208"/>
      <c r="N79" s="208"/>
      <c r="O79" s="213"/>
    </row>
    <row r="80" spans="1:17" ht="15" customHeight="1">
      <c r="A80" s="212"/>
      <c r="C80" s="212" t="s">
        <v>74</v>
      </c>
      <c r="D80" s="207"/>
      <c r="E80" s="210"/>
      <c r="F80" s="208"/>
      <c r="G80" s="208"/>
      <c r="H80" s="208"/>
      <c r="I80" s="208"/>
      <c r="J80" s="213"/>
      <c r="K80" s="208"/>
      <c r="L80" s="208"/>
      <c r="M80" s="208"/>
      <c r="N80" s="208"/>
      <c r="O80" s="213"/>
    </row>
    <row r="81" spans="1:15" ht="15" customHeight="1">
      <c r="A81" s="212"/>
      <c r="C81" s="212" t="s">
        <v>73</v>
      </c>
      <c r="D81" s="207"/>
      <c r="E81" s="210"/>
      <c r="F81" s="211"/>
      <c r="G81" s="211"/>
      <c r="H81" s="211"/>
      <c r="I81" s="211"/>
      <c r="J81" s="210"/>
      <c r="K81" s="211"/>
      <c r="L81" s="211"/>
      <c r="M81" s="211"/>
      <c r="N81" s="211"/>
      <c r="O81" s="210"/>
    </row>
    <row r="82" spans="1:15" ht="15" customHeight="1">
      <c r="A82" s="212"/>
      <c r="C82" s="217" t="s">
        <v>90</v>
      </c>
      <c r="D82" s="207"/>
      <c r="E82" s="210"/>
      <c r="F82" s="208"/>
      <c r="G82" s="208"/>
      <c r="H82" s="208"/>
      <c r="I82" s="208"/>
      <c r="J82" s="213"/>
      <c r="K82" s="208"/>
      <c r="L82" s="208"/>
      <c r="M82" s="208"/>
      <c r="N82" s="208"/>
      <c r="O82" s="213"/>
    </row>
    <row r="83" spans="1:15" ht="15" customHeight="1" collapsed="1">
      <c r="A83" s="212"/>
      <c r="C83" s="217" t="s">
        <v>89</v>
      </c>
      <c r="D83" s="207"/>
      <c r="E83" s="210"/>
      <c r="F83" s="208"/>
      <c r="G83" s="208"/>
      <c r="H83" s="208"/>
      <c r="I83" s="208"/>
      <c r="J83" s="213"/>
      <c r="K83" s="208"/>
      <c r="L83" s="208"/>
      <c r="M83" s="208"/>
      <c r="N83" s="208"/>
      <c r="O83" s="213"/>
    </row>
    <row r="84" spans="1:15" ht="15" customHeight="1" collapsed="1">
      <c r="A84" s="212"/>
      <c r="C84" s="217" t="s">
        <v>69</v>
      </c>
      <c r="D84" s="207"/>
      <c r="E84" s="210"/>
      <c r="F84" s="208"/>
      <c r="G84" s="208"/>
      <c r="H84" s="208"/>
      <c r="I84" s="208"/>
      <c r="J84" s="213"/>
      <c r="K84" s="208"/>
      <c r="L84" s="208"/>
      <c r="M84" s="208"/>
      <c r="N84" s="208"/>
      <c r="O84" s="213"/>
    </row>
    <row r="85" spans="1:15" ht="15" customHeight="1" collapsed="1">
      <c r="A85" s="212"/>
      <c r="C85" s="217" t="s">
        <v>67</v>
      </c>
      <c r="D85" s="207"/>
      <c r="E85" s="210"/>
      <c r="F85" s="208"/>
      <c r="G85" s="208"/>
      <c r="H85" s="208"/>
      <c r="I85" s="208"/>
      <c r="J85" s="213"/>
      <c r="K85" s="208"/>
      <c r="L85" s="208"/>
      <c r="M85" s="208"/>
      <c r="N85" s="208"/>
      <c r="O85" s="213"/>
    </row>
    <row r="86" spans="1:15" ht="15" customHeight="1" collapsed="1">
      <c r="A86" s="212"/>
      <c r="C86" s="212" t="s">
        <v>66</v>
      </c>
      <c r="D86" s="207"/>
      <c r="E86" s="210"/>
      <c r="F86" s="208"/>
      <c r="G86" s="208"/>
      <c r="H86" s="208"/>
      <c r="I86" s="208"/>
      <c r="J86" s="213"/>
      <c r="K86" s="208"/>
      <c r="L86" s="208"/>
      <c r="M86" s="208"/>
      <c r="N86" s="208"/>
      <c r="O86" s="213"/>
    </row>
    <row r="87" spans="1:15" ht="15" customHeight="1" collapsed="1">
      <c r="A87" s="212"/>
      <c r="C87" s="212" t="s">
        <v>65</v>
      </c>
      <c r="D87" s="207"/>
      <c r="E87" s="210"/>
      <c r="F87" s="208"/>
      <c r="G87" s="208"/>
      <c r="H87" s="208"/>
      <c r="I87" s="208"/>
      <c r="J87" s="213"/>
      <c r="K87" s="208"/>
      <c r="L87" s="208"/>
      <c r="M87" s="208"/>
      <c r="N87" s="208"/>
      <c r="O87" s="213"/>
    </row>
    <row r="88" spans="1:15" ht="15" customHeight="1" collapsed="1">
      <c r="A88" s="212"/>
      <c r="C88" s="212" t="s">
        <v>64</v>
      </c>
      <c r="D88" s="207"/>
      <c r="E88" s="210"/>
      <c r="F88" s="208"/>
      <c r="G88" s="208"/>
      <c r="H88" s="208"/>
      <c r="I88" s="208"/>
      <c r="J88" s="213"/>
      <c r="K88" s="208"/>
      <c r="L88" s="208"/>
      <c r="M88" s="208"/>
      <c r="N88" s="208"/>
      <c r="O88" s="213"/>
    </row>
    <row r="89" spans="1:15" ht="15" customHeight="1">
      <c r="A89" s="212"/>
      <c r="C89" s="212" t="s">
        <v>63</v>
      </c>
      <c r="D89" s="207"/>
      <c r="E89" s="210"/>
      <c r="F89" s="208"/>
      <c r="G89" s="208"/>
      <c r="H89" s="208"/>
      <c r="I89" s="208"/>
      <c r="J89" s="213"/>
      <c r="K89" s="208"/>
      <c r="L89" s="208"/>
      <c r="M89" s="208"/>
      <c r="N89" s="208"/>
      <c r="O89" s="213"/>
    </row>
    <row r="90" spans="1:15" ht="15" customHeight="1">
      <c r="A90" s="214"/>
      <c r="C90" s="214" t="s">
        <v>62</v>
      </c>
      <c r="E90" s="238"/>
      <c r="F90" s="215"/>
      <c r="G90" s="215"/>
      <c r="H90" s="215"/>
      <c r="I90" s="215"/>
      <c r="J90" s="215"/>
      <c r="K90" s="215"/>
      <c r="L90" s="215"/>
      <c r="M90" s="215"/>
      <c r="N90" s="215"/>
      <c r="O90" s="215"/>
    </row>
    <row r="91" spans="1:15" ht="15" customHeight="1">
      <c r="A91" s="84"/>
      <c r="E91" s="210"/>
      <c r="F91" s="208"/>
      <c r="G91" s="208"/>
      <c r="H91" s="208"/>
      <c r="I91" s="208"/>
      <c r="J91" s="210"/>
      <c r="K91" s="208"/>
      <c r="L91" s="208"/>
      <c r="M91" s="208"/>
      <c r="N91" s="208"/>
      <c r="O91" s="210"/>
    </row>
    <row r="92" spans="1:15" ht="15" customHeight="1">
      <c r="A92" s="2"/>
      <c r="C92" s="2" t="s">
        <v>328</v>
      </c>
      <c r="D92" s="207"/>
      <c r="E92" s="213"/>
      <c r="F92" s="211"/>
      <c r="G92" s="211"/>
      <c r="H92" s="211"/>
      <c r="I92" s="211"/>
      <c r="J92" s="210"/>
      <c r="K92" s="211"/>
      <c r="L92" s="211"/>
      <c r="M92" s="211"/>
      <c r="N92" s="211"/>
      <c r="O92" s="210"/>
    </row>
    <row r="93" spans="1:15" ht="15" customHeight="1">
      <c r="A93" s="212"/>
      <c r="C93" s="212" t="s">
        <v>74</v>
      </c>
      <c r="E93" s="210"/>
      <c r="F93" s="208"/>
      <c r="G93" s="208"/>
      <c r="H93" s="208"/>
      <c r="I93" s="208"/>
      <c r="J93" s="213"/>
      <c r="K93" s="208"/>
      <c r="L93" s="208"/>
      <c r="M93" s="208"/>
      <c r="N93" s="208"/>
      <c r="O93" s="213"/>
    </row>
    <row r="94" spans="1:15" ht="15" customHeight="1">
      <c r="A94" s="212"/>
      <c r="C94" s="212" t="s">
        <v>73</v>
      </c>
      <c r="E94" s="210"/>
      <c r="F94" s="208"/>
      <c r="G94" s="208"/>
      <c r="H94" s="208"/>
      <c r="I94" s="208"/>
      <c r="J94" s="213"/>
      <c r="K94" s="208"/>
      <c r="L94" s="208"/>
      <c r="M94" s="208"/>
      <c r="N94" s="208"/>
      <c r="O94" s="213"/>
    </row>
    <row r="95" spans="1:15" ht="15" customHeight="1">
      <c r="A95" s="217"/>
      <c r="C95" s="217" t="s">
        <v>90</v>
      </c>
      <c r="E95" s="210"/>
      <c r="F95" s="208"/>
      <c r="G95" s="208"/>
      <c r="H95" s="208"/>
      <c r="I95" s="208"/>
      <c r="J95" s="213"/>
      <c r="K95" s="208"/>
      <c r="L95" s="208"/>
      <c r="M95" s="208"/>
      <c r="N95" s="208"/>
      <c r="O95" s="213"/>
    </row>
    <row r="96" spans="1:15" ht="15" customHeight="1">
      <c r="A96" s="217"/>
      <c r="C96" s="217" t="s">
        <v>89</v>
      </c>
      <c r="E96" s="210"/>
      <c r="F96" s="208"/>
      <c r="G96" s="208"/>
      <c r="H96" s="208"/>
      <c r="I96" s="208"/>
      <c r="J96" s="213"/>
      <c r="K96" s="208"/>
      <c r="L96" s="208"/>
      <c r="M96" s="208"/>
      <c r="N96" s="208"/>
      <c r="O96" s="213"/>
    </row>
    <row r="97" spans="1:31" ht="15" customHeight="1">
      <c r="A97" s="217"/>
      <c r="C97" s="217" t="s">
        <v>81</v>
      </c>
      <c r="E97" s="210"/>
      <c r="F97" s="208"/>
      <c r="G97" s="208"/>
      <c r="H97" s="208"/>
      <c r="I97" s="208"/>
      <c r="J97" s="213"/>
      <c r="K97" s="208"/>
      <c r="L97" s="208"/>
      <c r="M97" s="208"/>
      <c r="N97" s="208"/>
      <c r="O97" s="213"/>
    </row>
    <row r="98" spans="1:31" ht="15" customHeight="1">
      <c r="A98" s="217"/>
      <c r="C98" s="217" t="s">
        <v>67</v>
      </c>
      <c r="E98" s="210"/>
      <c r="F98" s="208"/>
      <c r="G98" s="208"/>
      <c r="H98" s="208"/>
      <c r="I98" s="208"/>
      <c r="J98" s="213"/>
      <c r="K98" s="208"/>
      <c r="L98" s="208"/>
      <c r="M98" s="208"/>
      <c r="N98" s="208"/>
      <c r="O98" s="213"/>
    </row>
    <row r="99" spans="1:31" ht="13.5" customHeight="1">
      <c r="A99" s="212"/>
      <c r="C99" s="212" t="s">
        <v>64</v>
      </c>
      <c r="E99" s="210"/>
      <c r="F99" s="208"/>
      <c r="G99" s="208"/>
      <c r="H99" s="208"/>
      <c r="I99" s="208"/>
      <c r="J99" s="213"/>
      <c r="K99" s="208"/>
      <c r="L99" s="208"/>
      <c r="M99" s="208"/>
      <c r="N99" s="208"/>
      <c r="O99" s="213"/>
    </row>
    <row r="100" spans="1:31" ht="12.75">
      <c r="A100" s="84"/>
      <c r="C100" s="212" t="s">
        <v>63</v>
      </c>
      <c r="E100" s="210"/>
      <c r="F100" s="208"/>
      <c r="G100" s="209"/>
      <c r="H100" s="208"/>
      <c r="I100" s="208"/>
      <c r="J100" s="210"/>
      <c r="K100" s="208"/>
      <c r="L100" s="209"/>
      <c r="M100" s="208"/>
      <c r="N100" s="208"/>
      <c r="O100" s="213"/>
    </row>
    <row r="101" spans="1:31" ht="23.25" customHeight="1">
      <c r="A101" s="214"/>
      <c r="C101" s="214" t="s">
        <v>80</v>
      </c>
      <c r="E101" s="238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</row>
    <row r="102" spans="1:31" ht="15" customHeight="1" thickBot="1">
      <c r="A102" s="214"/>
      <c r="C102" s="214" t="s">
        <v>79</v>
      </c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>
        <f t="shared" ref="O102" si="1">+O76+O90+O101</f>
        <v>0</v>
      </c>
    </row>
    <row r="103" spans="1:31" ht="15" customHeight="1" thickTop="1">
      <c r="A103" s="84"/>
      <c r="G103" s="239"/>
    </row>
    <row r="104" spans="1:31" ht="15" customHeight="1">
      <c r="A104" s="84"/>
      <c r="G104" s="219"/>
      <c r="H104" s="209"/>
      <c r="I104" s="208"/>
      <c r="J104" s="208"/>
      <c r="K104" s="197"/>
      <c r="O104" s="208"/>
      <c r="P104" s="197"/>
      <c r="T104" s="208"/>
      <c r="U104" s="197"/>
      <c r="Y104" s="208"/>
    </row>
    <row r="105" spans="1:31" ht="15" customHeight="1">
      <c r="A105" s="84"/>
      <c r="D105" s="84"/>
      <c r="E105" s="84"/>
      <c r="F105" s="84"/>
      <c r="G105" s="84"/>
      <c r="H105" s="84"/>
    </row>
    <row r="106" spans="1:31" ht="15" customHeight="1">
      <c r="A106" s="84"/>
      <c r="D106" s="84"/>
      <c r="E106" s="84"/>
      <c r="F106" s="84"/>
      <c r="G106" s="84"/>
      <c r="H106" s="84"/>
    </row>
    <row r="107" spans="1:31" ht="15" customHeight="1">
      <c r="A107" s="84"/>
      <c r="G107" s="219"/>
      <c r="H107" s="209"/>
      <c r="I107" s="208"/>
      <c r="J107" s="208"/>
      <c r="K107" s="197"/>
      <c r="Z107" s="197"/>
      <c r="AE107" s="197"/>
    </row>
    <row r="108" spans="1:31" ht="15" customHeight="1">
      <c r="C108" s="199" t="s">
        <v>150</v>
      </c>
      <c r="I108" s="195"/>
      <c r="L108" s="195"/>
      <c r="M108" s="195"/>
      <c r="P108" s="195"/>
      <c r="Q108" s="195"/>
      <c r="R108" s="195"/>
      <c r="S108" s="195"/>
      <c r="V108" s="208"/>
    </row>
    <row r="109" spans="1:31" ht="15" customHeight="1">
      <c r="E109" s="200" t="s">
        <v>93</v>
      </c>
      <c r="F109" s="439" t="s">
        <v>78</v>
      </c>
      <c r="G109" s="441" t="s">
        <v>77</v>
      </c>
      <c r="H109" s="201" t="s">
        <v>147</v>
      </c>
      <c r="I109" s="439" t="s">
        <v>78</v>
      </c>
      <c r="J109" s="441" t="s">
        <v>77</v>
      </c>
      <c r="K109" s="201" t="s">
        <v>147</v>
      </c>
      <c r="L109" s="195"/>
      <c r="M109" s="438"/>
      <c r="P109" s="195"/>
      <c r="Q109" s="195"/>
      <c r="R109" s="195"/>
      <c r="S109" s="195"/>
    </row>
    <row r="110" spans="1:31" ht="15" customHeight="1">
      <c r="C110" s="413" t="s">
        <v>321</v>
      </c>
      <c r="D110" s="338"/>
      <c r="E110" s="204" t="s">
        <v>242</v>
      </c>
      <c r="F110" s="440"/>
      <c r="G110" s="442"/>
      <c r="H110" s="204" t="s">
        <v>243</v>
      </c>
      <c r="I110" s="440"/>
      <c r="J110" s="442"/>
      <c r="K110" s="204" t="s">
        <v>240</v>
      </c>
      <c r="L110" s="195"/>
      <c r="M110" s="438"/>
      <c r="P110" s="195"/>
      <c r="Q110" s="195"/>
      <c r="R110" s="195"/>
      <c r="S110" s="195"/>
    </row>
    <row r="111" spans="1:31" ht="15" customHeight="1">
      <c r="A111" s="2"/>
      <c r="D111" s="207"/>
      <c r="E111" s="221"/>
      <c r="F111" s="221"/>
      <c r="G111" s="221"/>
      <c r="H111" s="221"/>
      <c r="I111" s="221"/>
      <c r="J111" s="221"/>
      <c r="K111" s="221"/>
      <c r="L111" s="195"/>
      <c r="P111" s="195"/>
      <c r="Q111" s="195"/>
      <c r="R111" s="195"/>
      <c r="S111" s="195"/>
    </row>
    <row r="112" spans="1:31" ht="23.25" customHeight="1">
      <c r="A112" s="212"/>
      <c r="C112" s="2" t="s">
        <v>320</v>
      </c>
      <c r="D112" s="207"/>
      <c r="E112" s="222"/>
      <c r="F112" s="222"/>
      <c r="G112" s="222"/>
      <c r="H112" s="222"/>
      <c r="I112" s="222"/>
      <c r="J112" s="222"/>
      <c r="K112" s="222"/>
    </row>
    <row r="113" spans="1:15" ht="24.75" customHeight="1">
      <c r="A113" s="214"/>
      <c r="C113" s="212" t="s">
        <v>76</v>
      </c>
      <c r="D113" s="207"/>
      <c r="E113" s="210"/>
      <c r="F113" s="222"/>
      <c r="G113" s="222"/>
      <c r="H113" s="216"/>
      <c r="I113" s="222"/>
      <c r="J113" s="222"/>
      <c r="K113" s="216"/>
      <c r="M113" s="223"/>
      <c r="N113" s="224"/>
      <c r="O113" s="224"/>
    </row>
    <row r="114" spans="1:15" ht="15" customHeight="1">
      <c r="A114" s="84"/>
      <c r="C114" s="214" t="s">
        <v>75</v>
      </c>
      <c r="E114" s="238"/>
      <c r="F114" s="215"/>
      <c r="G114" s="215"/>
      <c r="H114" s="215"/>
      <c r="I114" s="215"/>
      <c r="J114" s="215"/>
      <c r="K114" s="215"/>
    </row>
    <row r="115" spans="1:15" ht="15" customHeight="1">
      <c r="A115" s="2"/>
      <c r="D115" s="207"/>
      <c r="E115" s="216"/>
      <c r="F115" s="222"/>
      <c r="G115" s="222"/>
      <c r="H115" s="216"/>
      <c r="I115" s="222"/>
      <c r="J115" s="222"/>
      <c r="K115" s="216"/>
    </row>
    <row r="116" spans="1:15" ht="15" customHeight="1">
      <c r="A116" s="212"/>
      <c r="B116" s="194"/>
      <c r="C116" s="2" t="s">
        <v>407</v>
      </c>
      <c r="D116" s="207"/>
      <c r="E116" s="216"/>
      <c r="F116" s="222"/>
      <c r="G116" s="222"/>
      <c r="H116" s="216"/>
      <c r="I116" s="222"/>
      <c r="J116" s="222"/>
      <c r="K116" s="216"/>
    </row>
    <row r="117" spans="1:15" ht="15" customHeight="1">
      <c r="A117" s="212"/>
      <c r="C117" s="212" t="s">
        <v>74</v>
      </c>
      <c r="E117" s="210"/>
      <c r="F117" s="222"/>
      <c r="G117" s="222"/>
      <c r="H117" s="216"/>
      <c r="I117" s="222"/>
      <c r="J117" s="222"/>
      <c r="K117" s="216"/>
      <c r="M117" s="223"/>
      <c r="N117" s="224"/>
      <c r="O117" s="224"/>
    </row>
    <row r="118" spans="1:15" ht="15" customHeight="1">
      <c r="A118" s="217"/>
      <c r="B118" s="194"/>
      <c r="C118" s="212" t="s">
        <v>73</v>
      </c>
      <c r="E118" s="216"/>
      <c r="F118" s="222"/>
      <c r="G118" s="222"/>
      <c r="H118" s="216"/>
      <c r="I118" s="222"/>
      <c r="J118" s="222"/>
      <c r="K118" s="216"/>
      <c r="M118" s="223"/>
      <c r="N118" s="224"/>
      <c r="O118" s="224"/>
    </row>
    <row r="119" spans="1:15" ht="15" customHeight="1">
      <c r="A119" s="217"/>
      <c r="B119" s="194"/>
      <c r="C119" s="217" t="s">
        <v>90</v>
      </c>
      <c r="D119" s="207"/>
      <c r="E119" s="210"/>
      <c r="F119" s="222"/>
      <c r="G119" s="222"/>
      <c r="H119" s="216"/>
      <c r="I119" s="222"/>
      <c r="J119" s="222"/>
      <c r="K119" s="216"/>
      <c r="M119" s="228"/>
      <c r="N119" s="224"/>
      <c r="O119" s="224"/>
    </row>
    <row r="120" spans="1:15" ht="15" customHeight="1" collapsed="1">
      <c r="A120" s="217"/>
      <c r="C120" s="217" t="s">
        <v>89</v>
      </c>
      <c r="D120" s="207"/>
      <c r="E120" s="210"/>
      <c r="F120" s="222"/>
      <c r="G120" s="222"/>
      <c r="H120" s="216"/>
      <c r="I120" s="222"/>
      <c r="J120" s="222"/>
      <c r="K120" s="216"/>
      <c r="M120" s="228"/>
      <c r="N120" s="224"/>
      <c r="O120" s="224"/>
    </row>
    <row r="121" spans="1:15" ht="15" customHeight="1" collapsed="1">
      <c r="A121" s="217"/>
      <c r="B121" s="194"/>
      <c r="C121" s="217" t="s">
        <v>69</v>
      </c>
      <c r="E121" s="210"/>
      <c r="F121" s="222"/>
      <c r="G121" s="222"/>
      <c r="H121" s="216"/>
      <c r="I121" s="222"/>
      <c r="J121" s="222"/>
      <c r="K121" s="216"/>
      <c r="M121" s="228"/>
      <c r="N121" s="224"/>
      <c r="O121" s="224"/>
    </row>
    <row r="122" spans="1:15" s="229" customFormat="1" ht="15" customHeight="1" collapsed="1">
      <c r="A122" s="212"/>
      <c r="B122" s="194"/>
      <c r="C122" s="217" t="s">
        <v>67</v>
      </c>
      <c r="D122" s="196"/>
      <c r="E122" s="210"/>
      <c r="F122" s="222"/>
      <c r="G122" s="222"/>
      <c r="H122" s="216"/>
      <c r="I122" s="222"/>
      <c r="J122" s="222"/>
      <c r="K122" s="216"/>
      <c r="M122" s="228"/>
      <c r="N122" s="224"/>
      <c r="O122" s="224"/>
    </row>
    <row r="123" spans="1:15" ht="15" customHeight="1" collapsed="1">
      <c r="A123" s="212"/>
      <c r="B123" s="194"/>
      <c r="C123" s="212" t="s">
        <v>66</v>
      </c>
      <c r="D123" s="207"/>
      <c r="E123" s="210"/>
      <c r="F123" s="222"/>
      <c r="G123" s="222"/>
      <c r="H123" s="216"/>
      <c r="I123" s="222"/>
      <c r="J123" s="222"/>
      <c r="K123" s="216"/>
      <c r="M123" s="223"/>
      <c r="N123" s="224"/>
      <c r="O123" s="224"/>
    </row>
    <row r="124" spans="1:15" ht="15" customHeight="1" collapsed="1">
      <c r="A124" s="212"/>
      <c r="B124" s="194"/>
      <c r="C124" s="212" t="s">
        <v>65</v>
      </c>
      <c r="D124" s="230"/>
      <c r="E124" s="210"/>
      <c r="F124" s="222"/>
      <c r="G124" s="222"/>
      <c r="H124" s="216"/>
      <c r="I124" s="222"/>
      <c r="J124" s="222"/>
      <c r="K124" s="216"/>
      <c r="M124" s="223"/>
      <c r="N124" s="224"/>
      <c r="O124" s="224"/>
    </row>
    <row r="125" spans="1:15" ht="15" customHeight="1">
      <c r="A125" s="212"/>
      <c r="C125" s="212" t="s">
        <v>64</v>
      </c>
      <c r="E125" s="210"/>
      <c r="F125" s="222"/>
      <c r="G125" s="222"/>
      <c r="H125" s="216"/>
      <c r="I125" s="222"/>
      <c r="J125" s="222"/>
      <c r="K125" s="216"/>
      <c r="M125" s="223"/>
      <c r="N125" s="224"/>
      <c r="O125" s="224"/>
    </row>
    <row r="126" spans="1:15" ht="12.75">
      <c r="A126" s="84"/>
      <c r="C126" s="212" t="s">
        <v>63</v>
      </c>
      <c r="E126" s="210"/>
      <c r="F126" s="222"/>
      <c r="G126" s="222"/>
      <c r="H126" s="216"/>
      <c r="I126" s="222"/>
      <c r="J126" s="222"/>
      <c r="K126" s="216"/>
      <c r="M126" s="223"/>
      <c r="N126" s="224"/>
      <c r="O126" s="224"/>
    </row>
    <row r="127" spans="1:15" ht="27" customHeight="1">
      <c r="A127" s="214"/>
      <c r="E127" s="231"/>
      <c r="F127" s="232"/>
      <c r="G127" s="232"/>
      <c r="H127" s="233"/>
      <c r="I127" s="232"/>
      <c r="J127" s="232"/>
      <c r="K127" s="233"/>
    </row>
    <row r="128" spans="1:15" ht="15" customHeight="1">
      <c r="A128" s="214"/>
      <c r="C128" s="214" t="s">
        <v>62</v>
      </c>
      <c r="E128" s="238"/>
      <c r="F128" s="215"/>
      <c r="G128" s="215"/>
      <c r="H128" s="215"/>
      <c r="I128" s="215"/>
      <c r="J128" s="215"/>
      <c r="K128" s="215"/>
    </row>
    <row r="129" spans="1:17" ht="15" customHeight="1" thickBot="1">
      <c r="A129" s="84"/>
      <c r="C129" s="214" t="s">
        <v>61</v>
      </c>
      <c r="E129" s="234"/>
      <c r="F129" s="234"/>
      <c r="G129" s="234"/>
      <c r="H129" s="234"/>
      <c r="I129" s="234"/>
      <c r="J129" s="234"/>
      <c r="K129" s="234"/>
    </row>
    <row r="130" spans="1:17" ht="15" customHeight="1" thickTop="1">
      <c r="A130" s="84"/>
      <c r="I130" s="195"/>
      <c r="J130" s="236"/>
      <c r="K130" s="240"/>
    </row>
    <row r="131" spans="1:17" ht="15" customHeight="1">
      <c r="A131" s="84"/>
      <c r="D131" s="84"/>
      <c r="E131" s="84"/>
      <c r="F131" s="84"/>
      <c r="G131" s="84"/>
      <c r="H131" s="87"/>
      <c r="J131" s="236"/>
      <c r="K131" s="87"/>
    </row>
    <row r="132" spans="1:17" ht="15" customHeight="1">
      <c r="A132" s="84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</row>
    <row r="133" spans="1:17" ht="15" customHeight="1">
      <c r="A133" s="84"/>
      <c r="D133" s="84"/>
      <c r="E133" s="208"/>
      <c r="F133" s="84"/>
      <c r="G133" s="84"/>
      <c r="H133" s="84"/>
    </row>
    <row r="134" spans="1:17" ht="15" customHeight="1">
      <c r="A134" s="84"/>
      <c r="C134" s="241"/>
      <c r="D134" s="84"/>
      <c r="E134" s="84"/>
      <c r="F134" s="84"/>
      <c r="G134" s="84"/>
      <c r="H134" s="84"/>
    </row>
    <row r="135" spans="1:17" ht="15" customHeight="1">
      <c r="C135" s="208"/>
      <c r="O135" s="342" t="s">
        <v>256</v>
      </c>
    </row>
    <row r="136" spans="1:17" ht="15" customHeight="1">
      <c r="E136" s="200" t="s">
        <v>93</v>
      </c>
      <c r="F136" s="433" t="s">
        <v>88</v>
      </c>
      <c r="G136" s="433"/>
      <c r="H136" s="201" t="s">
        <v>87</v>
      </c>
      <c r="I136" s="434" t="s">
        <v>205</v>
      </c>
      <c r="J136" s="201" t="s">
        <v>147</v>
      </c>
      <c r="K136" s="433" t="s">
        <v>88</v>
      </c>
      <c r="L136" s="433"/>
      <c r="M136" s="201" t="s">
        <v>87</v>
      </c>
      <c r="N136" s="434" t="s">
        <v>205</v>
      </c>
      <c r="O136" s="201" t="s">
        <v>147</v>
      </c>
    </row>
    <row r="137" spans="1:17" s="206" customFormat="1" ht="23.25" customHeight="1">
      <c r="A137" s="203"/>
      <c r="C137" s="413" t="s">
        <v>316</v>
      </c>
      <c r="D137" s="338"/>
      <c r="E137" s="204" t="s">
        <v>242</v>
      </c>
      <c r="F137" s="339" t="s">
        <v>86</v>
      </c>
      <c r="G137" s="339" t="s">
        <v>85</v>
      </c>
      <c r="H137" s="339" t="s">
        <v>84</v>
      </c>
      <c r="I137" s="435"/>
      <c r="J137" s="204" t="s">
        <v>243</v>
      </c>
      <c r="K137" s="339" t="s">
        <v>86</v>
      </c>
      <c r="L137" s="339" t="s">
        <v>85</v>
      </c>
      <c r="M137" s="339" t="s">
        <v>84</v>
      </c>
      <c r="N137" s="435"/>
      <c r="O137" s="204" t="s">
        <v>240</v>
      </c>
      <c r="Q137" s="84"/>
    </row>
    <row r="138" spans="1:17" ht="15" customHeight="1">
      <c r="D138" s="207"/>
      <c r="E138" s="208"/>
      <c r="F138" s="208"/>
      <c r="G138" s="209"/>
      <c r="H138" s="208"/>
      <c r="I138" s="208"/>
      <c r="J138" s="208"/>
      <c r="K138" s="208"/>
      <c r="L138" s="209"/>
      <c r="M138" s="208"/>
      <c r="N138" s="208"/>
      <c r="O138" s="208"/>
    </row>
    <row r="139" spans="1:17" ht="15" customHeight="1">
      <c r="A139" s="2"/>
      <c r="C139" s="2" t="s">
        <v>317</v>
      </c>
      <c r="D139" s="207"/>
      <c r="E139" s="210"/>
      <c r="F139" s="208"/>
      <c r="G139" s="209"/>
      <c r="H139" s="208"/>
      <c r="I139" s="208"/>
      <c r="J139" s="211"/>
      <c r="K139" s="208"/>
      <c r="L139" s="209"/>
      <c r="M139" s="208"/>
      <c r="N139" s="208"/>
      <c r="O139" s="211"/>
    </row>
    <row r="140" spans="1:17" ht="15" customHeight="1">
      <c r="A140" s="212"/>
      <c r="C140" s="212" t="s">
        <v>76</v>
      </c>
      <c r="D140" s="207"/>
      <c r="E140" s="210"/>
      <c r="F140" s="208"/>
      <c r="G140" s="208"/>
      <c r="H140" s="208"/>
      <c r="I140" s="208"/>
      <c r="J140" s="213"/>
      <c r="K140" s="208"/>
      <c r="L140" s="208"/>
      <c r="M140" s="208"/>
      <c r="N140" s="208"/>
      <c r="O140" s="213"/>
    </row>
    <row r="141" spans="1:17" ht="21" customHeight="1">
      <c r="A141" s="214"/>
      <c r="C141" s="214" t="s">
        <v>75</v>
      </c>
      <c r="D141" s="207"/>
      <c r="E141" s="238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</row>
    <row r="142" spans="1:17" ht="15" customHeight="1">
      <c r="A142" s="84"/>
      <c r="D142" s="207"/>
      <c r="E142" s="210"/>
      <c r="F142" s="208"/>
      <c r="G142" s="208"/>
      <c r="H142" s="208"/>
      <c r="I142" s="208"/>
      <c r="J142" s="210"/>
      <c r="K142" s="208"/>
      <c r="L142" s="208"/>
      <c r="M142" s="208"/>
      <c r="N142" s="208"/>
      <c r="O142" s="210"/>
    </row>
    <row r="143" spans="1:17" ht="15" customHeight="1">
      <c r="A143" s="2"/>
      <c r="C143" s="2" t="s">
        <v>408</v>
      </c>
      <c r="D143" s="207"/>
      <c r="E143" s="210"/>
      <c r="F143" s="208"/>
      <c r="G143" s="208"/>
      <c r="H143" s="208"/>
      <c r="I143" s="208"/>
      <c r="J143" s="210"/>
      <c r="K143" s="208"/>
      <c r="L143" s="208"/>
      <c r="M143" s="208"/>
      <c r="N143" s="208"/>
      <c r="O143" s="210"/>
    </row>
    <row r="144" spans="1:17" ht="15" customHeight="1">
      <c r="A144" s="212"/>
      <c r="C144" s="212" t="s">
        <v>83</v>
      </c>
      <c r="D144" s="207"/>
      <c r="E144" s="210"/>
      <c r="F144" s="208"/>
      <c r="G144" s="208"/>
      <c r="H144" s="208"/>
      <c r="I144" s="208"/>
      <c r="J144" s="213"/>
      <c r="K144" s="208"/>
      <c r="L144" s="208"/>
      <c r="M144" s="208"/>
      <c r="N144" s="208"/>
      <c r="O144" s="213"/>
    </row>
    <row r="145" spans="1:15" ht="15" customHeight="1">
      <c r="A145" s="212"/>
      <c r="C145" s="212" t="s">
        <v>74</v>
      </c>
      <c r="D145" s="207"/>
      <c r="E145" s="210"/>
      <c r="F145" s="208"/>
      <c r="G145" s="208"/>
      <c r="H145" s="208"/>
      <c r="I145" s="208"/>
      <c r="J145" s="213"/>
      <c r="K145" s="208"/>
      <c r="L145" s="208"/>
      <c r="M145" s="208"/>
      <c r="N145" s="208"/>
      <c r="O145" s="213"/>
    </row>
    <row r="146" spans="1:15" ht="15" customHeight="1">
      <c r="A146" s="212"/>
      <c r="C146" s="212" t="s">
        <v>73</v>
      </c>
      <c r="D146" s="207"/>
      <c r="E146" s="210"/>
      <c r="F146" s="211"/>
      <c r="G146" s="211"/>
      <c r="H146" s="211"/>
      <c r="I146" s="211"/>
      <c r="J146" s="210"/>
      <c r="K146" s="211"/>
      <c r="L146" s="211"/>
      <c r="M146" s="211"/>
      <c r="N146" s="211"/>
      <c r="O146" s="210"/>
    </row>
    <row r="147" spans="1:15" ht="15" customHeight="1">
      <c r="A147" s="212"/>
      <c r="C147" s="217" t="s">
        <v>90</v>
      </c>
      <c r="D147" s="207"/>
      <c r="E147" s="210"/>
      <c r="F147" s="208"/>
      <c r="G147" s="208"/>
      <c r="H147" s="208"/>
      <c r="I147" s="208"/>
      <c r="J147" s="213"/>
      <c r="K147" s="208"/>
      <c r="L147" s="208"/>
      <c r="M147" s="208"/>
      <c r="N147" s="208"/>
      <c r="O147" s="213"/>
    </row>
    <row r="148" spans="1:15" ht="15" customHeight="1" collapsed="1">
      <c r="A148" s="212"/>
      <c r="C148" s="217" t="s">
        <v>89</v>
      </c>
      <c r="D148" s="207"/>
      <c r="E148" s="210"/>
      <c r="F148" s="208"/>
      <c r="G148" s="208"/>
      <c r="H148" s="208"/>
      <c r="I148" s="208"/>
      <c r="J148" s="213"/>
      <c r="K148" s="208"/>
      <c r="L148" s="208"/>
      <c r="M148" s="208"/>
      <c r="N148" s="208"/>
      <c r="O148" s="213"/>
    </row>
    <row r="149" spans="1:15" ht="15" customHeight="1" collapsed="1">
      <c r="A149" s="212"/>
      <c r="C149" s="217" t="s">
        <v>69</v>
      </c>
      <c r="D149" s="207"/>
      <c r="E149" s="210"/>
      <c r="F149" s="208"/>
      <c r="G149" s="208"/>
      <c r="H149" s="208"/>
      <c r="I149" s="208"/>
      <c r="J149" s="213"/>
      <c r="K149" s="208"/>
      <c r="L149" s="208"/>
      <c r="M149" s="208"/>
      <c r="N149" s="208"/>
      <c r="O149" s="213"/>
    </row>
    <row r="150" spans="1:15" ht="15" customHeight="1" collapsed="1">
      <c r="A150" s="212"/>
      <c r="C150" s="217" t="s">
        <v>67</v>
      </c>
      <c r="D150" s="207"/>
      <c r="E150" s="210"/>
      <c r="F150" s="208"/>
      <c r="G150" s="208"/>
      <c r="H150" s="208"/>
      <c r="I150" s="208"/>
      <c r="J150" s="213"/>
      <c r="K150" s="208"/>
      <c r="L150" s="208"/>
      <c r="M150" s="208"/>
      <c r="N150" s="208"/>
      <c r="O150" s="213"/>
    </row>
    <row r="151" spans="1:15" ht="15" customHeight="1" collapsed="1">
      <c r="A151" s="212"/>
      <c r="C151" s="212" t="s">
        <v>66</v>
      </c>
      <c r="D151" s="207"/>
      <c r="E151" s="210"/>
      <c r="F151" s="208"/>
      <c r="G151" s="208"/>
      <c r="H151" s="208"/>
      <c r="I151" s="208"/>
      <c r="J151" s="213"/>
      <c r="K151" s="208"/>
      <c r="L151" s="208"/>
      <c r="M151" s="208"/>
      <c r="N151" s="208"/>
      <c r="O151" s="213"/>
    </row>
    <row r="152" spans="1:15" ht="15" customHeight="1" collapsed="1">
      <c r="A152" s="212"/>
      <c r="C152" s="212" t="s">
        <v>65</v>
      </c>
      <c r="D152" s="207"/>
      <c r="E152" s="210"/>
      <c r="F152" s="208"/>
      <c r="G152" s="208"/>
      <c r="H152" s="208"/>
      <c r="I152" s="208"/>
      <c r="J152" s="213"/>
      <c r="K152" s="208"/>
      <c r="L152" s="208"/>
      <c r="M152" s="208"/>
      <c r="N152" s="208"/>
      <c r="O152" s="213"/>
    </row>
    <row r="153" spans="1:15" ht="15" customHeight="1" collapsed="1">
      <c r="A153" s="212"/>
      <c r="C153" s="212" t="s">
        <v>64</v>
      </c>
      <c r="D153" s="207"/>
      <c r="E153" s="210"/>
      <c r="F153" s="208"/>
      <c r="G153" s="208"/>
      <c r="H153" s="208"/>
      <c r="I153" s="208"/>
      <c r="J153" s="213"/>
      <c r="K153" s="208"/>
      <c r="L153" s="208"/>
      <c r="M153" s="208"/>
      <c r="N153" s="208"/>
      <c r="O153" s="213"/>
    </row>
    <row r="154" spans="1:15" ht="15" customHeight="1">
      <c r="A154" s="212"/>
      <c r="C154" s="212" t="s">
        <v>63</v>
      </c>
      <c r="D154" s="207"/>
      <c r="E154" s="210"/>
      <c r="F154" s="208"/>
      <c r="G154" s="208"/>
      <c r="H154" s="208"/>
      <c r="I154" s="208"/>
      <c r="J154" s="213"/>
      <c r="K154" s="208"/>
      <c r="L154" s="208"/>
      <c r="M154" s="208"/>
      <c r="N154" s="208"/>
      <c r="O154" s="213"/>
    </row>
    <row r="155" spans="1:15" ht="15" customHeight="1">
      <c r="A155" s="214"/>
      <c r="C155" s="214" t="s">
        <v>62</v>
      </c>
      <c r="E155" s="238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</row>
    <row r="156" spans="1:15" ht="15" customHeight="1">
      <c r="A156" s="84"/>
      <c r="E156" s="210"/>
      <c r="F156" s="208"/>
      <c r="G156" s="208"/>
      <c r="H156" s="208"/>
      <c r="I156" s="208"/>
      <c r="J156" s="210"/>
      <c r="K156" s="208"/>
      <c r="L156" s="208"/>
      <c r="M156" s="208"/>
      <c r="N156" s="208"/>
      <c r="O156" s="210"/>
    </row>
    <row r="157" spans="1:15" ht="15" customHeight="1">
      <c r="A157" s="2"/>
      <c r="C157" s="2" t="s">
        <v>329</v>
      </c>
      <c r="D157" s="207"/>
      <c r="E157" s="213"/>
      <c r="F157" s="211"/>
      <c r="G157" s="211"/>
      <c r="H157" s="211"/>
      <c r="I157" s="211"/>
      <c r="J157" s="210"/>
      <c r="K157" s="211"/>
      <c r="L157" s="211"/>
      <c r="M157" s="211"/>
      <c r="N157" s="211"/>
      <c r="O157" s="210"/>
    </row>
    <row r="158" spans="1:15" ht="15" customHeight="1">
      <c r="A158" s="212"/>
      <c r="C158" s="212" t="s">
        <v>74</v>
      </c>
      <c r="E158" s="210"/>
      <c r="F158" s="208"/>
      <c r="G158" s="208"/>
      <c r="H158" s="208"/>
      <c r="I158" s="208"/>
      <c r="J158" s="213"/>
      <c r="K158" s="208"/>
      <c r="L158" s="208"/>
      <c r="M158" s="208"/>
      <c r="N158" s="208"/>
      <c r="O158" s="213"/>
    </row>
    <row r="159" spans="1:15" ht="15" customHeight="1">
      <c r="A159" s="212"/>
      <c r="C159" s="212" t="s">
        <v>73</v>
      </c>
      <c r="E159" s="210"/>
      <c r="F159" s="208"/>
      <c r="G159" s="208"/>
      <c r="H159" s="208"/>
      <c r="I159" s="208"/>
      <c r="J159" s="213"/>
      <c r="K159" s="208"/>
      <c r="L159" s="208"/>
      <c r="M159" s="208"/>
      <c r="N159" s="208"/>
      <c r="O159" s="213"/>
    </row>
    <row r="160" spans="1:15" ht="15" customHeight="1">
      <c r="A160" s="217"/>
      <c r="C160" s="217" t="s">
        <v>90</v>
      </c>
      <c r="E160" s="210"/>
      <c r="F160" s="208"/>
      <c r="G160" s="208"/>
      <c r="H160" s="208"/>
      <c r="I160" s="208"/>
      <c r="J160" s="213"/>
      <c r="K160" s="208"/>
      <c r="L160" s="208"/>
      <c r="M160" s="208"/>
      <c r="N160" s="208"/>
      <c r="O160" s="213"/>
    </row>
    <row r="161" spans="1:31" ht="15" customHeight="1">
      <c r="A161" s="217"/>
      <c r="C161" s="217" t="s">
        <v>89</v>
      </c>
      <c r="E161" s="210"/>
      <c r="F161" s="208"/>
      <c r="G161" s="208"/>
      <c r="H161" s="208"/>
      <c r="I161" s="208"/>
      <c r="J161" s="213"/>
      <c r="K161" s="208"/>
      <c r="L161" s="208"/>
      <c r="M161" s="208"/>
      <c r="N161" s="208"/>
      <c r="O161" s="213"/>
    </row>
    <row r="162" spans="1:31" ht="15" customHeight="1">
      <c r="A162" s="217"/>
      <c r="C162" s="217" t="s">
        <v>81</v>
      </c>
      <c r="E162" s="210"/>
      <c r="F162" s="208"/>
      <c r="G162" s="208"/>
      <c r="H162" s="208"/>
      <c r="I162" s="208"/>
      <c r="J162" s="213"/>
      <c r="K162" s="208"/>
      <c r="L162" s="208"/>
      <c r="M162" s="208"/>
      <c r="N162" s="208"/>
      <c r="O162" s="213"/>
    </row>
    <row r="163" spans="1:31" ht="15" customHeight="1">
      <c r="A163" s="217"/>
      <c r="C163" s="217" t="s">
        <v>67</v>
      </c>
      <c r="E163" s="210"/>
      <c r="F163" s="208"/>
      <c r="G163" s="208"/>
      <c r="H163" s="208"/>
      <c r="I163" s="208"/>
      <c r="J163" s="213"/>
      <c r="K163" s="208"/>
      <c r="L163" s="208"/>
      <c r="M163" s="208"/>
      <c r="N163" s="208"/>
      <c r="O163" s="213"/>
    </row>
    <row r="164" spans="1:31" ht="13.5" customHeight="1">
      <c r="A164" s="212"/>
      <c r="C164" s="212" t="s">
        <v>64</v>
      </c>
      <c r="E164" s="210"/>
      <c r="F164" s="208"/>
      <c r="G164" s="208"/>
      <c r="H164" s="208"/>
      <c r="I164" s="208"/>
      <c r="J164" s="213"/>
      <c r="K164" s="208"/>
      <c r="L164" s="208"/>
      <c r="M164" s="208"/>
      <c r="N164" s="208"/>
      <c r="O164" s="213"/>
    </row>
    <row r="165" spans="1:31" ht="12.75">
      <c r="A165" s="84"/>
      <c r="C165" s="212" t="s">
        <v>63</v>
      </c>
      <c r="E165" s="210"/>
      <c r="F165" s="208"/>
      <c r="G165" s="209"/>
      <c r="H165" s="208"/>
      <c r="I165" s="208"/>
      <c r="J165" s="210"/>
      <c r="K165" s="208"/>
      <c r="L165" s="209"/>
      <c r="M165" s="208"/>
      <c r="N165" s="208"/>
      <c r="O165" s="213"/>
    </row>
    <row r="166" spans="1:31" ht="23.25" customHeight="1">
      <c r="A166" s="214"/>
      <c r="C166" s="214" t="s">
        <v>80</v>
      </c>
      <c r="E166" s="238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</row>
    <row r="167" spans="1:31" ht="15" customHeight="1" thickBot="1">
      <c r="A167" s="214"/>
      <c r="C167" s="214" t="s">
        <v>79</v>
      </c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>
        <f t="shared" ref="O167" si="2">+O141+O155+O166</f>
        <v>0</v>
      </c>
    </row>
    <row r="168" spans="1:31" ht="15" customHeight="1" thickTop="1">
      <c r="A168" s="84"/>
      <c r="G168" s="239"/>
    </row>
    <row r="169" spans="1:31" ht="15" customHeight="1">
      <c r="A169" s="84"/>
      <c r="G169" s="219"/>
      <c r="H169" s="209"/>
      <c r="I169" s="208"/>
      <c r="J169" s="208"/>
      <c r="K169" s="197"/>
      <c r="O169" s="208"/>
      <c r="P169" s="197"/>
      <c r="T169" s="208"/>
      <c r="U169" s="197"/>
      <c r="Y169" s="208"/>
    </row>
    <row r="170" spans="1:31" ht="15" customHeight="1">
      <c r="A170" s="84"/>
      <c r="D170" s="84"/>
      <c r="E170" s="84"/>
      <c r="F170" s="84"/>
      <c r="G170" s="84"/>
      <c r="H170" s="84"/>
    </row>
    <row r="171" spans="1:31" ht="15" customHeight="1">
      <c r="A171" s="84"/>
      <c r="D171" s="84"/>
      <c r="E171" s="84"/>
      <c r="F171" s="84"/>
      <c r="G171" s="84"/>
      <c r="H171" s="84"/>
    </row>
    <row r="172" spans="1:31" ht="15" customHeight="1">
      <c r="A172" s="84"/>
      <c r="G172" s="219"/>
      <c r="H172" s="209"/>
      <c r="I172" s="208"/>
      <c r="J172" s="208"/>
      <c r="K172" s="197"/>
      <c r="Z172" s="197"/>
      <c r="AE172" s="197"/>
    </row>
    <row r="173" spans="1:31" ht="15" customHeight="1">
      <c r="C173" s="199" t="s">
        <v>150</v>
      </c>
      <c r="I173" s="195"/>
      <c r="L173" s="195"/>
      <c r="M173" s="195"/>
      <c r="P173" s="195"/>
      <c r="Q173" s="195"/>
      <c r="R173" s="195"/>
      <c r="S173" s="195"/>
      <c r="V173" s="208"/>
    </row>
    <row r="174" spans="1:31" ht="15" customHeight="1">
      <c r="E174" s="200" t="s">
        <v>93</v>
      </c>
      <c r="F174" s="439" t="s">
        <v>78</v>
      </c>
      <c r="G174" s="441" t="s">
        <v>77</v>
      </c>
      <c r="H174" s="201" t="s">
        <v>147</v>
      </c>
      <c r="I174" s="439" t="s">
        <v>78</v>
      </c>
      <c r="J174" s="441" t="s">
        <v>77</v>
      </c>
      <c r="K174" s="201" t="s">
        <v>147</v>
      </c>
      <c r="L174" s="195"/>
      <c r="M174" s="438"/>
      <c r="P174" s="195"/>
      <c r="Q174" s="195"/>
      <c r="R174" s="195"/>
      <c r="S174" s="195"/>
    </row>
    <row r="175" spans="1:31" ht="15" customHeight="1">
      <c r="C175" s="413" t="s">
        <v>318</v>
      </c>
      <c r="D175" s="338"/>
      <c r="E175" s="204" t="s">
        <v>242</v>
      </c>
      <c r="F175" s="440"/>
      <c r="G175" s="442"/>
      <c r="H175" s="204" t="s">
        <v>243</v>
      </c>
      <c r="I175" s="440"/>
      <c r="J175" s="442"/>
      <c r="K175" s="204" t="s">
        <v>240</v>
      </c>
      <c r="L175" s="195"/>
      <c r="M175" s="438"/>
      <c r="P175" s="195"/>
      <c r="Q175" s="195"/>
      <c r="R175" s="195"/>
      <c r="S175" s="195"/>
    </row>
    <row r="176" spans="1:31" ht="15" customHeight="1">
      <c r="A176" s="2"/>
      <c r="D176" s="207"/>
      <c r="E176" s="221"/>
      <c r="F176" s="221"/>
      <c r="G176" s="221"/>
      <c r="H176" s="221"/>
      <c r="I176" s="221"/>
      <c r="J176" s="221"/>
      <c r="K176" s="221"/>
      <c r="L176" s="195"/>
      <c r="P176" s="195"/>
      <c r="Q176" s="195"/>
      <c r="R176" s="195"/>
      <c r="S176" s="195"/>
    </row>
    <row r="177" spans="1:15" ht="23.25" customHeight="1">
      <c r="A177" s="212"/>
      <c r="C177" s="2" t="s">
        <v>317</v>
      </c>
      <c r="D177" s="207"/>
      <c r="E177" s="222"/>
      <c r="F177" s="222"/>
      <c r="G177" s="222"/>
      <c r="H177" s="222"/>
      <c r="I177" s="222"/>
      <c r="J177" s="222"/>
      <c r="K177" s="222"/>
    </row>
    <row r="178" spans="1:15" ht="24.75" customHeight="1">
      <c r="A178" s="214"/>
      <c r="C178" s="212" t="s">
        <v>76</v>
      </c>
      <c r="D178" s="207"/>
      <c r="E178" s="210"/>
      <c r="F178" s="222"/>
      <c r="G178" s="222"/>
      <c r="H178" s="216"/>
      <c r="I178" s="222"/>
      <c r="J178" s="222"/>
      <c r="K178" s="216"/>
      <c r="M178" s="223"/>
      <c r="N178" s="224"/>
      <c r="O178" s="224"/>
    </row>
    <row r="179" spans="1:15" ht="15" customHeight="1">
      <c r="A179" s="84"/>
      <c r="C179" s="214" t="s">
        <v>75</v>
      </c>
      <c r="E179" s="238"/>
      <c r="F179" s="215"/>
      <c r="G179" s="215"/>
      <c r="H179" s="215"/>
      <c r="I179" s="215"/>
      <c r="J179" s="215"/>
      <c r="K179" s="215"/>
    </row>
    <row r="180" spans="1:15" ht="15" customHeight="1">
      <c r="A180" s="2"/>
      <c r="D180" s="207"/>
      <c r="E180" s="216"/>
      <c r="F180" s="222"/>
      <c r="G180" s="222"/>
      <c r="H180" s="216"/>
      <c r="I180" s="222"/>
      <c r="J180" s="222"/>
      <c r="K180" s="216"/>
    </row>
    <row r="181" spans="1:15" ht="15" customHeight="1">
      <c r="A181" s="212"/>
      <c r="B181" s="194"/>
      <c r="C181" s="2" t="s">
        <v>408</v>
      </c>
      <c r="D181" s="207"/>
      <c r="E181" s="216"/>
      <c r="F181" s="222"/>
      <c r="G181" s="222"/>
      <c r="H181" s="216"/>
      <c r="I181" s="222"/>
      <c r="J181" s="222"/>
      <c r="K181" s="216"/>
    </row>
    <row r="182" spans="1:15" ht="15" customHeight="1">
      <c r="A182" s="212"/>
      <c r="C182" s="212" t="s">
        <v>74</v>
      </c>
      <c r="E182" s="210"/>
      <c r="F182" s="222"/>
      <c r="G182" s="222"/>
      <c r="H182" s="216"/>
      <c r="I182" s="222"/>
      <c r="J182" s="222"/>
      <c r="K182" s="216"/>
      <c r="M182" s="223"/>
      <c r="N182" s="224"/>
      <c r="O182" s="224"/>
    </row>
    <row r="183" spans="1:15" ht="15" customHeight="1">
      <c r="A183" s="217"/>
      <c r="B183" s="194"/>
      <c r="C183" s="212" t="s">
        <v>73</v>
      </c>
      <c r="E183" s="216"/>
      <c r="F183" s="222"/>
      <c r="G183" s="222"/>
      <c r="H183" s="216"/>
      <c r="I183" s="222"/>
      <c r="J183" s="222"/>
      <c r="K183" s="216"/>
      <c r="M183" s="223"/>
      <c r="N183" s="224"/>
      <c r="O183" s="224"/>
    </row>
    <row r="184" spans="1:15" ht="15" customHeight="1">
      <c r="A184" s="217"/>
      <c r="B184" s="194"/>
      <c r="C184" s="217" t="s">
        <v>90</v>
      </c>
      <c r="D184" s="207"/>
      <c r="E184" s="210"/>
      <c r="F184" s="222"/>
      <c r="G184" s="222"/>
      <c r="H184" s="216"/>
      <c r="I184" s="222"/>
      <c r="J184" s="222"/>
      <c r="K184" s="216"/>
      <c r="M184" s="228"/>
      <c r="N184" s="224"/>
      <c r="O184" s="224"/>
    </row>
    <row r="185" spans="1:15" ht="15" customHeight="1" collapsed="1">
      <c r="A185" s="217"/>
      <c r="C185" s="217" t="s">
        <v>89</v>
      </c>
      <c r="D185" s="207"/>
      <c r="E185" s="210"/>
      <c r="F185" s="222"/>
      <c r="G185" s="222"/>
      <c r="H185" s="216"/>
      <c r="I185" s="222"/>
      <c r="J185" s="222"/>
      <c r="K185" s="216"/>
      <c r="M185" s="228"/>
      <c r="N185" s="224"/>
      <c r="O185" s="224"/>
    </row>
    <row r="186" spans="1:15" ht="15" customHeight="1" collapsed="1">
      <c r="A186" s="217"/>
      <c r="B186" s="194"/>
      <c r="C186" s="217" t="s">
        <v>69</v>
      </c>
      <c r="E186" s="210"/>
      <c r="F186" s="222"/>
      <c r="G186" s="222"/>
      <c r="H186" s="216"/>
      <c r="I186" s="222"/>
      <c r="J186" s="222"/>
      <c r="K186" s="216"/>
      <c r="M186" s="228"/>
      <c r="N186" s="224"/>
      <c r="O186" s="224"/>
    </row>
    <row r="187" spans="1:15" s="229" customFormat="1" ht="15" customHeight="1" collapsed="1">
      <c r="A187" s="212"/>
      <c r="B187" s="194"/>
      <c r="C187" s="217" t="s">
        <v>67</v>
      </c>
      <c r="D187" s="196"/>
      <c r="E187" s="210"/>
      <c r="F187" s="222"/>
      <c r="G187" s="222"/>
      <c r="H187" s="216"/>
      <c r="I187" s="222"/>
      <c r="J187" s="222"/>
      <c r="K187" s="216"/>
      <c r="M187" s="228"/>
      <c r="N187" s="224"/>
      <c r="O187" s="224"/>
    </row>
    <row r="188" spans="1:15" ht="15" customHeight="1" collapsed="1">
      <c r="A188" s="212"/>
      <c r="B188" s="194"/>
      <c r="C188" s="212" t="s">
        <v>66</v>
      </c>
      <c r="D188" s="207"/>
      <c r="E188" s="210"/>
      <c r="F188" s="222"/>
      <c r="G188" s="222"/>
      <c r="H188" s="216"/>
      <c r="I188" s="222"/>
      <c r="J188" s="222"/>
      <c r="K188" s="216"/>
      <c r="M188" s="223"/>
      <c r="N188" s="224"/>
      <c r="O188" s="224"/>
    </row>
    <row r="189" spans="1:15" ht="15" customHeight="1" collapsed="1">
      <c r="A189" s="212"/>
      <c r="B189" s="194"/>
      <c r="C189" s="212" t="s">
        <v>65</v>
      </c>
      <c r="D189" s="230"/>
      <c r="E189" s="210"/>
      <c r="F189" s="222"/>
      <c r="G189" s="222"/>
      <c r="H189" s="216"/>
      <c r="I189" s="222"/>
      <c r="J189" s="222"/>
      <c r="K189" s="216"/>
      <c r="M189" s="223"/>
      <c r="N189" s="224"/>
      <c r="O189" s="224"/>
    </row>
    <row r="190" spans="1:15" ht="15" customHeight="1">
      <c r="A190" s="212"/>
      <c r="C190" s="212" t="s">
        <v>64</v>
      </c>
      <c r="E190" s="210"/>
      <c r="F190" s="222"/>
      <c r="G190" s="222"/>
      <c r="H190" s="216"/>
      <c r="I190" s="222"/>
      <c r="J190" s="222"/>
      <c r="K190" s="216"/>
      <c r="M190" s="223"/>
      <c r="N190" s="224"/>
      <c r="O190" s="224"/>
    </row>
    <row r="191" spans="1:15" ht="12.75">
      <c r="A191" s="84"/>
      <c r="C191" s="212" t="s">
        <v>63</v>
      </c>
      <c r="E191" s="210"/>
      <c r="F191" s="222"/>
      <c r="G191" s="222"/>
      <c r="H191" s="216"/>
      <c r="I191" s="222"/>
      <c r="J191" s="222"/>
      <c r="K191" s="216"/>
      <c r="M191" s="223"/>
      <c r="N191" s="224"/>
      <c r="O191" s="224"/>
    </row>
    <row r="192" spans="1:15" ht="27" customHeight="1">
      <c r="A192" s="214"/>
      <c r="E192" s="231"/>
      <c r="F192" s="232"/>
      <c r="G192" s="232"/>
      <c r="H192" s="233"/>
      <c r="I192" s="232"/>
      <c r="J192" s="232"/>
      <c r="K192" s="233"/>
    </row>
    <row r="193" spans="1:11" ht="15" customHeight="1">
      <c r="A193" s="214"/>
      <c r="C193" s="214" t="s">
        <v>62</v>
      </c>
      <c r="E193" s="238"/>
      <c r="F193" s="215"/>
      <c r="G193" s="215"/>
      <c r="H193" s="215"/>
      <c r="I193" s="215"/>
      <c r="J193" s="215"/>
      <c r="K193" s="215"/>
    </row>
    <row r="194" spans="1:11" ht="15" customHeight="1" thickBot="1">
      <c r="A194" s="84"/>
      <c r="C194" s="214" t="s">
        <v>61</v>
      </c>
      <c r="E194" s="234"/>
      <c r="F194" s="234"/>
      <c r="G194" s="234"/>
      <c r="H194" s="234"/>
      <c r="I194" s="234"/>
      <c r="J194" s="234"/>
      <c r="K194" s="234"/>
    </row>
    <row r="195" spans="1:11" ht="15" customHeight="1" thickTop="1"/>
  </sheetData>
  <mergeCells count="28">
    <mergeCell ref="C3:O3"/>
    <mergeCell ref="K6:L6"/>
    <mergeCell ref="N6:N7"/>
    <mergeCell ref="I44:I45"/>
    <mergeCell ref="F44:F45"/>
    <mergeCell ref="G44:G45"/>
    <mergeCell ref="J44:J45"/>
    <mergeCell ref="F6:G6"/>
    <mergeCell ref="I6:I7"/>
    <mergeCell ref="M44:M45"/>
    <mergeCell ref="F71:G71"/>
    <mergeCell ref="I71:I72"/>
    <mergeCell ref="K71:L71"/>
    <mergeCell ref="N71:N72"/>
    <mergeCell ref="F109:F110"/>
    <mergeCell ref="G109:G110"/>
    <mergeCell ref="I109:I110"/>
    <mergeCell ref="J109:J110"/>
    <mergeCell ref="M109:M110"/>
    <mergeCell ref="F136:G136"/>
    <mergeCell ref="I136:I137"/>
    <mergeCell ref="K136:L136"/>
    <mergeCell ref="N136:N137"/>
    <mergeCell ref="F174:F175"/>
    <mergeCell ref="G174:G175"/>
    <mergeCell ref="I174:I175"/>
    <mergeCell ref="J174:J175"/>
    <mergeCell ref="M174:M17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120"/>
  <sheetViews>
    <sheetView showGridLines="0" zoomScaleNormal="100" zoomScaleSheetLayoutView="100" workbookViewId="0">
      <selection activeCell="O9" sqref="O9"/>
    </sheetView>
  </sheetViews>
  <sheetFormatPr defaultColWidth="9.140625" defaultRowHeight="11.25"/>
  <cols>
    <col min="1" max="1" width="9.5703125" style="7" bestFit="1" customWidth="1"/>
    <col min="2" max="2" width="2.5703125" style="3" customWidth="1"/>
    <col min="3" max="3" width="58.140625" style="3" customWidth="1"/>
    <col min="4" max="4" width="1.7109375" style="8" customWidth="1"/>
    <col min="5" max="6" width="15.5703125" style="9" customWidth="1"/>
    <col min="7" max="8" width="15.5703125" style="10" customWidth="1"/>
    <col min="9" max="12" width="15.5703125" style="3" customWidth="1"/>
    <col min="13" max="14" width="15.5703125" style="10" customWidth="1"/>
    <col min="15" max="18" width="15.5703125" style="3" customWidth="1"/>
    <col min="19" max="20" width="15.5703125" style="10" customWidth="1"/>
    <col min="21" max="24" width="15.5703125" style="3" customWidth="1"/>
    <col min="25" max="26" width="15.5703125" style="10" customWidth="1"/>
    <col min="27" max="34" width="15.5703125" style="3" customWidth="1"/>
    <col min="35" max="35" width="8.85546875" style="3" bestFit="1" customWidth="1"/>
    <col min="36" max="36" width="9.28515625" style="3" bestFit="1" customWidth="1"/>
    <col min="37" max="37" width="3.140625" style="3" bestFit="1" customWidth="1"/>
    <col min="38" max="16384" width="9.140625" style="3"/>
  </cols>
  <sheetData>
    <row r="1" spans="1:27">
      <c r="A1" s="4">
        <f>+'N2-07-REN - Ativos TEE '!A1+1</f>
        <v>8</v>
      </c>
      <c r="B1" s="5"/>
      <c r="C1" s="5"/>
      <c r="D1" s="5"/>
      <c r="E1" s="5"/>
      <c r="F1" s="5"/>
      <c r="G1" s="5"/>
      <c r="H1" s="5"/>
      <c r="I1" s="5"/>
      <c r="M1" s="5"/>
      <c r="N1" s="5"/>
      <c r="O1" s="5"/>
      <c r="S1" s="5"/>
      <c r="T1" s="5"/>
      <c r="U1" s="5"/>
      <c r="Y1" s="5"/>
      <c r="Z1" s="5"/>
      <c r="AA1" s="5"/>
    </row>
    <row r="2" spans="1:27" ht="16.5" customHeight="1">
      <c r="A2" s="5"/>
      <c r="C2" s="443" t="str">
        <f>Índice!D14</f>
        <v>Quadro N2-08-REN - Subsídios ao investimento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S2" s="26"/>
      <c r="T2" s="26"/>
      <c r="U2" s="26"/>
      <c r="Y2" s="26"/>
      <c r="Z2" s="26"/>
      <c r="AA2" s="26"/>
    </row>
    <row r="3" spans="1:27">
      <c r="G3" s="27"/>
      <c r="S3" s="3"/>
      <c r="T3" s="3"/>
      <c r="Y3" s="3"/>
      <c r="Z3" s="3"/>
    </row>
    <row r="4" spans="1:27">
      <c r="C4" s="28"/>
      <c r="D4" s="28"/>
      <c r="S4" s="3"/>
      <c r="T4" s="3"/>
      <c r="Y4" s="3"/>
      <c r="Z4" s="3"/>
    </row>
    <row r="5" spans="1:27">
      <c r="C5" s="19" t="s">
        <v>168</v>
      </c>
      <c r="S5" s="3"/>
      <c r="T5" s="3"/>
      <c r="Y5" s="3"/>
      <c r="Z5" s="3"/>
    </row>
    <row r="6" spans="1:27">
      <c r="C6" s="343" t="s">
        <v>322</v>
      </c>
      <c r="E6" s="29"/>
      <c r="F6" s="29"/>
      <c r="S6" s="3"/>
      <c r="T6" s="3"/>
      <c r="Y6" s="3"/>
      <c r="Z6" s="3"/>
    </row>
    <row r="7" spans="1:27">
      <c r="C7" s="6"/>
      <c r="E7" s="448"/>
      <c r="F7" s="448"/>
      <c r="K7" s="448"/>
      <c r="L7" s="448"/>
      <c r="Q7" s="445" t="s">
        <v>255</v>
      </c>
      <c r="R7" s="445"/>
      <c r="S7" s="3"/>
      <c r="T7" s="3"/>
      <c r="Y7" s="3"/>
      <c r="Z7" s="3"/>
    </row>
    <row r="8" spans="1:27" ht="24" customHeight="1">
      <c r="E8" s="30" t="s">
        <v>148</v>
      </c>
      <c r="F8" s="30" t="s">
        <v>257</v>
      </c>
      <c r="G8" s="447" t="s">
        <v>98</v>
      </c>
      <c r="H8" s="447"/>
      <c r="I8" s="447" t="s">
        <v>97</v>
      </c>
      <c r="J8" s="447"/>
      <c r="K8" s="30" t="s">
        <v>148</v>
      </c>
      <c r="L8" s="30" t="s">
        <v>257</v>
      </c>
      <c r="M8" s="447" t="s">
        <v>98</v>
      </c>
      <c r="N8" s="447"/>
      <c r="O8" s="447" t="s">
        <v>97</v>
      </c>
      <c r="P8" s="447"/>
      <c r="Q8" s="30" t="s">
        <v>148</v>
      </c>
      <c r="R8" s="30" t="s">
        <v>257</v>
      </c>
      <c r="S8" s="3"/>
      <c r="T8" s="3"/>
      <c r="Y8" s="3"/>
      <c r="Z8" s="3"/>
    </row>
    <row r="9" spans="1:27" s="13" customFormat="1" ht="29.25" customHeight="1">
      <c r="A9" s="12"/>
      <c r="C9" s="14" t="s">
        <v>313</v>
      </c>
      <c r="D9" s="15"/>
      <c r="E9" s="31" t="s">
        <v>245</v>
      </c>
      <c r="F9" s="31" t="s">
        <v>245</v>
      </c>
      <c r="G9" s="16" t="s">
        <v>96</v>
      </c>
      <c r="H9" s="16" t="s">
        <v>95</v>
      </c>
      <c r="I9" s="16" t="s">
        <v>77</v>
      </c>
      <c r="J9" s="16" t="s">
        <v>94</v>
      </c>
      <c r="K9" s="31" t="s">
        <v>244</v>
      </c>
      <c r="L9" s="31" t="s">
        <v>244</v>
      </c>
      <c r="M9" s="16" t="s">
        <v>96</v>
      </c>
      <c r="N9" s="16" t="s">
        <v>95</v>
      </c>
      <c r="O9" s="16" t="s">
        <v>77</v>
      </c>
      <c r="P9" s="16" t="s">
        <v>94</v>
      </c>
      <c r="Q9" s="31" t="s">
        <v>241</v>
      </c>
      <c r="R9" s="31" t="s">
        <v>241</v>
      </c>
    </row>
    <row r="10" spans="1:27">
      <c r="D10" s="17"/>
      <c r="G10" s="24"/>
      <c r="H10" s="24"/>
      <c r="M10" s="24"/>
      <c r="N10" s="24"/>
      <c r="S10" s="3"/>
      <c r="T10" s="3"/>
      <c r="Y10" s="3"/>
      <c r="Z10" s="3"/>
    </row>
    <row r="11" spans="1:27">
      <c r="A11" s="29"/>
      <c r="C11" s="19" t="s">
        <v>324</v>
      </c>
      <c r="D11" s="17"/>
      <c r="E11" s="32"/>
      <c r="F11" s="29"/>
      <c r="G11" s="32"/>
      <c r="H11" s="32"/>
      <c r="I11" s="32"/>
      <c r="J11" s="32"/>
      <c r="M11" s="32"/>
      <c r="N11" s="32"/>
      <c r="O11" s="32"/>
      <c r="P11" s="32"/>
      <c r="S11" s="3"/>
      <c r="T11" s="3"/>
      <c r="Y11" s="3"/>
      <c r="Z11" s="3"/>
    </row>
    <row r="12" spans="1:27" collapsed="1">
      <c r="A12" s="29"/>
      <c r="C12" s="22" t="s">
        <v>81</v>
      </c>
      <c r="D12" s="17"/>
      <c r="E12" s="29"/>
      <c r="F12" s="29"/>
      <c r="G12" s="29"/>
      <c r="H12" s="29"/>
      <c r="I12" s="29"/>
      <c r="J12" s="29"/>
      <c r="K12" s="33"/>
      <c r="L12" s="33"/>
      <c r="M12" s="29"/>
      <c r="N12" s="29"/>
      <c r="O12" s="29"/>
      <c r="P12" s="29"/>
      <c r="Q12" s="33"/>
      <c r="R12" s="33"/>
      <c r="S12" s="3"/>
      <c r="T12" s="3"/>
      <c r="Y12" s="3"/>
      <c r="Z12" s="3"/>
    </row>
    <row r="13" spans="1:27">
      <c r="C13" s="22" t="s">
        <v>187</v>
      </c>
      <c r="D13" s="17"/>
      <c r="E13" s="29"/>
      <c r="F13" s="29"/>
      <c r="G13" s="29"/>
      <c r="H13" s="29"/>
      <c r="I13" s="29"/>
      <c r="J13" s="29"/>
      <c r="K13" s="33"/>
      <c r="L13" s="33"/>
      <c r="M13" s="29"/>
      <c r="N13" s="29"/>
      <c r="O13" s="29"/>
      <c r="P13" s="29"/>
      <c r="Q13" s="33"/>
      <c r="R13" s="33"/>
      <c r="S13" s="3"/>
      <c r="T13" s="3"/>
      <c r="Y13" s="3"/>
      <c r="Z13" s="3"/>
    </row>
    <row r="14" spans="1:27">
      <c r="C14" s="22" t="s">
        <v>74</v>
      </c>
      <c r="D14" s="17"/>
      <c r="E14" s="29"/>
      <c r="F14" s="29"/>
      <c r="G14" s="29"/>
      <c r="H14" s="29"/>
      <c r="I14" s="29"/>
      <c r="J14" s="29"/>
      <c r="K14" s="33"/>
      <c r="L14" s="33"/>
      <c r="M14" s="29"/>
      <c r="N14" s="29"/>
      <c r="O14" s="29"/>
      <c r="P14" s="29"/>
      <c r="Q14" s="33"/>
      <c r="R14" s="33"/>
      <c r="S14" s="3"/>
      <c r="T14" s="3"/>
      <c r="Y14" s="3"/>
      <c r="Z14" s="3"/>
    </row>
    <row r="15" spans="1:27" ht="15" customHeight="1" thickBot="1">
      <c r="C15" s="34" t="s">
        <v>326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"/>
      <c r="T15" s="3"/>
      <c r="Y15" s="3"/>
      <c r="Z15" s="3"/>
    </row>
    <row r="16" spans="1:27" ht="12" thickTop="1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"/>
      <c r="T16" s="3"/>
      <c r="Y16" s="3"/>
      <c r="Z16" s="3"/>
    </row>
    <row r="17" spans="1:26">
      <c r="A17" s="3"/>
      <c r="D17" s="3"/>
      <c r="E17" s="3"/>
      <c r="F17" s="3"/>
      <c r="G17" s="3"/>
      <c r="H17" s="3"/>
      <c r="M17" s="3"/>
      <c r="N17" s="3"/>
      <c r="S17" s="3"/>
      <c r="T17" s="3"/>
      <c r="Y17" s="3"/>
      <c r="Z17" s="3"/>
    </row>
    <row r="18" spans="1:26">
      <c r="A18" s="3"/>
      <c r="E18" s="36"/>
      <c r="F18" s="36"/>
      <c r="G18" s="37"/>
      <c r="H18" s="37"/>
      <c r="I18" s="13"/>
      <c r="J18" s="13"/>
      <c r="K18" s="13"/>
      <c r="L18" s="13"/>
      <c r="M18" s="37"/>
      <c r="N18" s="37"/>
      <c r="O18" s="13"/>
      <c r="P18" s="13"/>
      <c r="Q18" s="13"/>
      <c r="R18" s="13"/>
      <c r="S18" s="3"/>
      <c r="T18" s="3"/>
      <c r="Y18" s="3"/>
      <c r="Z18" s="3"/>
    </row>
    <row r="19" spans="1:26">
      <c r="A19" s="3"/>
      <c r="E19" s="36"/>
      <c r="F19" s="36"/>
      <c r="G19" s="37"/>
      <c r="H19" s="37"/>
      <c r="I19" s="13"/>
      <c r="J19" s="13"/>
      <c r="K19" s="13"/>
      <c r="L19" s="13"/>
      <c r="M19" s="37"/>
      <c r="N19" s="37"/>
      <c r="O19" s="13"/>
      <c r="P19" s="13"/>
      <c r="Q19" s="13"/>
      <c r="R19" s="13"/>
      <c r="S19" s="3"/>
      <c r="T19" s="3"/>
      <c r="Y19" s="3"/>
      <c r="Z19" s="3"/>
    </row>
    <row r="20" spans="1:26">
      <c r="A20" s="3"/>
      <c r="E20" s="36"/>
      <c r="F20" s="36"/>
      <c r="G20" s="37"/>
      <c r="H20" s="37"/>
      <c r="I20" s="13"/>
      <c r="J20" s="13"/>
      <c r="K20" s="13"/>
      <c r="L20" s="13"/>
      <c r="M20" s="37"/>
      <c r="N20" s="37"/>
      <c r="O20" s="13"/>
      <c r="P20" s="13"/>
      <c r="Q20" s="13"/>
      <c r="R20" s="13"/>
      <c r="S20" s="3"/>
      <c r="T20" s="3"/>
      <c r="Y20" s="3"/>
      <c r="Z20" s="3"/>
    </row>
    <row r="21" spans="1:26">
      <c r="C21" s="19" t="s">
        <v>168</v>
      </c>
      <c r="E21" s="36"/>
      <c r="F21" s="36"/>
      <c r="G21" s="37"/>
      <c r="H21" s="37"/>
      <c r="I21" s="13"/>
      <c r="J21" s="13"/>
      <c r="K21" s="13"/>
      <c r="L21" s="13"/>
      <c r="M21" s="37"/>
      <c r="N21" s="37"/>
      <c r="O21" s="13"/>
      <c r="P21" s="13"/>
      <c r="Q21" s="13"/>
      <c r="R21" s="13"/>
      <c r="S21" s="3"/>
      <c r="T21" s="3"/>
      <c r="Y21" s="3"/>
      <c r="Z21" s="3"/>
    </row>
    <row r="22" spans="1:26">
      <c r="C22" s="343" t="s">
        <v>323</v>
      </c>
      <c r="E22" s="36"/>
      <c r="F22" s="36"/>
      <c r="G22" s="37"/>
      <c r="H22" s="37"/>
      <c r="I22" s="13"/>
      <c r="J22" s="13"/>
      <c r="K22" s="13"/>
      <c r="L22" s="13"/>
      <c r="M22" s="37"/>
      <c r="N22" s="37"/>
      <c r="O22" s="13"/>
      <c r="P22" s="13"/>
      <c r="Q22" s="13"/>
      <c r="R22" s="13"/>
      <c r="S22" s="3"/>
      <c r="T22" s="3"/>
      <c r="Y22" s="3"/>
      <c r="Z22" s="3"/>
    </row>
    <row r="23" spans="1:26">
      <c r="C23" s="6"/>
      <c r="E23" s="446"/>
      <c r="F23" s="446"/>
      <c r="G23" s="37"/>
      <c r="H23" s="37"/>
      <c r="I23" s="13"/>
      <c r="J23" s="13"/>
      <c r="K23" s="446"/>
      <c r="L23" s="446"/>
      <c r="M23" s="37"/>
      <c r="N23" s="37"/>
      <c r="O23" s="13"/>
      <c r="P23" s="13"/>
      <c r="Q23" s="446"/>
      <c r="R23" s="446"/>
      <c r="S23" s="3"/>
      <c r="T23" s="39" t="s">
        <v>255</v>
      </c>
      <c r="U23" s="40"/>
      <c r="Y23" s="3"/>
      <c r="Z23" s="3"/>
    </row>
    <row r="24" spans="1:26" ht="22.5" customHeight="1">
      <c r="E24" s="30" t="s">
        <v>148</v>
      </c>
      <c r="F24" s="30" t="s">
        <v>257</v>
      </c>
      <c r="G24" s="444" t="s">
        <v>98</v>
      </c>
      <c r="H24" s="444"/>
      <c r="I24" s="444"/>
      <c r="J24" s="444" t="s">
        <v>97</v>
      </c>
      <c r="K24" s="444"/>
      <c r="L24" s="30" t="s">
        <v>148</v>
      </c>
      <c r="M24" s="30" t="s">
        <v>257</v>
      </c>
      <c r="N24" s="444" t="s">
        <v>98</v>
      </c>
      <c r="O24" s="444"/>
      <c r="P24" s="444"/>
      <c r="Q24" s="444" t="s">
        <v>97</v>
      </c>
      <c r="R24" s="444"/>
      <c r="S24" s="30" t="s">
        <v>148</v>
      </c>
      <c r="T24" s="30" t="s">
        <v>257</v>
      </c>
      <c r="U24" s="8"/>
      <c r="Y24" s="3"/>
      <c r="Z24" s="3"/>
    </row>
    <row r="25" spans="1:26" s="13" customFormat="1" ht="27" customHeight="1">
      <c r="A25" s="12"/>
      <c r="C25" s="14" t="s">
        <v>313</v>
      </c>
      <c r="D25" s="15"/>
      <c r="E25" s="31" t="s">
        <v>245</v>
      </c>
      <c r="F25" s="31" t="s">
        <v>245</v>
      </c>
      <c r="G25" s="16" t="s">
        <v>96</v>
      </c>
      <c r="H25" s="16" t="s">
        <v>95</v>
      </c>
      <c r="I25" s="16" t="s">
        <v>87</v>
      </c>
      <c r="J25" s="16" t="s">
        <v>77</v>
      </c>
      <c r="K25" s="16" t="s">
        <v>94</v>
      </c>
      <c r="L25" s="31" t="s">
        <v>244</v>
      </c>
      <c r="M25" s="31" t="s">
        <v>244</v>
      </c>
      <c r="N25" s="16" t="s">
        <v>96</v>
      </c>
      <c r="O25" s="16" t="s">
        <v>95</v>
      </c>
      <c r="P25" s="16" t="s">
        <v>87</v>
      </c>
      <c r="Q25" s="16" t="s">
        <v>77</v>
      </c>
      <c r="R25" s="16" t="s">
        <v>94</v>
      </c>
      <c r="S25" s="31" t="s">
        <v>241</v>
      </c>
      <c r="T25" s="31" t="s">
        <v>241</v>
      </c>
      <c r="V25" s="3"/>
    </row>
    <row r="26" spans="1:26">
      <c r="D26" s="17"/>
      <c r="E26" s="36"/>
      <c r="F26" s="36"/>
      <c r="G26" s="38"/>
      <c r="H26" s="38"/>
      <c r="I26" s="38"/>
      <c r="J26" s="13"/>
      <c r="K26" s="13"/>
      <c r="L26" s="13"/>
      <c r="M26" s="13"/>
      <c r="N26" s="38"/>
      <c r="O26" s="38"/>
      <c r="P26" s="38"/>
      <c r="Q26" s="13"/>
      <c r="R26" s="13"/>
      <c r="S26" s="13"/>
      <c r="T26" s="13"/>
      <c r="Y26" s="3"/>
      <c r="Z26" s="3"/>
    </row>
    <row r="27" spans="1:26">
      <c r="C27" s="19" t="s">
        <v>324</v>
      </c>
      <c r="D27" s="17"/>
      <c r="E27" s="36"/>
      <c r="F27" s="36"/>
      <c r="G27" s="36"/>
      <c r="H27" s="36"/>
      <c r="I27" s="36"/>
      <c r="J27" s="13"/>
      <c r="K27" s="13"/>
      <c r="L27" s="13"/>
      <c r="M27" s="13"/>
      <c r="N27" s="36"/>
      <c r="O27" s="36"/>
      <c r="P27" s="36"/>
      <c r="Q27" s="13"/>
      <c r="R27" s="13"/>
      <c r="S27" s="13"/>
      <c r="T27" s="13"/>
      <c r="Y27" s="3"/>
      <c r="Z27" s="3"/>
    </row>
    <row r="28" spans="1:26" collapsed="1">
      <c r="C28" s="22" t="s">
        <v>90</v>
      </c>
      <c r="D28" s="17"/>
      <c r="E28" s="29"/>
      <c r="F28" s="29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Y28" s="3"/>
      <c r="Z28" s="3"/>
    </row>
    <row r="29" spans="1:26">
      <c r="C29" s="22" t="s">
        <v>89</v>
      </c>
      <c r="D29" s="17"/>
      <c r="E29" s="29"/>
      <c r="F29" s="29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Y29" s="3"/>
      <c r="Z29" s="3"/>
    </row>
    <row r="30" spans="1:26">
      <c r="C30" s="22" t="s">
        <v>92</v>
      </c>
      <c r="D30" s="17"/>
      <c r="E30" s="29"/>
      <c r="F30" s="2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Y30" s="3"/>
      <c r="Z30" s="3"/>
    </row>
    <row r="31" spans="1:26">
      <c r="C31" s="22" t="s">
        <v>188</v>
      </c>
      <c r="D31" s="17"/>
      <c r="E31" s="29"/>
      <c r="F31" s="2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Y31" s="3"/>
      <c r="Z31" s="3"/>
    </row>
    <row r="32" spans="1:26">
      <c r="C32" s="22"/>
      <c r="D32" s="17"/>
      <c r="E32" s="29"/>
      <c r="F32" s="2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Y32" s="3"/>
      <c r="Z32" s="3"/>
    </row>
    <row r="33" spans="1:26" ht="26.25" customHeight="1" thickBot="1">
      <c r="C33" s="34" t="s">
        <v>326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Y33" s="3"/>
      <c r="Z33" s="3"/>
    </row>
    <row r="34" spans="1:26" ht="12" thickTop="1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Y34" s="3"/>
      <c r="Z34" s="3"/>
    </row>
    <row r="35" spans="1:26" collapsed="1">
      <c r="A35" s="3"/>
      <c r="C35" s="19" t="s">
        <v>325</v>
      </c>
      <c r="D35" s="1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Y35" s="3"/>
      <c r="Z35" s="3"/>
    </row>
    <row r="36" spans="1:26">
      <c r="A36" s="3"/>
      <c r="C36" s="22" t="s">
        <v>90</v>
      </c>
      <c r="E36" s="29"/>
      <c r="F36" s="29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Y36" s="3"/>
      <c r="Z36" s="3"/>
    </row>
    <row r="37" spans="1:26">
      <c r="A37" s="3"/>
      <c r="C37" s="22" t="s">
        <v>89</v>
      </c>
      <c r="E37" s="29"/>
      <c r="F37" s="29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Y37" s="3"/>
      <c r="Z37" s="3"/>
    </row>
    <row r="38" spans="1:26">
      <c r="A38" s="3"/>
      <c r="C38" s="22" t="s">
        <v>92</v>
      </c>
      <c r="E38" s="29"/>
      <c r="F38" s="29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Y38" s="3"/>
      <c r="Z38" s="3"/>
    </row>
    <row r="39" spans="1:26" ht="21" customHeight="1" thickBot="1">
      <c r="A39" s="3"/>
      <c r="C39" s="34" t="s">
        <v>326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Y39" s="3"/>
      <c r="Z39" s="3"/>
    </row>
    <row r="40" spans="1:26" ht="12" thickTop="1">
      <c r="A40" s="3"/>
      <c r="H40" s="9"/>
      <c r="L40" s="9"/>
      <c r="O40" s="9"/>
      <c r="S40" s="9"/>
      <c r="T40" s="3"/>
      <c r="Y40" s="3"/>
      <c r="Z40" s="3"/>
    </row>
    <row r="41" spans="1:26">
      <c r="A41" s="3"/>
      <c r="D41" s="3"/>
      <c r="E41" s="3"/>
      <c r="F41" s="3"/>
      <c r="G41" s="3"/>
      <c r="H41" s="3"/>
      <c r="M41" s="3"/>
      <c r="N41" s="3"/>
      <c r="S41" s="3"/>
      <c r="T41" s="3"/>
      <c r="Y41" s="3"/>
      <c r="Z41" s="3"/>
    </row>
    <row r="42" spans="1:26">
      <c r="S42" s="3"/>
      <c r="T42" s="3"/>
      <c r="Y42" s="3"/>
      <c r="Z42" s="3"/>
    </row>
    <row r="43" spans="1:26">
      <c r="S43" s="3"/>
      <c r="T43" s="3"/>
      <c r="Y43" s="3"/>
      <c r="Z43" s="3"/>
    </row>
    <row r="44" spans="1:26" ht="33" customHeight="1">
      <c r="C44" s="19"/>
      <c r="S44" s="3"/>
      <c r="T44" s="3"/>
      <c r="Y44" s="3"/>
      <c r="Z44" s="3"/>
    </row>
    <row r="45" spans="1:26">
      <c r="C45" s="19" t="s">
        <v>168</v>
      </c>
      <c r="S45" s="3"/>
      <c r="T45" s="3"/>
      <c r="Y45" s="3"/>
      <c r="Z45" s="3"/>
    </row>
    <row r="46" spans="1:26">
      <c r="C46" s="343" t="s">
        <v>335</v>
      </c>
      <c r="E46" s="29"/>
      <c r="F46" s="29"/>
      <c r="S46" s="3"/>
      <c r="T46" s="3"/>
      <c r="Y46" s="3"/>
      <c r="Z46" s="3"/>
    </row>
    <row r="47" spans="1:26">
      <c r="C47" s="6"/>
      <c r="E47" s="448"/>
      <c r="F47" s="448"/>
      <c r="K47" s="448"/>
      <c r="L47" s="448"/>
      <c r="Q47" s="445" t="s">
        <v>255</v>
      </c>
      <c r="R47" s="445"/>
      <c r="S47" s="3"/>
      <c r="T47" s="3"/>
      <c r="Y47" s="3"/>
      <c r="Z47" s="3"/>
    </row>
    <row r="48" spans="1:26" ht="24" customHeight="1">
      <c r="E48" s="30" t="s">
        <v>148</v>
      </c>
      <c r="F48" s="30" t="s">
        <v>257</v>
      </c>
      <c r="G48" s="447" t="s">
        <v>98</v>
      </c>
      <c r="H48" s="447"/>
      <c r="I48" s="447" t="s">
        <v>97</v>
      </c>
      <c r="J48" s="447"/>
      <c r="K48" s="30" t="s">
        <v>148</v>
      </c>
      <c r="L48" s="30" t="s">
        <v>257</v>
      </c>
      <c r="M48" s="447" t="s">
        <v>98</v>
      </c>
      <c r="N48" s="447"/>
      <c r="O48" s="447" t="s">
        <v>97</v>
      </c>
      <c r="P48" s="447"/>
      <c r="Q48" s="30" t="s">
        <v>148</v>
      </c>
      <c r="R48" s="30" t="s">
        <v>257</v>
      </c>
      <c r="S48" s="3"/>
      <c r="T48" s="3"/>
      <c r="Y48" s="3"/>
      <c r="Z48" s="3"/>
    </row>
    <row r="49" spans="1:26" s="13" customFormat="1" ht="29.25" customHeight="1">
      <c r="A49" s="12"/>
      <c r="C49" s="14" t="s">
        <v>319</v>
      </c>
      <c r="D49" s="15"/>
      <c r="E49" s="31" t="s">
        <v>245</v>
      </c>
      <c r="F49" s="31" t="s">
        <v>245</v>
      </c>
      <c r="G49" s="16" t="s">
        <v>96</v>
      </c>
      <c r="H49" s="16" t="s">
        <v>95</v>
      </c>
      <c r="I49" s="16" t="s">
        <v>77</v>
      </c>
      <c r="J49" s="16" t="s">
        <v>94</v>
      </c>
      <c r="K49" s="31" t="s">
        <v>244</v>
      </c>
      <c r="L49" s="31" t="s">
        <v>244</v>
      </c>
      <c r="M49" s="16" t="s">
        <v>96</v>
      </c>
      <c r="N49" s="16" t="s">
        <v>95</v>
      </c>
      <c r="O49" s="16" t="s">
        <v>77</v>
      </c>
      <c r="P49" s="16" t="s">
        <v>94</v>
      </c>
      <c r="Q49" s="31" t="s">
        <v>241</v>
      </c>
      <c r="R49" s="31" t="s">
        <v>241</v>
      </c>
    </row>
    <row r="50" spans="1:26">
      <c r="D50" s="17"/>
      <c r="G50" s="24"/>
      <c r="H50" s="24"/>
      <c r="M50" s="24"/>
      <c r="N50" s="24"/>
      <c r="S50" s="3"/>
      <c r="T50" s="3"/>
      <c r="Y50" s="3"/>
      <c r="Z50" s="3"/>
    </row>
    <row r="51" spans="1:26">
      <c r="A51" s="29"/>
      <c r="C51" s="19" t="s">
        <v>336</v>
      </c>
      <c r="D51" s="17"/>
      <c r="E51" s="32"/>
      <c r="F51" s="29"/>
      <c r="G51" s="32"/>
      <c r="H51" s="32"/>
      <c r="I51" s="32"/>
      <c r="J51" s="32"/>
      <c r="M51" s="32"/>
      <c r="N51" s="32"/>
      <c r="O51" s="32"/>
      <c r="P51" s="32"/>
      <c r="S51" s="3"/>
      <c r="T51" s="3"/>
      <c r="Y51" s="3"/>
      <c r="Z51" s="3"/>
    </row>
    <row r="52" spans="1:26" collapsed="1">
      <c r="A52" s="29"/>
      <c r="C52" s="22" t="s">
        <v>81</v>
      </c>
      <c r="D52" s="17"/>
      <c r="E52" s="29"/>
      <c r="F52" s="29"/>
      <c r="G52" s="29"/>
      <c r="H52" s="29"/>
      <c r="I52" s="29"/>
      <c r="J52" s="29"/>
      <c r="K52" s="33"/>
      <c r="L52" s="33"/>
      <c r="M52" s="29"/>
      <c r="N52" s="29"/>
      <c r="O52" s="29"/>
      <c r="P52" s="29"/>
      <c r="Q52" s="33"/>
      <c r="R52" s="33"/>
      <c r="S52" s="3"/>
      <c r="T52" s="3"/>
      <c r="Y52" s="3"/>
      <c r="Z52" s="3"/>
    </row>
    <row r="53" spans="1:26">
      <c r="C53" s="22" t="s">
        <v>187</v>
      </c>
      <c r="D53" s="17"/>
      <c r="E53" s="29"/>
      <c r="F53" s="29"/>
      <c r="G53" s="29"/>
      <c r="H53" s="29"/>
      <c r="I53" s="29"/>
      <c r="J53" s="29"/>
      <c r="K53" s="33"/>
      <c r="L53" s="33"/>
      <c r="M53" s="29"/>
      <c r="N53" s="29"/>
      <c r="O53" s="29"/>
      <c r="P53" s="29"/>
      <c r="Q53" s="33"/>
      <c r="R53" s="33"/>
      <c r="S53" s="3"/>
      <c r="T53" s="3"/>
      <c r="Y53" s="3"/>
      <c r="Z53" s="3"/>
    </row>
    <row r="54" spans="1:26">
      <c r="C54" s="22" t="s">
        <v>74</v>
      </c>
      <c r="D54" s="17"/>
      <c r="E54" s="29"/>
      <c r="F54" s="29"/>
      <c r="G54" s="29"/>
      <c r="H54" s="29"/>
      <c r="I54" s="29"/>
      <c r="J54" s="29"/>
      <c r="K54" s="33"/>
      <c r="L54" s="33"/>
      <c r="M54" s="29"/>
      <c r="N54" s="29"/>
      <c r="O54" s="29"/>
      <c r="P54" s="29"/>
      <c r="Q54" s="33"/>
      <c r="R54" s="33"/>
      <c r="S54" s="3"/>
      <c r="T54" s="3"/>
      <c r="Y54" s="3"/>
      <c r="Z54" s="3"/>
    </row>
    <row r="55" spans="1:26" ht="15" customHeight="1" thickBot="1">
      <c r="C55" s="34" t="s">
        <v>337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"/>
      <c r="T55" s="3"/>
      <c r="Y55" s="3"/>
      <c r="Z55" s="3"/>
    </row>
    <row r="56" spans="1:26" ht="12" thickTop="1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"/>
      <c r="T56" s="3"/>
      <c r="Y56" s="3"/>
      <c r="Z56" s="3"/>
    </row>
    <row r="57" spans="1:26">
      <c r="A57" s="3"/>
      <c r="D57" s="3"/>
      <c r="E57" s="3"/>
      <c r="F57" s="3"/>
      <c r="G57" s="3"/>
      <c r="H57" s="3"/>
      <c r="M57" s="3"/>
      <c r="N57" s="3"/>
      <c r="S57" s="3"/>
      <c r="T57" s="3"/>
      <c r="Y57" s="3"/>
      <c r="Z57" s="3"/>
    </row>
    <row r="58" spans="1:26">
      <c r="A58" s="3"/>
      <c r="E58" s="36"/>
      <c r="F58" s="36"/>
      <c r="G58" s="37"/>
      <c r="H58" s="37"/>
      <c r="I58" s="13"/>
      <c r="J58" s="13"/>
      <c r="K58" s="13"/>
      <c r="L58" s="13"/>
      <c r="M58" s="37"/>
      <c r="N58" s="37"/>
      <c r="O58" s="13"/>
      <c r="P58" s="13"/>
      <c r="Q58" s="13"/>
      <c r="R58" s="13"/>
      <c r="S58" s="3"/>
      <c r="T58" s="3"/>
      <c r="Y58" s="3"/>
      <c r="Z58" s="3"/>
    </row>
    <row r="59" spans="1:26">
      <c r="A59" s="3"/>
      <c r="E59" s="36"/>
      <c r="F59" s="36"/>
      <c r="G59" s="37"/>
      <c r="H59" s="37"/>
      <c r="I59" s="13"/>
      <c r="J59" s="13"/>
      <c r="K59" s="13"/>
      <c r="L59" s="13"/>
      <c r="M59" s="37"/>
      <c r="N59" s="37"/>
      <c r="O59" s="13"/>
      <c r="P59" s="13"/>
      <c r="Q59" s="13"/>
      <c r="R59" s="13"/>
      <c r="S59" s="3"/>
      <c r="T59" s="3"/>
      <c r="Y59" s="3"/>
      <c r="Z59" s="3"/>
    </row>
    <row r="60" spans="1:26">
      <c r="A60" s="3"/>
      <c r="E60" s="36"/>
      <c r="F60" s="36"/>
      <c r="G60" s="37"/>
      <c r="H60" s="37"/>
      <c r="I60" s="13"/>
      <c r="J60" s="13"/>
      <c r="K60" s="13"/>
      <c r="L60" s="13"/>
      <c r="M60" s="37"/>
      <c r="N60" s="37"/>
      <c r="O60" s="13"/>
      <c r="P60" s="13"/>
      <c r="Q60" s="13"/>
      <c r="R60" s="13"/>
      <c r="S60" s="3"/>
      <c r="T60" s="3"/>
      <c r="Y60" s="3"/>
      <c r="Z60" s="3"/>
    </row>
    <row r="61" spans="1:26">
      <c r="C61" s="19" t="s">
        <v>168</v>
      </c>
      <c r="E61" s="36"/>
      <c r="F61" s="36"/>
      <c r="G61" s="37"/>
      <c r="H61" s="37"/>
      <c r="I61" s="13"/>
      <c r="J61" s="13"/>
      <c r="K61" s="13"/>
      <c r="L61" s="13"/>
      <c r="M61" s="37"/>
      <c r="N61" s="37"/>
      <c r="O61" s="13"/>
      <c r="P61" s="13"/>
      <c r="Q61" s="13"/>
      <c r="R61" s="13"/>
      <c r="S61" s="3"/>
      <c r="T61" s="3"/>
      <c r="Y61" s="3"/>
      <c r="Z61" s="3"/>
    </row>
    <row r="62" spans="1:26">
      <c r="C62" s="343" t="s">
        <v>338</v>
      </c>
      <c r="E62" s="36"/>
      <c r="F62" s="36"/>
      <c r="G62" s="37"/>
      <c r="H62" s="37"/>
      <c r="I62" s="13"/>
      <c r="J62" s="13"/>
      <c r="K62" s="13"/>
      <c r="L62" s="13"/>
      <c r="M62" s="37"/>
      <c r="N62" s="37"/>
      <c r="O62" s="13"/>
      <c r="P62" s="13"/>
      <c r="Q62" s="13"/>
      <c r="R62" s="13"/>
      <c r="S62" s="3"/>
      <c r="T62" s="3"/>
      <c r="Y62" s="3"/>
      <c r="Z62" s="3"/>
    </row>
    <row r="63" spans="1:26">
      <c r="C63" s="6"/>
      <c r="E63" s="446"/>
      <c r="F63" s="446"/>
      <c r="G63" s="37"/>
      <c r="H63" s="37"/>
      <c r="I63" s="13"/>
      <c r="J63" s="13"/>
      <c r="K63" s="446"/>
      <c r="L63" s="446"/>
      <c r="M63" s="37"/>
      <c r="N63" s="37"/>
      <c r="O63" s="13"/>
      <c r="P63" s="13"/>
      <c r="Q63" s="446"/>
      <c r="R63" s="446"/>
      <c r="S63" s="3"/>
      <c r="T63" s="39" t="s">
        <v>255</v>
      </c>
      <c r="U63" s="40"/>
      <c r="Y63" s="3"/>
      <c r="Z63" s="3"/>
    </row>
    <row r="64" spans="1:26" ht="22.5" customHeight="1">
      <c r="E64" s="30" t="s">
        <v>148</v>
      </c>
      <c r="F64" s="30" t="s">
        <v>257</v>
      </c>
      <c r="G64" s="444" t="s">
        <v>98</v>
      </c>
      <c r="H64" s="444"/>
      <c r="I64" s="444"/>
      <c r="J64" s="444" t="s">
        <v>97</v>
      </c>
      <c r="K64" s="444"/>
      <c r="L64" s="30" t="s">
        <v>148</v>
      </c>
      <c r="M64" s="30" t="s">
        <v>257</v>
      </c>
      <c r="N64" s="444" t="s">
        <v>98</v>
      </c>
      <c r="O64" s="444"/>
      <c r="P64" s="444"/>
      <c r="Q64" s="444" t="s">
        <v>97</v>
      </c>
      <c r="R64" s="444"/>
      <c r="S64" s="30" t="s">
        <v>148</v>
      </c>
      <c r="T64" s="30" t="s">
        <v>257</v>
      </c>
      <c r="U64" s="8"/>
      <c r="Y64" s="3"/>
      <c r="Z64" s="3"/>
    </row>
    <row r="65" spans="1:26" s="13" customFormat="1" ht="27" customHeight="1">
      <c r="A65" s="12"/>
      <c r="C65" s="14" t="s">
        <v>319</v>
      </c>
      <c r="D65" s="15"/>
      <c r="E65" s="31" t="s">
        <v>245</v>
      </c>
      <c r="F65" s="31" t="s">
        <v>245</v>
      </c>
      <c r="G65" s="16" t="s">
        <v>96</v>
      </c>
      <c r="H65" s="16" t="s">
        <v>95</v>
      </c>
      <c r="I65" s="16" t="s">
        <v>87</v>
      </c>
      <c r="J65" s="16" t="s">
        <v>77</v>
      </c>
      <c r="K65" s="16" t="s">
        <v>94</v>
      </c>
      <c r="L65" s="31" t="s">
        <v>244</v>
      </c>
      <c r="M65" s="31" t="s">
        <v>244</v>
      </c>
      <c r="N65" s="16" t="s">
        <v>96</v>
      </c>
      <c r="O65" s="16" t="s">
        <v>95</v>
      </c>
      <c r="P65" s="16" t="s">
        <v>87</v>
      </c>
      <c r="Q65" s="16" t="s">
        <v>77</v>
      </c>
      <c r="R65" s="16" t="s">
        <v>94</v>
      </c>
      <c r="S65" s="31" t="s">
        <v>241</v>
      </c>
      <c r="T65" s="31" t="s">
        <v>241</v>
      </c>
      <c r="V65" s="3"/>
    </row>
    <row r="66" spans="1:26">
      <c r="D66" s="17"/>
      <c r="E66" s="36"/>
      <c r="F66" s="36"/>
      <c r="G66" s="38"/>
      <c r="H66" s="38"/>
      <c r="I66" s="38"/>
      <c r="J66" s="13"/>
      <c r="K66" s="13"/>
      <c r="L66" s="13"/>
      <c r="M66" s="13"/>
      <c r="N66" s="38"/>
      <c r="O66" s="38"/>
      <c r="P66" s="38"/>
      <c r="Q66" s="13"/>
      <c r="R66" s="13"/>
      <c r="S66" s="13"/>
      <c r="T66" s="13"/>
      <c r="Y66" s="3"/>
      <c r="Z66" s="3"/>
    </row>
    <row r="67" spans="1:26">
      <c r="C67" s="19" t="s">
        <v>336</v>
      </c>
      <c r="D67" s="17"/>
      <c r="E67" s="36"/>
      <c r="F67" s="36"/>
      <c r="G67" s="36"/>
      <c r="H67" s="36"/>
      <c r="I67" s="36"/>
      <c r="J67" s="13"/>
      <c r="K67" s="13"/>
      <c r="L67" s="13"/>
      <c r="M67" s="13"/>
      <c r="N67" s="36"/>
      <c r="O67" s="36"/>
      <c r="P67" s="36"/>
      <c r="Q67" s="13"/>
      <c r="R67" s="13"/>
      <c r="S67" s="13"/>
      <c r="T67" s="13"/>
      <c r="Y67" s="3"/>
      <c r="Z67" s="3"/>
    </row>
    <row r="68" spans="1:26" collapsed="1">
      <c r="C68" s="22" t="s">
        <v>90</v>
      </c>
      <c r="D68" s="17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Y68" s="3"/>
      <c r="Z68" s="3"/>
    </row>
    <row r="69" spans="1:26">
      <c r="C69" s="22" t="s">
        <v>89</v>
      </c>
      <c r="D69" s="17"/>
      <c r="E69" s="29"/>
      <c r="F69" s="29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Y69" s="3"/>
      <c r="Z69" s="3"/>
    </row>
    <row r="70" spans="1:26">
      <c r="C70" s="22" t="s">
        <v>92</v>
      </c>
      <c r="D70" s="17"/>
      <c r="E70" s="29"/>
      <c r="F70" s="29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Y70" s="3"/>
      <c r="Z70" s="3"/>
    </row>
    <row r="71" spans="1:26">
      <c r="C71" s="22" t="s">
        <v>188</v>
      </c>
      <c r="D71" s="17"/>
      <c r="E71" s="29"/>
      <c r="F71" s="29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Y71" s="3"/>
      <c r="Z71" s="3"/>
    </row>
    <row r="72" spans="1:26">
      <c r="C72" s="22"/>
      <c r="D72" s="17"/>
      <c r="E72" s="29"/>
      <c r="F72" s="29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Y72" s="3"/>
      <c r="Z72" s="3"/>
    </row>
    <row r="73" spans="1:26" ht="26.25" customHeight="1" thickBot="1">
      <c r="C73" s="34" t="s">
        <v>337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Y73" s="3"/>
      <c r="Z73" s="3"/>
    </row>
    <row r="74" spans="1:26" ht="12" thickTop="1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Y74" s="3"/>
      <c r="Z74" s="3"/>
    </row>
    <row r="75" spans="1:26" collapsed="1">
      <c r="A75" s="3"/>
      <c r="C75" s="19" t="s">
        <v>339</v>
      </c>
      <c r="D75" s="17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Y75" s="3"/>
      <c r="Z75" s="3"/>
    </row>
    <row r="76" spans="1:26">
      <c r="A76" s="3"/>
      <c r="C76" s="22" t="s">
        <v>90</v>
      </c>
      <c r="E76" s="29"/>
      <c r="F76" s="29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Y76" s="3"/>
      <c r="Z76" s="3"/>
    </row>
    <row r="77" spans="1:26">
      <c r="A77" s="3"/>
      <c r="C77" s="22" t="s">
        <v>89</v>
      </c>
      <c r="E77" s="29"/>
      <c r="F77" s="2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Y77" s="3"/>
      <c r="Z77" s="3"/>
    </row>
    <row r="78" spans="1:26">
      <c r="A78" s="3"/>
      <c r="C78" s="22" t="s">
        <v>92</v>
      </c>
      <c r="E78" s="29"/>
      <c r="F78" s="29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Y78" s="3"/>
      <c r="Z78" s="3"/>
    </row>
    <row r="79" spans="1:26" ht="21" customHeight="1" thickBot="1">
      <c r="A79" s="3"/>
      <c r="C79" s="34" t="s">
        <v>337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Y79" s="3"/>
      <c r="Z79" s="3"/>
    </row>
    <row r="80" spans="1:26" ht="12" thickTop="1">
      <c r="A80" s="3"/>
      <c r="H80" s="9"/>
      <c r="L80" s="9"/>
      <c r="O80" s="9"/>
      <c r="S80" s="9"/>
      <c r="T80" s="3"/>
      <c r="Y80" s="3"/>
      <c r="Z80" s="3"/>
    </row>
    <row r="81" spans="1:26">
      <c r="A81" s="3"/>
      <c r="D81" s="3"/>
      <c r="E81" s="3"/>
      <c r="F81" s="3"/>
      <c r="G81" s="3"/>
      <c r="H81" s="3"/>
      <c r="M81" s="3"/>
      <c r="N81" s="3"/>
      <c r="S81" s="3"/>
      <c r="T81" s="3"/>
      <c r="Y81" s="3"/>
      <c r="Z81" s="3"/>
    </row>
    <row r="82" spans="1:26">
      <c r="S82" s="3"/>
      <c r="T82" s="3"/>
      <c r="Y82" s="3"/>
      <c r="Z82" s="3"/>
    </row>
    <row r="83" spans="1:26">
      <c r="S83" s="3"/>
      <c r="T83" s="3"/>
      <c r="Y83" s="3"/>
      <c r="Z83" s="3"/>
    </row>
    <row r="84" spans="1:26" ht="33" customHeight="1">
      <c r="C84" s="19"/>
      <c r="S84" s="3"/>
      <c r="T84" s="3"/>
      <c r="Y84" s="3"/>
      <c r="Z84" s="3"/>
    </row>
    <row r="85" spans="1:26">
      <c r="C85" s="19" t="s">
        <v>168</v>
      </c>
      <c r="S85" s="3"/>
      <c r="T85" s="3"/>
      <c r="Y85" s="3"/>
      <c r="Z85" s="3"/>
    </row>
    <row r="86" spans="1:26">
      <c r="C86" s="343" t="s">
        <v>330</v>
      </c>
      <c r="E86" s="29"/>
      <c r="F86" s="29"/>
      <c r="S86" s="3"/>
      <c r="T86" s="3"/>
      <c r="Y86" s="3"/>
      <c r="Z86" s="3"/>
    </row>
    <row r="87" spans="1:26">
      <c r="C87" s="6"/>
      <c r="E87" s="448"/>
      <c r="F87" s="448"/>
      <c r="K87" s="448"/>
      <c r="L87" s="448"/>
      <c r="Q87" s="445" t="s">
        <v>255</v>
      </c>
      <c r="R87" s="445"/>
      <c r="S87" s="3"/>
      <c r="T87" s="3"/>
      <c r="Y87" s="3"/>
      <c r="Z87" s="3"/>
    </row>
    <row r="88" spans="1:26" ht="24" customHeight="1">
      <c r="E88" s="30" t="s">
        <v>148</v>
      </c>
      <c r="F88" s="30" t="s">
        <v>257</v>
      </c>
      <c r="G88" s="447" t="s">
        <v>98</v>
      </c>
      <c r="H88" s="447"/>
      <c r="I88" s="447" t="s">
        <v>97</v>
      </c>
      <c r="J88" s="447"/>
      <c r="K88" s="30" t="s">
        <v>148</v>
      </c>
      <c r="L88" s="30" t="s">
        <v>257</v>
      </c>
      <c r="M88" s="447" t="s">
        <v>98</v>
      </c>
      <c r="N88" s="447"/>
      <c r="O88" s="447" t="s">
        <v>97</v>
      </c>
      <c r="P88" s="447"/>
      <c r="Q88" s="30" t="s">
        <v>148</v>
      </c>
      <c r="R88" s="30" t="s">
        <v>257</v>
      </c>
      <c r="S88" s="3"/>
      <c r="T88" s="3"/>
      <c r="Y88" s="3"/>
      <c r="Z88" s="3"/>
    </row>
    <row r="89" spans="1:26" s="13" customFormat="1" ht="29.25" customHeight="1">
      <c r="A89" s="12"/>
      <c r="C89" s="14" t="s">
        <v>316</v>
      </c>
      <c r="D89" s="15"/>
      <c r="E89" s="31" t="s">
        <v>245</v>
      </c>
      <c r="F89" s="31" t="s">
        <v>245</v>
      </c>
      <c r="G89" s="16" t="s">
        <v>96</v>
      </c>
      <c r="H89" s="16" t="s">
        <v>95</v>
      </c>
      <c r="I89" s="16" t="s">
        <v>77</v>
      </c>
      <c r="J89" s="16" t="s">
        <v>94</v>
      </c>
      <c r="K89" s="31" t="s">
        <v>244</v>
      </c>
      <c r="L89" s="31" t="s">
        <v>244</v>
      </c>
      <c r="M89" s="16" t="s">
        <v>96</v>
      </c>
      <c r="N89" s="16" t="s">
        <v>95</v>
      </c>
      <c r="O89" s="16" t="s">
        <v>77</v>
      </c>
      <c r="P89" s="16" t="s">
        <v>94</v>
      </c>
      <c r="Q89" s="31" t="s">
        <v>241</v>
      </c>
      <c r="R89" s="31" t="s">
        <v>241</v>
      </c>
    </row>
    <row r="90" spans="1:26">
      <c r="D90" s="17"/>
      <c r="G90" s="24"/>
      <c r="H90" s="24"/>
      <c r="M90" s="24"/>
      <c r="N90" s="24"/>
      <c r="S90" s="3"/>
      <c r="T90" s="3"/>
      <c r="Y90" s="3"/>
      <c r="Z90" s="3"/>
    </row>
    <row r="91" spans="1:26">
      <c r="A91" s="29"/>
      <c r="C91" s="19" t="s">
        <v>331</v>
      </c>
      <c r="D91" s="17"/>
      <c r="E91" s="32"/>
      <c r="F91" s="29"/>
      <c r="G91" s="32"/>
      <c r="H91" s="32"/>
      <c r="I91" s="32"/>
      <c r="J91" s="32"/>
      <c r="M91" s="32"/>
      <c r="N91" s="32"/>
      <c r="O91" s="32"/>
      <c r="P91" s="32"/>
      <c r="S91" s="3"/>
      <c r="T91" s="3"/>
      <c r="Y91" s="3"/>
      <c r="Z91" s="3"/>
    </row>
    <row r="92" spans="1:26" collapsed="1">
      <c r="A92" s="29"/>
      <c r="C92" s="22" t="s">
        <v>81</v>
      </c>
      <c r="D92" s="17"/>
      <c r="E92" s="29"/>
      <c r="F92" s="29"/>
      <c r="G92" s="29"/>
      <c r="H92" s="29"/>
      <c r="I92" s="29"/>
      <c r="J92" s="29"/>
      <c r="K92" s="33"/>
      <c r="L92" s="33"/>
      <c r="M92" s="29"/>
      <c r="N92" s="29"/>
      <c r="O92" s="29"/>
      <c r="P92" s="29"/>
      <c r="Q92" s="33"/>
      <c r="R92" s="33"/>
      <c r="S92" s="3"/>
      <c r="T92" s="3"/>
      <c r="Y92" s="3"/>
      <c r="Z92" s="3"/>
    </row>
    <row r="93" spans="1:26">
      <c r="C93" s="22" t="s">
        <v>187</v>
      </c>
      <c r="D93" s="17"/>
      <c r="E93" s="29"/>
      <c r="F93" s="29"/>
      <c r="G93" s="29"/>
      <c r="H93" s="29"/>
      <c r="I93" s="29"/>
      <c r="J93" s="29"/>
      <c r="K93" s="33"/>
      <c r="L93" s="33"/>
      <c r="M93" s="29"/>
      <c r="N93" s="29"/>
      <c r="O93" s="29"/>
      <c r="P93" s="29"/>
      <c r="Q93" s="33"/>
      <c r="R93" s="33"/>
      <c r="S93" s="3"/>
      <c r="T93" s="3"/>
      <c r="Y93" s="3"/>
      <c r="Z93" s="3"/>
    </row>
    <row r="94" spans="1:26">
      <c r="C94" s="22" t="s">
        <v>74</v>
      </c>
      <c r="D94" s="17"/>
      <c r="E94" s="29"/>
      <c r="F94" s="29"/>
      <c r="G94" s="29"/>
      <c r="H94" s="29"/>
      <c r="I94" s="29"/>
      <c r="J94" s="29"/>
      <c r="K94" s="33"/>
      <c r="L94" s="33"/>
      <c r="M94" s="29"/>
      <c r="N94" s="29"/>
      <c r="O94" s="29"/>
      <c r="P94" s="29"/>
      <c r="Q94" s="33"/>
      <c r="R94" s="33"/>
      <c r="S94" s="3"/>
      <c r="T94" s="3"/>
      <c r="Y94" s="3"/>
      <c r="Z94" s="3"/>
    </row>
    <row r="95" spans="1:26" ht="15" customHeight="1" thickBot="1">
      <c r="C95" s="34" t="s">
        <v>332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"/>
      <c r="T95" s="3"/>
      <c r="Y95" s="3"/>
      <c r="Z95" s="3"/>
    </row>
    <row r="96" spans="1:26" ht="12" thickTop="1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"/>
      <c r="T96" s="3"/>
      <c r="Y96" s="3"/>
      <c r="Z96" s="3"/>
    </row>
    <row r="97" spans="1:26">
      <c r="A97" s="3"/>
      <c r="D97" s="3"/>
      <c r="E97" s="3"/>
      <c r="F97" s="3"/>
      <c r="G97" s="3"/>
      <c r="H97" s="3"/>
      <c r="M97" s="3"/>
      <c r="N97" s="3"/>
      <c r="S97" s="3"/>
      <c r="T97" s="3"/>
      <c r="Y97" s="3"/>
      <c r="Z97" s="3"/>
    </row>
    <row r="98" spans="1:26">
      <c r="A98" s="3"/>
      <c r="E98" s="36"/>
      <c r="F98" s="36"/>
      <c r="G98" s="37"/>
      <c r="H98" s="37"/>
      <c r="I98" s="13"/>
      <c r="J98" s="13"/>
      <c r="K98" s="13"/>
      <c r="L98" s="13"/>
      <c r="M98" s="37"/>
      <c r="N98" s="37"/>
      <c r="O98" s="13"/>
      <c r="P98" s="13"/>
      <c r="Q98" s="13"/>
      <c r="R98" s="13"/>
      <c r="S98" s="3"/>
      <c r="T98" s="3"/>
      <c r="Y98" s="3"/>
      <c r="Z98" s="3"/>
    </row>
    <row r="99" spans="1:26">
      <c r="A99" s="3"/>
      <c r="E99" s="36"/>
      <c r="F99" s="36"/>
      <c r="G99" s="37"/>
      <c r="H99" s="37"/>
      <c r="I99" s="13"/>
      <c r="J99" s="13"/>
      <c r="K99" s="13"/>
      <c r="L99" s="13"/>
      <c r="M99" s="37"/>
      <c r="N99" s="37"/>
      <c r="O99" s="13"/>
      <c r="P99" s="13"/>
      <c r="Q99" s="13"/>
      <c r="R99" s="13"/>
      <c r="S99" s="3"/>
      <c r="T99" s="3"/>
      <c r="Y99" s="3"/>
      <c r="Z99" s="3"/>
    </row>
    <row r="100" spans="1:26">
      <c r="A100" s="3"/>
      <c r="E100" s="36"/>
      <c r="F100" s="36"/>
      <c r="G100" s="37"/>
      <c r="H100" s="37"/>
      <c r="I100" s="13"/>
      <c r="J100" s="13"/>
      <c r="K100" s="13"/>
      <c r="L100" s="13"/>
      <c r="M100" s="37"/>
      <c r="N100" s="37"/>
      <c r="O100" s="13"/>
      <c r="P100" s="13"/>
      <c r="Q100" s="13"/>
      <c r="R100" s="13"/>
      <c r="S100" s="3"/>
      <c r="T100" s="3"/>
      <c r="Y100" s="3"/>
      <c r="Z100" s="3"/>
    </row>
    <row r="101" spans="1:26">
      <c r="C101" s="19" t="s">
        <v>168</v>
      </c>
      <c r="E101" s="36"/>
      <c r="F101" s="36"/>
      <c r="G101" s="37"/>
      <c r="H101" s="37"/>
      <c r="I101" s="13"/>
      <c r="J101" s="13"/>
      <c r="K101" s="13"/>
      <c r="L101" s="13"/>
      <c r="M101" s="37"/>
      <c r="N101" s="37"/>
      <c r="O101" s="13"/>
      <c r="P101" s="13"/>
      <c r="Q101" s="13"/>
      <c r="R101" s="13"/>
      <c r="S101" s="3"/>
      <c r="T101" s="3"/>
      <c r="Y101" s="3"/>
      <c r="Z101" s="3"/>
    </row>
    <row r="102" spans="1:26">
      <c r="C102" s="343" t="s">
        <v>333</v>
      </c>
      <c r="E102" s="36"/>
      <c r="F102" s="36"/>
      <c r="G102" s="37"/>
      <c r="H102" s="37"/>
      <c r="I102" s="13"/>
      <c r="J102" s="13"/>
      <c r="K102" s="13"/>
      <c r="L102" s="13"/>
      <c r="M102" s="37"/>
      <c r="N102" s="37"/>
      <c r="O102" s="13"/>
      <c r="P102" s="13"/>
      <c r="Q102" s="13"/>
      <c r="R102" s="13"/>
      <c r="S102" s="3"/>
      <c r="T102" s="3"/>
      <c r="Y102" s="3"/>
      <c r="Z102" s="3"/>
    </row>
    <row r="103" spans="1:26">
      <c r="C103" s="6"/>
      <c r="E103" s="446"/>
      <c r="F103" s="446"/>
      <c r="G103" s="37"/>
      <c r="H103" s="37"/>
      <c r="I103" s="13"/>
      <c r="J103" s="13"/>
      <c r="K103" s="446"/>
      <c r="L103" s="446"/>
      <c r="M103" s="37"/>
      <c r="N103" s="37"/>
      <c r="O103" s="13"/>
      <c r="P103" s="13"/>
      <c r="Q103" s="446"/>
      <c r="R103" s="446"/>
      <c r="S103" s="3"/>
      <c r="T103" s="39" t="s">
        <v>255</v>
      </c>
      <c r="U103" s="40"/>
      <c r="Y103" s="3"/>
      <c r="Z103" s="3"/>
    </row>
    <row r="104" spans="1:26" ht="22.5" customHeight="1">
      <c r="E104" s="30" t="s">
        <v>148</v>
      </c>
      <c r="F104" s="30" t="s">
        <v>257</v>
      </c>
      <c r="G104" s="444" t="s">
        <v>98</v>
      </c>
      <c r="H104" s="444"/>
      <c r="I104" s="444"/>
      <c r="J104" s="444" t="s">
        <v>97</v>
      </c>
      <c r="K104" s="444"/>
      <c r="L104" s="30" t="s">
        <v>148</v>
      </c>
      <c r="M104" s="30" t="s">
        <v>257</v>
      </c>
      <c r="N104" s="444" t="s">
        <v>98</v>
      </c>
      <c r="O104" s="444"/>
      <c r="P104" s="444"/>
      <c r="Q104" s="444" t="s">
        <v>97</v>
      </c>
      <c r="R104" s="444"/>
      <c r="S104" s="30" t="s">
        <v>148</v>
      </c>
      <c r="T104" s="30" t="s">
        <v>257</v>
      </c>
      <c r="U104" s="8"/>
      <c r="Y104" s="3"/>
      <c r="Z104" s="3"/>
    </row>
    <row r="105" spans="1:26" s="13" customFormat="1" ht="27" customHeight="1">
      <c r="A105" s="12"/>
      <c r="C105" s="14" t="s">
        <v>316</v>
      </c>
      <c r="D105" s="15"/>
      <c r="E105" s="31" t="s">
        <v>245</v>
      </c>
      <c r="F105" s="31" t="s">
        <v>245</v>
      </c>
      <c r="G105" s="16" t="s">
        <v>96</v>
      </c>
      <c r="H105" s="16" t="s">
        <v>95</v>
      </c>
      <c r="I105" s="16" t="s">
        <v>87</v>
      </c>
      <c r="J105" s="16" t="s">
        <v>77</v>
      </c>
      <c r="K105" s="16" t="s">
        <v>94</v>
      </c>
      <c r="L105" s="31" t="s">
        <v>244</v>
      </c>
      <c r="M105" s="31" t="s">
        <v>244</v>
      </c>
      <c r="N105" s="16" t="s">
        <v>96</v>
      </c>
      <c r="O105" s="16" t="s">
        <v>95</v>
      </c>
      <c r="P105" s="16" t="s">
        <v>87</v>
      </c>
      <c r="Q105" s="16" t="s">
        <v>77</v>
      </c>
      <c r="R105" s="16" t="s">
        <v>94</v>
      </c>
      <c r="S105" s="31" t="s">
        <v>241</v>
      </c>
      <c r="T105" s="31" t="s">
        <v>241</v>
      </c>
      <c r="V105" s="3"/>
    </row>
    <row r="106" spans="1:26">
      <c r="D106" s="17"/>
      <c r="E106" s="36"/>
      <c r="F106" s="36"/>
      <c r="G106" s="38"/>
      <c r="H106" s="38"/>
      <c r="I106" s="38"/>
      <c r="J106" s="13"/>
      <c r="K106" s="13"/>
      <c r="L106" s="13"/>
      <c r="M106" s="13"/>
      <c r="N106" s="38"/>
      <c r="O106" s="38"/>
      <c r="P106" s="38"/>
      <c r="Q106" s="13"/>
      <c r="R106" s="13"/>
      <c r="S106" s="13"/>
      <c r="T106" s="13"/>
      <c r="Y106" s="3"/>
      <c r="Z106" s="3"/>
    </row>
    <row r="107" spans="1:26">
      <c r="C107" s="19" t="s">
        <v>331</v>
      </c>
      <c r="D107" s="17"/>
      <c r="E107" s="36"/>
      <c r="F107" s="36"/>
      <c r="G107" s="36"/>
      <c r="H107" s="36"/>
      <c r="I107" s="36"/>
      <c r="J107" s="13"/>
      <c r="K107" s="13"/>
      <c r="L107" s="13"/>
      <c r="M107" s="13"/>
      <c r="N107" s="36"/>
      <c r="O107" s="36"/>
      <c r="P107" s="36"/>
      <c r="Q107" s="13"/>
      <c r="R107" s="13"/>
      <c r="S107" s="13"/>
      <c r="T107" s="13"/>
      <c r="Y107" s="3"/>
      <c r="Z107" s="3"/>
    </row>
    <row r="108" spans="1:26" collapsed="1">
      <c r="C108" s="22" t="s">
        <v>90</v>
      </c>
      <c r="D108" s="17"/>
      <c r="E108" s="29"/>
      <c r="F108" s="29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Y108" s="3"/>
      <c r="Z108" s="3"/>
    </row>
    <row r="109" spans="1:26">
      <c r="C109" s="22" t="s">
        <v>89</v>
      </c>
      <c r="D109" s="17"/>
      <c r="E109" s="29"/>
      <c r="F109" s="29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Y109" s="3"/>
      <c r="Z109" s="3"/>
    </row>
    <row r="110" spans="1:26">
      <c r="C110" s="22" t="s">
        <v>92</v>
      </c>
      <c r="D110" s="17"/>
      <c r="E110" s="29"/>
      <c r="F110" s="29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Y110" s="3"/>
      <c r="Z110" s="3"/>
    </row>
    <row r="111" spans="1:26">
      <c r="C111" s="22" t="s">
        <v>188</v>
      </c>
      <c r="D111" s="17"/>
      <c r="E111" s="29"/>
      <c r="F111" s="29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Y111" s="3"/>
      <c r="Z111" s="3"/>
    </row>
    <row r="112" spans="1:26">
      <c r="C112" s="22"/>
      <c r="D112" s="17"/>
      <c r="E112" s="29"/>
      <c r="F112" s="29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Y112" s="3"/>
      <c r="Z112" s="3"/>
    </row>
    <row r="113" spans="1:26" ht="26.25" customHeight="1" thickBot="1">
      <c r="C113" s="34" t="s">
        <v>332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Y113" s="3"/>
      <c r="Z113" s="3"/>
    </row>
    <row r="114" spans="1:26" ht="12" thickTop="1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Y114" s="3"/>
      <c r="Z114" s="3"/>
    </row>
    <row r="115" spans="1:26" collapsed="1">
      <c r="A115" s="3"/>
      <c r="C115" s="19" t="s">
        <v>334</v>
      </c>
      <c r="D115" s="17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Y115" s="3"/>
      <c r="Z115" s="3"/>
    </row>
    <row r="116" spans="1:26">
      <c r="A116" s="3"/>
      <c r="C116" s="22" t="s">
        <v>90</v>
      </c>
      <c r="E116" s="29"/>
      <c r="F116" s="2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Y116" s="3"/>
      <c r="Z116" s="3"/>
    </row>
    <row r="117" spans="1:26">
      <c r="A117" s="3"/>
      <c r="C117" s="22" t="s">
        <v>89</v>
      </c>
      <c r="E117" s="29"/>
      <c r="F117" s="29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Y117" s="3"/>
      <c r="Z117" s="3"/>
    </row>
    <row r="118" spans="1:26">
      <c r="A118" s="3"/>
      <c r="C118" s="22" t="s">
        <v>92</v>
      </c>
      <c r="E118" s="29"/>
      <c r="F118" s="29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Y118" s="3"/>
      <c r="Z118" s="3"/>
    </row>
    <row r="119" spans="1:26" ht="21" customHeight="1" thickBot="1">
      <c r="A119" s="3"/>
      <c r="C119" s="34" t="s">
        <v>332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Y119" s="3"/>
      <c r="Z119" s="3"/>
    </row>
    <row r="120" spans="1:26" ht="12" thickTop="1"/>
  </sheetData>
  <mergeCells count="43">
    <mergeCell ref="E103:F103"/>
    <mergeCell ref="K103:L103"/>
    <mergeCell ref="Q103:R103"/>
    <mergeCell ref="G104:I104"/>
    <mergeCell ref="J104:K104"/>
    <mergeCell ref="N104:P104"/>
    <mergeCell ref="Q104:R104"/>
    <mergeCell ref="E87:F87"/>
    <mergeCell ref="K87:L87"/>
    <mergeCell ref="Q87:R87"/>
    <mergeCell ref="G88:H88"/>
    <mergeCell ref="I88:J88"/>
    <mergeCell ref="M88:N88"/>
    <mergeCell ref="O88:P88"/>
    <mergeCell ref="E63:F63"/>
    <mergeCell ref="K63:L63"/>
    <mergeCell ref="Q63:R63"/>
    <mergeCell ref="G64:I64"/>
    <mergeCell ref="J64:K64"/>
    <mergeCell ref="N64:P64"/>
    <mergeCell ref="Q64:R64"/>
    <mergeCell ref="E47:F47"/>
    <mergeCell ref="K47:L47"/>
    <mergeCell ref="Q47:R47"/>
    <mergeCell ref="G48:H48"/>
    <mergeCell ref="I48:J48"/>
    <mergeCell ref="M48:N48"/>
    <mergeCell ref="O48:P48"/>
    <mergeCell ref="C2:O2"/>
    <mergeCell ref="Q24:R24"/>
    <mergeCell ref="Q7:R7"/>
    <mergeCell ref="E23:F23"/>
    <mergeCell ref="K23:L23"/>
    <mergeCell ref="Q23:R23"/>
    <mergeCell ref="G8:H8"/>
    <mergeCell ref="I8:J8"/>
    <mergeCell ref="M8:N8"/>
    <mergeCell ref="O8:P8"/>
    <mergeCell ref="E7:F7"/>
    <mergeCell ref="K7:L7"/>
    <mergeCell ref="G24:I24"/>
    <mergeCell ref="J24:K24"/>
    <mergeCell ref="N24:P2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&amp;LREN, S.A.</oddHeader>
    <oddFooter>&amp;LTarifas 2016 - Junho 2015&amp;CPágina &amp;P &amp; de &amp;N&amp;R&amp;A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79FD8D-C8EC-4660-AE92-485936B4C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12E04-2AD9-41E0-8BAA-B50B1527C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14C6112-F2F6-44EB-9713-94C1D3B735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31</vt:i4>
      </vt:variant>
    </vt:vector>
  </HeadingPairs>
  <TitlesOfParts>
    <vt:vector size="48" baseType="lpstr">
      <vt:lpstr>Índice</vt:lpstr>
      <vt:lpstr>N2-01-REN - Balanço EE</vt:lpstr>
      <vt:lpstr>N2-02-REN - Qtds Vendidas GGS</vt:lpstr>
      <vt:lpstr>N2-03-REN - Qtds Vendidas TEE</vt:lpstr>
      <vt:lpstr>N2-04-REN - Faturação</vt:lpstr>
      <vt:lpstr>N2-05-REN - DR</vt:lpstr>
      <vt:lpstr>N2-06-REN - Ativos GGS </vt:lpstr>
      <vt:lpstr>N2-07-REN - Ativos TEE </vt:lpstr>
      <vt:lpstr>N2-08-REN - Subs Investimento</vt:lpstr>
      <vt:lpstr>N2-09-REN - FSE GGS</vt:lpstr>
      <vt:lpstr>N2-10-REN - FSE  TEE</vt:lpstr>
      <vt:lpstr>N2-11-REN - Pessoal</vt:lpstr>
      <vt:lpstr>N2-12-REN -Outros gastos e rend</vt:lpstr>
      <vt:lpstr>N2-13-REN - Gastos ambientais</vt:lpstr>
      <vt:lpstr>N2-14-REN - IREI</vt:lpstr>
      <vt:lpstr>N2-15-REN - Obras a Concl t-1</vt:lpstr>
      <vt:lpstr>N2-16-REN - Obras a Concl t</vt:lpstr>
      <vt:lpstr>Índice!Área_de_Impressão</vt:lpstr>
      <vt:lpstr>'N2-01-REN - Balanço EE'!Área_de_Impressão</vt:lpstr>
      <vt:lpstr>'N2-02-REN - Qtds Vendidas GGS'!Área_de_Impressão</vt:lpstr>
      <vt:lpstr>'N2-03-REN - Qtds Vendidas TEE'!Área_de_Impressão</vt:lpstr>
      <vt:lpstr>'N2-04-REN - Faturação'!Área_de_Impressão</vt:lpstr>
      <vt:lpstr>'N2-05-REN - DR'!Área_de_Impressão</vt:lpstr>
      <vt:lpstr>'N2-06-REN - Ativos GGS '!Área_de_Impressão</vt:lpstr>
      <vt:lpstr>'N2-07-REN - Ativos TEE '!Área_de_Impressão</vt:lpstr>
      <vt:lpstr>'N2-08-REN - Subs Investimento'!Área_de_Impressão</vt:lpstr>
      <vt:lpstr>'N2-09-REN - FSE GGS'!Área_de_Impressão</vt:lpstr>
      <vt:lpstr>'N2-10-REN - FSE  TEE'!Área_de_Impressão</vt:lpstr>
      <vt:lpstr>'N2-11-REN - Pessoal'!Área_de_Impressão</vt:lpstr>
      <vt:lpstr>'N2-12-REN -Outros gastos e rend'!Área_de_Impressão</vt:lpstr>
      <vt:lpstr>'N2-13-REN - Gastos ambientais'!Área_de_Impressão</vt:lpstr>
      <vt:lpstr>bee</vt:lpstr>
      <vt:lpstr>dr</vt:lpstr>
      <vt:lpstr>fact</vt:lpstr>
      <vt:lpstr>fseggs</vt:lpstr>
      <vt:lpstr>fsetee</vt:lpstr>
      <vt:lpstr>gamb</vt:lpstr>
      <vt:lpstr>ggsact</vt:lpstr>
      <vt:lpstr>ogrend</vt:lpstr>
      <vt:lpstr>pess</vt:lpstr>
      <vt:lpstr>qggs</vt:lpstr>
      <vt:lpstr>qtee</vt:lpstr>
      <vt:lpstr>sinv</vt:lpstr>
      <vt:lpstr>teeact</vt:lpstr>
      <vt:lpstr>'N2-05-REN - DR'!Títulos_de_Impressão</vt:lpstr>
      <vt:lpstr>'N2-06-REN - Ativos GGS '!Títulos_de_Impressão</vt:lpstr>
      <vt:lpstr>'N2-07-REN - Ativos TEE '!Títulos_de_Impressão</vt:lpstr>
      <vt:lpstr>'N2-08-REN - Subs Investimento'!Títulos_de_Impressão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Paula Marçalo</cp:lastModifiedBy>
  <cp:lastPrinted>2019-09-11T17:49:27Z</cp:lastPrinted>
  <dcterms:created xsi:type="dcterms:W3CDTF">2011-06-08T18:07:47Z</dcterms:created>
  <dcterms:modified xsi:type="dcterms:W3CDTF">2019-09-11T17:49:31Z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