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erse.erse.pt/Areas_de_trabalho/Regulamentacao_Sector_Eletrico/Reviso Normas 2024/Pós Consulta de Interessados/Documentação final/Normas Limpas Finais/REN/"/>
    </mc:Choice>
  </mc:AlternateContent>
  <xr:revisionPtr revIDLastSave="0" documentId="13_ncr:1_{AC6849D1-6522-4CD3-9A78-2121CB15B52B}" xr6:coauthVersionLast="47" xr6:coauthVersionMax="47" xr10:uidLastSave="{00000000-0000-0000-0000-000000000000}"/>
  <bookViews>
    <workbookView xWindow="-108" yWindow="-108" windowWidth="23256" windowHeight="14160" tabRatio="827" xr2:uid="{00000000-000D-0000-FFFF-FFFF00000000}"/>
  </bookViews>
  <sheets>
    <sheet name="Índice" sheetId="1" r:id="rId1"/>
    <sheet name="N2-01-REN - Balanço EE" sheetId="68" r:id="rId2"/>
    <sheet name="N2-02-REN - Qtds Vendidas GGS" sheetId="5" r:id="rId3"/>
    <sheet name="N2-03-REN - Qtds Vendidas TEE" sheetId="6" r:id="rId4"/>
    <sheet name="N2-04-REN - Indutores de custos" sheetId="57" r:id="rId5"/>
    <sheet name="N2-05-REN - Faturação" sheetId="7" r:id="rId6"/>
    <sheet name="N2-06-REN - DR" sheetId="9" r:id="rId7"/>
    <sheet name="N2-07-REN - Ativos GGS " sheetId="17" r:id="rId8"/>
    <sheet name="N2-08-REN - Subs Invest GGS" sheetId="63" r:id="rId9"/>
    <sheet name="N2-09-REN - Ativ_TEE (&lt;2022)" sheetId="59" r:id="rId10"/>
    <sheet name="N2-10-REN - Ativ_TEE (2022&gt;)" sheetId="62" r:id="rId11"/>
    <sheet name="N2-11-REN-SubInvest TEE (&lt;2022)" sheetId="19" r:id="rId12"/>
    <sheet name="N2-12-REN-SubInvest TEE (2022&gt;)" sheetId="64" r:id="rId13"/>
    <sheet name="N2-13-REN - Base de activos TEE" sheetId="58" r:id="rId14"/>
    <sheet name="N2-14-REN - FSE GGS" sheetId="13" r:id="rId15"/>
    <sheet name="N2-15-REN - FSE  TEE" sheetId="20" r:id="rId16"/>
    <sheet name="N2-16-REN - Pessoal" sheetId="14" r:id="rId17"/>
    <sheet name="N2-17-REN -Outros gastos e rend" sheetId="16" r:id="rId18"/>
    <sheet name="N2-18-REN - IMDT" sheetId="56" r:id="rId19"/>
    <sheet name="N2-19-REN - Obras a Concl t-1" sheetId="66" r:id="rId20"/>
    <sheet name="N2-20-REN - Obras a Concl t" sheetId="67" r:id="rId21"/>
    <sheet name="N2-21-REN - ZLT" sheetId="69" r:id="rId22"/>
    <sheet name="N2-22-REN - Mud.Agr." sheetId="70" r:id="rId23"/>
    <sheet name="N2-23 - Custos Acordo Turbogás" sheetId="71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" hidden="1">#REF!</definedName>
    <definedName name="____DAT1" localSheetId="8">#REF!</definedName>
    <definedName name="____DAT1" localSheetId="10">#REF!</definedName>
    <definedName name="____DAT1" localSheetId="12">#REF!</definedName>
    <definedName name="____DAT1" localSheetId="20">#REF!</definedName>
    <definedName name="____DAT1" localSheetId="21">#REF!</definedName>
    <definedName name="____DAT1">#REF!</definedName>
    <definedName name="____DAT11" localSheetId="8">[1]Original!#REF!</definedName>
    <definedName name="____DAT11" localSheetId="10">[1]Original!#REF!</definedName>
    <definedName name="____DAT11" localSheetId="12">[1]Original!#REF!</definedName>
    <definedName name="____DAT11" localSheetId="20">[1]Original!#REF!</definedName>
    <definedName name="____DAT11" localSheetId="21">[1]Original!#REF!</definedName>
    <definedName name="____DAT11">[1]Original!#REF!</definedName>
    <definedName name="____DAT12" localSheetId="8">[1]Original!#REF!</definedName>
    <definedName name="____DAT12" localSheetId="10">[1]Original!#REF!</definedName>
    <definedName name="____DAT12" localSheetId="12">[1]Original!#REF!</definedName>
    <definedName name="____DAT12" localSheetId="20">[1]Original!#REF!</definedName>
    <definedName name="____DAT12" localSheetId="21">[1]Original!#REF!</definedName>
    <definedName name="____DAT12">[1]Original!#REF!</definedName>
    <definedName name="____DAT13" localSheetId="8">[1]Original!#REF!</definedName>
    <definedName name="____DAT13" localSheetId="10">[1]Original!#REF!</definedName>
    <definedName name="____DAT13" localSheetId="12">[1]Original!#REF!</definedName>
    <definedName name="____DAT13" localSheetId="20">[1]Original!#REF!</definedName>
    <definedName name="____DAT13">[1]Original!#REF!</definedName>
    <definedName name="____DAT14" localSheetId="8">[1]Original!#REF!</definedName>
    <definedName name="____DAT14" localSheetId="10">[1]Original!#REF!</definedName>
    <definedName name="____DAT14" localSheetId="12">[1]Original!#REF!</definedName>
    <definedName name="____DAT14" localSheetId="20">[1]Original!#REF!</definedName>
    <definedName name="____DAT14">[1]Original!#REF!</definedName>
    <definedName name="____DAT19" localSheetId="8">[1]Original!#REF!</definedName>
    <definedName name="____DAT19" localSheetId="10">[1]Original!#REF!</definedName>
    <definedName name="____DAT19" localSheetId="12">[1]Original!#REF!</definedName>
    <definedName name="____DAT19" localSheetId="20">[1]Original!#REF!</definedName>
    <definedName name="____DAT19">[1]Original!#REF!</definedName>
    <definedName name="____DAT2" localSheetId="8">#REF!</definedName>
    <definedName name="____DAT2" localSheetId="10">#REF!</definedName>
    <definedName name="____DAT2" localSheetId="12">#REF!</definedName>
    <definedName name="____DAT2" localSheetId="20">#REF!</definedName>
    <definedName name="____DAT2" localSheetId="21">#REF!</definedName>
    <definedName name="____DAT2" localSheetId="23">#REF!</definedName>
    <definedName name="____DAT2">#REF!</definedName>
    <definedName name="____DAT20" localSheetId="8">[1]Original!#REF!</definedName>
    <definedName name="____DAT20" localSheetId="10">[1]Original!#REF!</definedName>
    <definedName name="____DAT20" localSheetId="12">[1]Original!#REF!</definedName>
    <definedName name="____DAT20" localSheetId="20">[1]Original!#REF!</definedName>
    <definedName name="____DAT20" localSheetId="21">[1]Original!#REF!</definedName>
    <definedName name="____DAT20" localSheetId="23">[1]Original!#REF!</definedName>
    <definedName name="____DAT20">[1]Original!#REF!</definedName>
    <definedName name="____DAT21" localSheetId="8">[1]Original!#REF!</definedName>
    <definedName name="____DAT21" localSheetId="10">[1]Original!#REF!</definedName>
    <definedName name="____DAT21" localSheetId="12">[1]Original!#REF!</definedName>
    <definedName name="____DAT21" localSheetId="20">[1]Original!#REF!</definedName>
    <definedName name="____DAT21">[1]Original!#REF!</definedName>
    <definedName name="____DAT22" localSheetId="8">[1]Original!#REF!</definedName>
    <definedName name="____DAT22" localSheetId="10">[1]Original!#REF!</definedName>
    <definedName name="____DAT22" localSheetId="12">[1]Original!#REF!</definedName>
    <definedName name="____DAT22" localSheetId="20">[1]Original!#REF!</definedName>
    <definedName name="____DAT22">[1]Original!#REF!</definedName>
    <definedName name="____DAT23" localSheetId="8">[1]Original!#REF!</definedName>
    <definedName name="____DAT23" localSheetId="10">[1]Original!#REF!</definedName>
    <definedName name="____DAT23" localSheetId="12">[1]Original!#REF!</definedName>
    <definedName name="____DAT23" localSheetId="20">[1]Original!#REF!</definedName>
    <definedName name="____DAT23">[1]Original!#REF!</definedName>
    <definedName name="___DAT3" localSheetId="8">#REF!</definedName>
    <definedName name="___DAT3" localSheetId="10">#REF!</definedName>
    <definedName name="___DAT3" localSheetId="12">#REF!</definedName>
    <definedName name="___DAT3" localSheetId="20">#REF!</definedName>
    <definedName name="___DAT3" localSheetId="21">#REF!</definedName>
    <definedName name="___DAT3" localSheetId="23">#REF!</definedName>
    <definedName name="___DAT3">#REF!</definedName>
    <definedName name="___DAT4" localSheetId="8">#REF!</definedName>
    <definedName name="___DAT4" localSheetId="10">#REF!</definedName>
    <definedName name="___DAT4" localSheetId="12">#REF!</definedName>
    <definedName name="___DAT4" localSheetId="20">#REF!</definedName>
    <definedName name="___DAT4">#REF!</definedName>
    <definedName name="___DAT5" localSheetId="8">#REF!</definedName>
    <definedName name="___DAT5" localSheetId="10">#REF!</definedName>
    <definedName name="___DAT5" localSheetId="12">#REF!</definedName>
    <definedName name="___DAT5" localSheetId="20">#REF!</definedName>
    <definedName name="___DAT5">#REF!</definedName>
    <definedName name="___DAT6" localSheetId="8">#REF!</definedName>
    <definedName name="___DAT6" localSheetId="10">#REF!</definedName>
    <definedName name="___DAT6" localSheetId="12">#REF!</definedName>
    <definedName name="___DAT6" localSheetId="20">#REF!</definedName>
    <definedName name="___DAT6">#REF!</definedName>
    <definedName name="___DAT7" localSheetId="8">#REF!</definedName>
    <definedName name="___DAT7" localSheetId="10">#REF!</definedName>
    <definedName name="___DAT7" localSheetId="12">#REF!</definedName>
    <definedName name="___DAT7" localSheetId="20">#REF!</definedName>
    <definedName name="___DAT7">#REF!</definedName>
    <definedName name="___DAT8" localSheetId="8">#REF!</definedName>
    <definedName name="___DAT8" localSheetId="10">#REF!</definedName>
    <definedName name="___DAT8" localSheetId="12">#REF!</definedName>
    <definedName name="___DAT8" localSheetId="20">#REF!</definedName>
    <definedName name="___DAT8">#REF!</definedName>
    <definedName name="___DAT9" localSheetId="8">#REF!</definedName>
    <definedName name="___DAT9" localSheetId="10">#REF!</definedName>
    <definedName name="___DAT9" localSheetId="12">#REF!</definedName>
    <definedName name="___DAT9" localSheetId="20">#REF!</definedName>
    <definedName name="___DAT9">#REF!</definedName>
    <definedName name="___thinkcellIB6GOMZNHFHEHL4CETGX4LNA74" localSheetId="4" hidden="1">'[2]2012'!#REF!</definedName>
    <definedName name="___thinkcellIB6GOMZNHFHEHL4CETGX4LNA74" localSheetId="8" hidden="1">'[2]2012'!#REF!</definedName>
    <definedName name="___thinkcellIB6GOMZNHFHEHL4CETGX4LNA74" localSheetId="9" hidden="1">'[2]2012'!#REF!</definedName>
    <definedName name="___thinkcellIB6GOMZNHFHEHL4CETGX4LNA74" localSheetId="10" hidden="1">'[2]2012'!#REF!</definedName>
    <definedName name="___thinkcellIB6GOMZNHFHEHL4CETGX4LNA74" localSheetId="12" hidden="1">'[2]2012'!#REF!</definedName>
    <definedName name="___thinkcellIB6GOMZNHFHEHL4CETGX4LNA74" localSheetId="18" hidden="1">'[3]2012'!#REF!</definedName>
    <definedName name="___thinkcellIB6GOMZNHFHEHL4CETGX4LNA74" localSheetId="20" hidden="1">'[2]2012'!#REF!</definedName>
    <definedName name="___thinkcellIB6GOMZNHFHEHL4CETGX4LNA74" localSheetId="23" hidden="1">'[3]2012'!#REF!</definedName>
    <definedName name="___thinkcellIB6GOMZNHFHEHL4CETGX4LNA74" hidden="1">'[2]2012'!#REF!</definedName>
    <definedName name="___thinkcellw0UAAAEAAAAEAAAA_sjyNbs08kOQO_oL0iwqdg" localSheetId="4" hidden="1">#REF!</definedName>
    <definedName name="___thinkcellw0UAAAEAAAAEAAAA_sjyNbs08kOQO_oL0iwqdg" localSheetId="8" hidden="1">#REF!</definedName>
    <definedName name="___thinkcellw0UAAAEAAAAEAAAA_sjyNbs08kOQO_oL0iwqdg" localSheetId="9" hidden="1">#REF!</definedName>
    <definedName name="___thinkcellw0UAAAEAAAAEAAAA_sjyNbs08kOQO_oL0iwqdg" localSheetId="10" hidden="1">#REF!</definedName>
    <definedName name="___thinkcellw0UAAAEAAAAEAAAA_sjyNbs08kOQO_oL0iwqdg" localSheetId="12" hidden="1">#REF!</definedName>
    <definedName name="___thinkcellw0UAAAEAAAAEAAAA_sjyNbs08kOQO_oL0iwqdg" localSheetId="18" hidden="1">#REF!</definedName>
    <definedName name="___thinkcellw0UAAAEAAAAEAAAA_sjyNbs08kOQO_oL0iwqdg" localSheetId="20" hidden="1">#REF!</definedName>
    <definedName name="___thinkcellw0UAAAEAAAAEAAAA_sjyNbs08kOQO_oL0iwqdg" hidden="1">#REF!</definedName>
    <definedName name="___thinkcellw0UAAAEAAAAEAAAA5xyaWXkZgEyHwps0ajGVfA" localSheetId="4" hidden="1">#REF!</definedName>
    <definedName name="___thinkcellw0UAAAEAAAAEAAAA5xyaWXkZgEyHwps0ajGVfA" localSheetId="8" hidden="1">#REF!</definedName>
    <definedName name="___thinkcellw0UAAAEAAAAEAAAA5xyaWXkZgEyHwps0ajGVfA" localSheetId="9" hidden="1">#REF!</definedName>
    <definedName name="___thinkcellw0UAAAEAAAAEAAAA5xyaWXkZgEyHwps0ajGVfA" localSheetId="10" hidden="1">#REF!</definedName>
    <definedName name="___thinkcellw0UAAAEAAAAEAAAA5xyaWXkZgEyHwps0ajGVfA" localSheetId="12" hidden="1">#REF!</definedName>
    <definedName name="___thinkcellw0UAAAEAAAAEAAAA5xyaWXkZgEyHwps0ajGVfA" localSheetId="20" hidden="1">#REF!</definedName>
    <definedName name="___thinkcellw0UAAAEAAAAEAAAA5xyaWXkZgEyHwps0ajGVfA" hidden="1">#REF!</definedName>
    <definedName name="___thinkcellw0UAAAEAAAAEAAAA8VJPHyZcuUK2jZCH3nnmCQ" localSheetId="4" hidden="1">#REF!</definedName>
    <definedName name="___thinkcellw0UAAAEAAAAEAAAA8VJPHyZcuUK2jZCH3nnmCQ" localSheetId="8" hidden="1">#REF!</definedName>
    <definedName name="___thinkcellw0UAAAEAAAAEAAAA8VJPHyZcuUK2jZCH3nnmCQ" localSheetId="9" hidden="1">#REF!</definedName>
    <definedName name="___thinkcellw0UAAAEAAAAEAAAA8VJPHyZcuUK2jZCH3nnmCQ" localSheetId="10" hidden="1">#REF!</definedName>
    <definedName name="___thinkcellw0UAAAEAAAAEAAAA8VJPHyZcuUK2jZCH3nnmCQ" localSheetId="12" hidden="1">#REF!</definedName>
    <definedName name="___thinkcellw0UAAAEAAAAEAAAA8VJPHyZcuUK2jZCH3nnmCQ" localSheetId="20" hidden="1">#REF!</definedName>
    <definedName name="___thinkcellw0UAAAEAAAAEAAAA8VJPHyZcuUK2jZCH3nnmCQ" hidden="1">#REF!</definedName>
    <definedName name="___thinkcellw0UAAAEAAAAEAAAAEWMTeFdjUUCbyXa0OTH96Q" localSheetId="4" hidden="1">#REF!</definedName>
    <definedName name="___thinkcellw0UAAAEAAAAEAAAAEWMTeFdjUUCbyXa0OTH96Q" localSheetId="8" hidden="1">#REF!</definedName>
    <definedName name="___thinkcellw0UAAAEAAAAEAAAAEWMTeFdjUUCbyXa0OTH96Q" localSheetId="9" hidden="1">#REF!</definedName>
    <definedName name="___thinkcellw0UAAAEAAAAEAAAAEWMTeFdjUUCbyXa0OTH96Q" localSheetId="10" hidden="1">#REF!</definedName>
    <definedName name="___thinkcellw0UAAAEAAAAEAAAAEWMTeFdjUUCbyXa0OTH96Q" localSheetId="12" hidden="1">#REF!</definedName>
    <definedName name="___thinkcellw0UAAAEAAAAEAAAAEWMTeFdjUUCbyXa0OTH96Q" localSheetId="20" hidden="1">#REF!</definedName>
    <definedName name="___thinkcellw0UAAAEAAAAEAAAAEWMTeFdjUUCbyXa0OTH96Q" hidden="1">#REF!</definedName>
    <definedName name="___thinkcellw0UAAAEAAAAEAAAAgoRZYiA3XEmtxSPoa.AXSA" localSheetId="4" hidden="1">#REF!</definedName>
    <definedName name="___thinkcellw0UAAAEAAAAEAAAAgoRZYiA3XEmtxSPoa.AXSA" localSheetId="8" hidden="1">#REF!</definedName>
    <definedName name="___thinkcellw0UAAAEAAAAEAAAAgoRZYiA3XEmtxSPoa.AXSA" localSheetId="9" hidden="1">#REF!</definedName>
    <definedName name="___thinkcellw0UAAAEAAAAEAAAAgoRZYiA3XEmtxSPoa.AXSA" localSheetId="10" hidden="1">#REF!</definedName>
    <definedName name="___thinkcellw0UAAAEAAAAEAAAAgoRZYiA3XEmtxSPoa.AXSA" localSheetId="12" hidden="1">#REF!</definedName>
    <definedName name="___thinkcellw0UAAAEAAAAEAAAAgoRZYiA3XEmtxSPoa.AXSA" localSheetId="20" hidden="1">#REF!</definedName>
    <definedName name="___thinkcellw0UAAAEAAAAEAAAAgoRZYiA3XEmtxSPoa.AXSA" hidden="1">#REF!</definedName>
    <definedName name="___thinkcellw0UAAAEAAAAEAAAAI4PkO41VgEiMh1kA9fFTKw" localSheetId="4" hidden="1">#REF!</definedName>
    <definedName name="___thinkcellw0UAAAEAAAAEAAAAI4PkO41VgEiMh1kA9fFTKw" localSheetId="8" hidden="1">#REF!</definedName>
    <definedName name="___thinkcellw0UAAAEAAAAEAAAAI4PkO41VgEiMh1kA9fFTKw" localSheetId="9" hidden="1">#REF!</definedName>
    <definedName name="___thinkcellw0UAAAEAAAAEAAAAI4PkO41VgEiMh1kA9fFTKw" localSheetId="10" hidden="1">#REF!</definedName>
    <definedName name="___thinkcellw0UAAAEAAAAEAAAAI4PkO41VgEiMh1kA9fFTKw" localSheetId="12" hidden="1">#REF!</definedName>
    <definedName name="___thinkcellw0UAAAEAAAAEAAAAI4PkO41VgEiMh1kA9fFTKw" localSheetId="20" hidden="1">#REF!</definedName>
    <definedName name="___thinkcellw0UAAAEAAAAEAAAAI4PkO41VgEiMh1kA9fFTKw" hidden="1">#REF!</definedName>
    <definedName name="___thinkcellw0UAAAEAAAAEAAAAIPauIYyKgEGXT1RFw0TmPQ" localSheetId="4" hidden="1">#REF!</definedName>
    <definedName name="___thinkcellw0UAAAEAAAAEAAAAIPauIYyKgEGXT1RFw0TmPQ" localSheetId="8" hidden="1">#REF!</definedName>
    <definedName name="___thinkcellw0UAAAEAAAAEAAAAIPauIYyKgEGXT1RFw0TmPQ" localSheetId="9" hidden="1">#REF!</definedName>
    <definedName name="___thinkcellw0UAAAEAAAAEAAAAIPauIYyKgEGXT1RFw0TmPQ" localSheetId="10" hidden="1">#REF!</definedName>
    <definedName name="___thinkcellw0UAAAEAAAAEAAAAIPauIYyKgEGXT1RFw0TmPQ" localSheetId="12" hidden="1">#REF!</definedName>
    <definedName name="___thinkcellw0UAAAEAAAAEAAAAIPauIYyKgEGXT1RFw0TmPQ" localSheetId="20" hidden="1">#REF!</definedName>
    <definedName name="___thinkcellw0UAAAEAAAAEAAAAIPauIYyKgEGXT1RFw0TmPQ" hidden="1">#REF!</definedName>
    <definedName name="___thinkcellw0UAAAEAAAAEAAAAJEC2akB.iU2cB_BHnEHNzg" localSheetId="4" hidden="1">#REF!</definedName>
    <definedName name="___thinkcellw0UAAAEAAAAEAAAAJEC2akB.iU2cB_BHnEHNzg" localSheetId="8" hidden="1">#REF!</definedName>
    <definedName name="___thinkcellw0UAAAEAAAAEAAAAJEC2akB.iU2cB_BHnEHNzg" localSheetId="9" hidden="1">#REF!</definedName>
    <definedName name="___thinkcellw0UAAAEAAAAEAAAAJEC2akB.iU2cB_BHnEHNzg" localSheetId="10" hidden="1">#REF!</definedName>
    <definedName name="___thinkcellw0UAAAEAAAAEAAAAJEC2akB.iU2cB_BHnEHNzg" localSheetId="12" hidden="1">#REF!</definedName>
    <definedName name="___thinkcellw0UAAAEAAAAEAAAAJEC2akB.iU2cB_BHnEHNzg" localSheetId="20" hidden="1">#REF!</definedName>
    <definedName name="___thinkcellw0UAAAEAAAAEAAAAJEC2akB.iU2cB_BHnEHNzg" hidden="1">#REF!</definedName>
    <definedName name="___thinkcellw0UAAAEAAAAEAAAAJF.CU2OIZ0Ot3Qn1gJhKjQ" localSheetId="4" hidden="1">#REF!</definedName>
    <definedName name="___thinkcellw0UAAAEAAAAEAAAAJF.CU2OIZ0Ot3Qn1gJhKjQ" localSheetId="8" hidden="1">#REF!</definedName>
    <definedName name="___thinkcellw0UAAAEAAAAEAAAAJF.CU2OIZ0Ot3Qn1gJhKjQ" localSheetId="9" hidden="1">#REF!</definedName>
    <definedName name="___thinkcellw0UAAAEAAAAEAAAAJF.CU2OIZ0Ot3Qn1gJhKjQ" localSheetId="10" hidden="1">#REF!</definedName>
    <definedName name="___thinkcellw0UAAAEAAAAEAAAAJF.CU2OIZ0Ot3Qn1gJhKjQ" localSheetId="12" hidden="1">#REF!</definedName>
    <definedName name="___thinkcellw0UAAAEAAAAEAAAAJF.CU2OIZ0Ot3Qn1gJhKjQ" localSheetId="20" hidden="1">#REF!</definedName>
    <definedName name="___thinkcellw0UAAAEAAAAEAAAAJF.CU2OIZ0Ot3Qn1gJhKjQ" hidden="1">#REF!</definedName>
    <definedName name="___thinkcellw0UAAAEAAAAEAAAAmGDfrtc_fk63D9uVS2Fgkw" localSheetId="4" hidden="1">#REF!</definedName>
    <definedName name="___thinkcellw0UAAAEAAAAEAAAAmGDfrtc_fk63D9uVS2Fgkw" localSheetId="8" hidden="1">#REF!</definedName>
    <definedName name="___thinkcellw0UAAAEAAAAEAAAAmGDfrtc_fk63D9uVS2Fgkw" localSheetId="9" hidden="1">#REF!</definedName>
    <definedName name="___thinkcellw0UAAAEAAAAEAAAAmGDfrtc_fk63D9uVS2Fgkw" localSheetId="10" hidden="1">#REF!</definedName>
    <definedName name="___thinkcellw0UAAAEAAAAEAAAAmGDfrtc_fk63D9uVS2Fgkw" localSheetId="12" hidden="1">#REF!</definedName>
    <definedName name="___thinkcellw0UAAAEAAAAEAAAAmGDfrtc_fk63D9uVS2Fgkw" localSheetId="20" hidden="1">#REF!</definedName>
    <definedName name="___thinkcellw0UAAAEAAAAEAAAAmGDfrtc_fk63D9uVS2Fgkw" hidden="1">#REF!</definedName>
    <definedName name="___thinkcellw0UAAAEAAAAEAAAASu9GIqf4hUa3xuNQSxfZrA" localSheetId="4" hidden="1">#REF!</definedName>
    <definedName name="___thinkcellw0UAAAEAAAAEAAAASu9GIqf4hUa3xuNQSxfZrA" localSheetId="8" hidden="1">#REF!</definedName>
    <definedName name="___thinkcellw0UAAAEAAAAEAAAASu9GIqf4hUa3xuNQSxfZrA" localSheetId="9" hidden="1">#REF!</definedName>
    <definedName name="___thinkcellw0UAAAEAAAAEAAAASu9GIqf4hUa3xuNQSxfZrA" localSheetId="10" hidden="1">#REF!</definedName>
    <definedName name="___thinkcellw0UAAAEAAAAEAAAASu9GIqf4hUa3xuNQSxfZrA" localSheetId="12" hidden="1">#REF!</definedName>
    <definedName name="___thinkcellw0UAAAEAAAAEAAAASu9GIqf4hUa3xuNQSxfZrA" localSheetId="20" hidden="1">#REF!</definedName>
    <definedName name="___thinkcellw0UAAAEAAAAEAAAASu9GIqf4hUa3xuNQSxfZrA" hidden="1">#REF!</definedName>
    <definedName name="___thinkcellw0UAAAEAAAAEAAAAusL3hwx67EqHEzibzARwfQ" localSheetId="4" hidden="1">#REF!</definedName>
    <definedName name="___thinkcellw0UAAAEAAAAEAAAAusL3hwx67EqHEzibzARwfQ" localSheetId="8" hidden="1">#REF!</definedName>
    <definedName name="___thinkcellw0UAAAEAAAAEAAAAusL3hwx67EqHEzibzARwfQ" localSheetId="9" hidden="1">#REF!</definedName>
    <definedName name="___thinkcellw0UAAAEAAAAEAAAAusL3hwx67EqHEzibzARwfQ" localSheetId="10" hidden="1">#REF!</definedName>
    <definedName name="___thinkcellw0UAAAEAAAAEAAAAusL3hwx67EqHEzibzARwfQ" localSheetId="12" hidden="1">#REF!</definedName>
    <definedName name="___thinkcellw0UAAAEAAAAEAAAAusL3hwx67EqHEzibzARwfQ" localSheetId="20" hidden="1">#REF!</definedName>
    <definedName name="___thinkcellw0UAAAEAAAAEAAAAusL3hwx67EqHEzibzARwfQ" hidden="1">#REF!</definedName>
    <definedName name="___thinkcellw0UAAAEAAAAEAAAAvGtKoIremkas90vXkGsHKQ" localSheetId="4" hidden="1">#REF!</definedName>
    <definedName name="___thinkcellw0UAAAEAAAAEAAAAvGtKoIremkas90vXkGsHKQ" localSheetId="8" hidden="1">#REF!</definedName>
    <definedName name="___thinkcellw0UAAAEAAAAEAAAAvGtKoIremkas90vXkGsHKQ" localSheetId="9" hidden="1">#REF!</definedName>
    <definedName name="___thinkcellw0UAAAEAAAAEAAAAvGtKoIremkas90vXkGsHKQ" localSheetId="10" hidden="1">#REF!</definedName>
    <definedName name="___thinkcellw0UAAAEAAAAEAAAAvGtKoIremkas90vXkGsHKQ" localSheetId="12" hidden="1">#REF!</definedName>
    <definedName name="___thinkcellw0UAAAEAAAAEAAAAvGtKoIremkas90vXkGsHKQ" localSheetId="20" hidden="1">#REF!</definedName>
    <definedName name="___thinkcellw0UAAAEAAAAEAAAAvGtKoIremkas90vXkGsHKQ" hidden="1">#REF!</definedName>
    <definedName name="___thinkcellw0UAAAEAAAAEAAAAwztuAXK4xkyEAhiw4AECpA" localSheetId="4" hidden="1">#REF!</definedName>
    <definedName name="___thinkcellw0UAAAEAAAAEAAAAwztuAXK4xkyEAhiw4AECpA" localSheetId="8" hidden="1">#REF!</definedName>
    <definedName name="___thinkcellw0UAAAEAAAAEAAAAwztuAXK4xkyEAhiw4AECpA" localSheetId="9" hidden="1">#REF!</definedName>
    <definedName name="___thinkcellw0UAAAEAAAAEAAAAwztuAXK4xkyEAhiw4AECpA" localSheetId="10" hidden="1">#REF!</definedName>
    <definedName name="___thinkcellw0UAAAEAAAAEAAAAwztuAXK4xkyEAhiw4AECpA" localSheetId="12" hidden="1">#REF!</definedName>
    <definedName name="___thinkcellw0UAAAEAAAAEAAAAwztuAXK4xkyEAhiw4AECpA" localSheetId="20" hidden="1">#REF!</definedName>
    <definedName name="___thinkcellw0UAAAEAAAAEAAAAwztuAXK4xkyEAhiw4AECpA" hidden="1">#REF!</definedName>
    <definedName name="___thinkcellw0UAAAEAAAAEAAAAYTOYqKMxIk667t.Mr7V2Ag" localSheetId="4" hidden="1">#REF!</definedName>
    <definedName name="___thinkcellw0UAAAEAAAAEAAAAYTOYqKMxIk667t.Mr7V2Ag" localSheetId="8" hidden="1">#REF!</definedName>
    <definedName name="___thinkcellw0UAAAEAAAAEAAAAYTOYqKMxIk667t.Mr7V2Ag" localSheetId="9" hidden="1">#REF!</definedName>
    <definedName name="___thinkcellw0UAAAEAAAAEAAAAYTOYqKMxIk667t.Mr7V2Ag" localSheetId="10" hidden="1">#REF!</definedName>
    <definedName name="___thinkcellw0UAAAEAAAAEAAAAYTOYqKMxIk667t.Mr7V2Ag" localSheetId="12" hidden="1">#REF!</definedName>
    <definedName name="___thinkcellw0UAAAEAAAAEAAAAYTOYqKMxIk667t.Mr7V2Ag" localSheetId="20" hidden="1">#REF!</definedName>
    <definedName name="___thinkcellw0UAAAEAAAAEAAAAYTOYqKMxIk667t.Mr7V2Ag" hidden="1">#REF!</definedName>
    <definedName name="_44220000___Edifíc._out._constr.">[4]ICursoMes!$C$8:$F$8</definedName>
    <definedName name="_44232110___Transporte_Electricidade___Subestações_Novas">[4]ICursoMes!$C$10:$F$10</definedName>
    <definedName name="_44232120___Transporte_Electricidade___Ampliação_Subestações">[4]ICursoMes!$C$11:$F$11</definedName>
    <definedName name="_44232130___Transporte_Electricidade___Remodelação_Subestações">[4]ICursoMes!$C$12:$F$12</definedName>
    <definedName name="_44232180___Transporte_Electricidade_Bateria_de_Condensadores">[4]ICursoMes!$C$13:$F$13</definedName>
    <definedName name="_44232210___Transporte_Electricidade___Linhas_150kv">[4]ICursoMes!$C$15:$F$15</definedName>
    <definedName name="_44232220___Transporte_Electricidade___Linhas_220Kv">[4]ICursoMes!$C$16:$F$16</definedName>
    <definedName name="_44232230___Transporte_Electricidade___Linhas_400KV">[4]ICursoMes!$C$17:$F$17</definedName>
    <definedName name="_44232310___Transporte_Electricidade___Gestor_Sistema">[4]ICursoMes!$C$20:$F$20</definedName>
    <definedName name="_44232520___Transporte_Electricidade___Cont.Medida_Fact.Prod.">[4]ICursoMes!$C$21:$F$21</definedName>
    <definedName name="_44238110___Telecomunicações_Segurança___Comutação_Telefónica">[4]ICursoMes!$C$23:$F$23</definedName>
    <definedName name="_44238120___Telecomunicações_Segurança___transmissão_de_dados">[4]ICursoMes!$C$24:$F$24</definedName>
    <definedName name="_44238130___Telecomunicações_Segurança___Fibra_Óptica">[4]ICursoMes!$C$25:$F$25</definedName>
    <definedName name="_44238140___Telecomunicações___Segurança_Sist._de_Alimentação">[4]ICursoMes!$C$26:$F$26</definedName>
    <definedName name="_44238230___Telecomunicações_Não_Reguladas_no_Sist.Eléctrico">[4]ICursoMes!$C$18:$F$18</definedName>
    <definedName name="_44261100___Equip_Informático_Próprio___Equipamento_central">[4]ICursoMes!$C$28:$F$28</definedName>
    <definedName name="_ano1">[5]dados!$A$2</definedName>
    <definedName name="_ano2">[5]dados!$A$3</definedName>
    <definedName name="_ano3">[6]dados!$A$4</definedName>
    <definedName name="_ano4">[6]dados!$A$5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 localSheetId="8">#REF!</definedName>
    <definedName name="_DAT1" localSheetId="10">#REF!</definedName>
    <definedName name="_DAT1" localSheetId="12">#REF!</definedName>
    <definedName name="_DAT1" localSheetId="20">#REF!</definedName>
    <definedName name="_DAT1">#REF!</definedName>
    <definedName name="_DAT10" localSheetId="8">#REF!</definedName>
    <definedName name="_DAT10" localSheetId="10">#REF!</definedName>
    <definedName name="_DAT10" localSheetId="12">#REF!</definedName>
    <definedName name="_DAT10" localSheetId="20">#REF!</definedName>
    <definedName name="_DAT10">#REF!</definedName>
    <definedName name="_DAT15" localSheetId="8">#REF!</definedName>
    <definedName name="_DAT15" localSheetId="10">#REF!</definedName>
    <definedName name="_DAT15" localSheetId="12">#REF!</definedName>
    <definedName name="_DAT15" localSheetId="20">#REF!</definedName>
    <definedName name="_DAT15">#REF!</definedName>
    <definedName name="_DAT16" localSheetId="8">#REF!</definedName>
    <definedName name="_DAT16" localSheetId="10">#REF!</definedName>
    <definedName name="_DAT16" localSheetId="12">#REF!</definedName>
    <definedName name="_DAT16" localSheetId="20">#REF!</definedName>
    <definedName name="_DAT16">#REF!</definedName>
    <definedName name="_DAT17" localSheetId="8">#REF!</definedName>
    <definedName name="_DAT17" localSheetId="10">#REF!</definedName>
    <definedName name="_DAT17" localSheetId="12">#REF!</definedName>
    <definedName name="_DAT17" localSheetId="20">#REF!</definedName>
    <definedName name="_DAT17">#REF!</definedName>
    <definedName name="_DAT18" localSheetId="8">#REF!</definedName>
    <definedName name="_DAT18" localSheetId="10">#REF!</definedName>
    <definedName name="_DAT18" localSheetId="12">#REF!</definedName>
    <definedName name="_DAT18" localSheetId="20">#REF!</definedName>
    <definedName name="_DAT18">#REF!</definedName>
    <definedName name="_DAT2" localSheetId="8">#REF!</definedName>
    <definedName name="_DAT2" localSheetId="10">#REF!</definedName>
    <definedName name="_DAT2" localSheetId="12">#REF!</definedName>
    <definedName name="_DAT2" localSheetId="20">#REF!</definedName>
    <definedName name="_DAT2">#REF!</definedName>
    <definedName name="_DAT24" localSheetId="8">#REF!</definedName>
    <definedName name="_DAT24" localSheetId="10">#REF!</definedName>
    <definedName name="_DAT24" localSheetId="12">#REF!</definedName>
    <definedName name="_DAT24" localSheetId="20">#REF!</definedName>
    <definedName name="_DAT24">#REF!</definedName>
    <definedName name="_DAT25" localSheetId="8">#REF!</definedName>
    <definedName name="_DAT25" localSheetId="10">#REF!</definedName>
    <definedName name="_DAT25" localSheetId="12">#REF!</definedName>
    <definedName name="_DAT25" localSheetId="20">#REF!</definedName>
    <definedName name="_DAT25">#REF!</definedName>
    <definedName name="_DAT26" localSheetId="8">#REF!</definedName>
    <definedName name="_DAT26" localSheetId="10">#REF!</definedName>
    <definedName name="_DAT26" localSheetId="12">#REF!</definedName>
    <definedName name="_DAT26" localSheetId="20">#REF!</definedName>
    <definedName name="_DAT26">#REF!</definedName>
    <definedName name="_DAT27" localSheetId="8">#REF!</definedName>
    <definedName name="_DAT27" localSheetId="10">#REF!</definedName>
    <definedName name="_DAT27" localSheetId="12">#REF!</definedName>
    <definedName name="_DAT27" localSheetId="20">#REF!</definedName>
    <definedName name="_DAT27">#REF!</definedName>
    <definedName name="_DAT28" localSheetId="8">#REF!</definedName>
    <definedName name="_DAT28" localSheetId="10">#REF!</definedName>
    <definedName name="_DAT28" localSheetId="12">#REF!</definedName>
    <definedName name="_DAT28" localSheetId="20">#REF!</definedName>
    <definedName name="_DAT28">#REF!</definedName>
    <definedName name="_DAT29" localSheetId="8">#REF!</definedName>
    <definedName name="_DAT29" localSheetId="10">#REF!</definedName>
    <definedName name="_DAT29" localSheetId="12">#REF!</definedName>
    <definedName name="_DAT29" localSheetId="20">#REF!</definedName>
    <definedName name="_DAT29">#REF!</definedName>
    <definedName name="_DAT3" localSheetId="8">#REF!</definedName>
    <definedName name="_DAT3" localSheetId="10">#REF!</definedName>
    <definedName name="_DAT3" localSheetId="12">#REF!</definedName>
    <definedName name="_DAT3" localSheetId="20">#REF!</definedName>
    <definedName name="_DAT3">#REF!</definedName>
    <definedName name="_DAT4" localSheetId="8">#REF!</definedName>
    <definedName name="_DAT4" localSheetId="10">#REF!</definedName>
    <definedName name="_DAT4" localSheetId="12">#REF!</definedName>
    <definedName name="_DAT4" localSheetId="20">#REF!</definedName>
    <definedName name="_DAT4">#REF!</definedName>
    <definedName name="_DAT5" localSheetId="8">#REF!</definedName>
    <definedName name="_DAT5" localSheetId="10">#REF!</definedName>
    <definedName name="_DAT5" localSheetId="12">#REF!</definedName>
    <definedName name="_DAT5" localSheetId="20">#REF!</definedName>
    <definedName name="_DAT5">#REF!</definedName>
    <definedName name="_DAT6" localSheetId="8">#REF!</definedName>
    <definedName name="_DAT6" localSheetId="10">#REF!</definedName>
    <definedName name="_DAT6" localSheetId="12">#REF!</definedName>
    <definedName name="_DAT6" localSheetId="20">#REF!</definedName>
    <definedName name="_DAT6">#REF!</definedName>
    <definedName name="_DAT7" localSheetId="8">#REF!</definedName>
    <definedName name="_DAT7" localSheetId="10">#REF!</definedName>
    <definedName name="_DAT7" localSheetId="12">#REF!</definedName>
    <definedName name="_DAT7" localSheetId="20">#REF!</definedName>
    <definedName name="_DAT7">#REF!</definedName>
    <definedName name="_DAT8" localSheetId="8">#REF!</definedName>
    <definedName name="_DAT8" localSheetId="10">#REF!</definedName>
    <definedName name="_DAT8" localSheetId="12">#REF!</definedName>
    <definedName name="_DAT8" localSheetId="20">#REF!</definedName>
    <definedName name="_DAT8">#REF!</definedName>
    <definedName name="_DAT9" localSheetId="8">#REF!</definedName>
    <definedName name="_DAT9" localSheetId="10">#REF!</definedName>
    <definedName name="_DAT9" localSheetId="12">#REF!</definedName>
    <definedName name="_DAT9" localSheetId="20">#REF!</definedName>
    <definedName name="_DAT9">#REF!</definedName>
    <definedName name="_EMI55" localSheetId="18">'[7]Remuneração Mensal_CogP57-2002'!$C$43</definedName>
    <definedName name="_EMI55">'[7]Remuneração Mensal_CogP57-2002'!$C$43</definedName>
    <definedName name="_Fig527">'[8]1997'!$C$15:$H$40</definedName>
    <definedName name="_Fill" localSheetId="4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5" hidden="1">#REF!</definedName>
    <definedName name="_Fill" localSheetId="20" hidden="1">#REF!</definedName>
    <definedName name="_Fill" localSheetId="23" hidden="1">#REF!</definedName>
    <definedName name="_Fill" hidden="1">#REF!</definedName>
    <definedName name="_Key1" localSheetId="4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8" hidden="1">#REF!</definedName>
    <definedName name="_Key1" localSheetId="20" hidden="1">#REF!</definedName>
    <definedName name="_Key1" localSheetId="23" hidden="1">#REF!</definedName>
    <definedName name="_Key1" hidden="1">#REF!</definedName>
    <definedName name="_Key10" localSheetId="4" hidden="1">#REF!</definedName>
    <definedName name="_Key10" localSheetId="8" hidden="1">#REF!</definedName>
    <definedName name="_Key10" localSheetId="9" hidden="1">#REF!</definedName>
    <definedName name="_Key10" localSheetId="10" hidden="1">#REF!</definedName>
    <definedName name="_Key10" localSheetId="12" hidden="1">#REF!</definedName>
    <definedName name="_Key10" localSheetId="13" hidden="1">#REF!</definedName>
    <definedName name="_Key10" localSheetId="20" hidden="1">#REF!</definedName>
    <definedName name="_Key10" localSheetId="23" hidden="1">#REF!</definedName>
    <definedName name="_Key10" hidden="1">#REF!</definedName>
    <definedName name="_Key12" localSheetId="4" hidden="1">#REF!</definedName>
    <definedName name="_Key12" localSheetId="8" hidden="1">#REF!</definedName>
    <definedName name="_Key12" localSheetId="9" hidden="1">#REF!</definedName>
    <definedName name="_Key12" localSheetId="10" hidden="1">#REF!</definedName>
    <definedName name="_Key12" localSheetId="12" hidden="1">#REF!</definedName>
    <definedName name="_Key12" localSheetId="13" hidden="1">#REF!</definedName>
    <definedName name="_Key12" localSheetId="20" hidden="1">#REF!</definedName>
    <definedName name="_Key12" localSheetId="23" hidden="1">#REF!</definedName>
    <definedName name="_Key12" hidden="1">#REF!</definedName>
    <definedName name="_Key2" localSheetId="4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5" hidden="1">#REF!</definedName>
    <definedName name="_Key2" localSheetId="20" hidden="1">#REF!</definedName>
    <definedName name="_Key2" localSheetId="23" hidden="1">#REF!</definedName>
    <definedName name="_Key2" hidden="1">#REF!</definedName>
    <definedName name="_l">'[6]quadro 27a'!$D$8:$O$8</definedName>
    <definedName name="_Order1" hidden="1">255</definedName>
    <definedName name="_Order2" hidden="1">255</definedName>
    <definedName name="_Sort" localSheetId="4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localSheetId="18" hidden="1">#REF!</definedName>
    <definedName name="_Sort" localSheetId="20" hidden="1">#REF!</definedName>
    <definedName name="_Sort" localSheetId="23" hidden="1">#REF!</definedName>
    <definedName name="_Sort" hidden="1">#REF!</definedName>
    <definedName name="a">[6]dados!$A$2</definedName>
    <definedName name="acum">[9]dados!$AJ$6:$AJ$147</definedName>
    <definedName name="ACUMUL">[10]dados!$AJ$6:$AJ$147</definedName>
    <definedName name="Amort.97_com" localSheetId="8">#REF!</definedName>
    <definedName name="Amort.97_com" localSheetId="10">#REF!</definedName>
    <definedName name="Amort.97_com" localSheetId="12">#REF!</definedName>
    <definedName name="Amort.97_com" localSheetId="20">#REF!</definedName>
    <definedName name="Amort.97_com" localSheetId="21">#REF!</definedName>
    <definedName name="Amort.97_com">#REF!</definedName>
    <definedName name="Amort.97_sem" localSheetId="8">#REF!</definedName>
    <definedName name="Amort.97_sem" localSheetId="10">#REF!</definedName>
    <definedName name="Amort.97_sem" localSheetId="12">#REF!</definedName>
    <definedName name="Amort.97_sem" localSheetId="20">#REF!</definedName>
    <definedName name="Amort.97_sem">#REF!</definedName>
    <definedName name="ano" localSheetId="8">#REF!</definedName>
    <definedName name="ano" localSheetId="10">#REF!</definedName>
    <definedName name="ano" localSheetId="12">#REF!</definedName>
    <definedName name="ano" localSheetId="20">#REF!</definedName>
    <definedName name="ano">#REF!</definedName>
    <definedName name="ano1a">[11]dados!$A$2</definedName>
    <definedName name="ano2a">[11]dados!$A$3</definedName>
    <definedName name="ANOS10">[12]Serv.dívida!$A$3:$R$171</definedName>
    <definedName name="anscount" hidden="1">21</definedName>
    <definedName name="_xlnm.Print_Area" localSheetId="0">Índice!$B$2:$E$27</definedName>
    <definedName name="_xlnm.Print_Area" localSheetId="1">'N2-01-REN - Balanço EE'!$C$2:$H$50</definedName>
    <definedName name="_xlnm.Print_Area" localSheetId="2">'N2-02-REN - Qtds Vendidas GGS'!$C$2:$P$20</definedName>
    <definedName name="_xlnm.Print_Area" localSheetId="3">'N2-03-REN - Qtds Vendidas TEE'!$C$3:$P$34,'N2-03-REN - Qtds Vendidas TEE'!$C$36:$P$66</definedName>
    <definedName name="_xlnm.Print_Area" localSheetId="5">'N2-05-REN - Faturação'!$C$3:$P$36</definedName>
    <definedName name="_xlnm.Print_Area" localSheetId="6">'N2-06-REN - DR'!$B$2:$K$59</definedName>
    <definedName name="_xlnm.Print_Area" localSheetId="7">'N2-07-REN - Ativos GGS '!$C$2:$O$50,'N2-07-REN - Ativos GGS '!$C$55:$K$88</definedName>
    <definedName name="_xlnm.Print_Area" localSheetId="8">'N2-08-REN - Subs Invest GGS'!$C$2:$T$17</definedName>
    <definedName name="_xlnm.Print_Area" localSheetId="11">'N2-11-REN-SubInvest TEE (&lt;2022)'!$C$2:$T$24</definedName>
    <definedName name="_xlnm.Print_Area" localSheetId="12">'N2-12-REN-SubInvest TEE (2022&gt;)'!$C$2:$T$24</definedName>
    <definedName name="_xlnm.Print_Area" localSheetId="13">'N2-13-REN - Base de activos TEE'!$C$62:$C$62</definedName>
    <definedName name="_xlnm.Print_Area" localSheetId="14">'N2-14-REN - FSE GGS'!$C$3:$I$32</definedName>
    <definedName name="_xlnm.Print_Area" localSheetId="15">'N2-15-REN - FSE  TEE'!$C$3:$I$33</definedName>
    <definedName name="_xlnm.Print_Area" localSheetId="16">'N2-16-REN - Pessoal'!$C$2:$I$47</definedName>
    <definedName name="_xlnm.Print_Area" localSheetId="17">'N2-17-REN -Outros gastos e rend'!$C$2:$K$45</definedName>
    <definedName name="_xlnm.Print_Area" localSheetId="23">'N2-23 - Custos Acordo Turbogás'!$B$5:$O$12</definedName>
    <definedName name="Area_principal" localSheetId="8">#REF!</definedName>
    <definedName name="Area_principal" localSheetId="10">#REF!</definedName>
    <definedName name="Area_principal" localSheetId="12">#REF!</definedName>
    <definedName name="Area_principal" localSheetId="20">#REF!</definedName>
    <definedName name="Area_principal" localSheetId="21">#REF!</definedName>
    <definedName name="Area_principal">#REF!</definedName>
    <definedName name="ARREDOND">[13]P5!$H$5</definedName>
    <definedName name="AS2DocOpenMode" hidden="1">"AS2DocumentEdit"</definedName>
    <definedName name="ASDF">[14]Serv.dívida!$A$3:$R$171</definedName>
    <definedName name="asf" localSheetId="8">#REF!</definedName>
    <definedName name="asf" localSheetId="10">#REF!</definedName>
    <definedName name="asf" localSheetId="12">#REF!</definedName>
    <definedName name="asf" localSheetId="20">#REF!</definedName>
    <definedName name="asf" localSheetId="21">#REF!</definedName>
    <definedName name="asf">#REF!</definedName>
    <definedName name="ASTW">[10]dados!$F$6:$Q$147</definedName>
    <definedName name="auto_cons_vap" localSheetId="8">#REF!</definedName>
    <definedName name="auto_cons_vap" localSheetId="9">#REF!</definedName>
    <definedName name="auto_cons_vap" localSheetId="10">#REF!</definedName>
    <definedName name="auto_cons_vap" localSheetId="12">#REF!</definedName>
    <definedName name="auto_cons_vap" localSheetId="20">#REF!</definedName>
    <definedName name="auto_cons_vap">#REF!</definedName>
    <definedName name="b">[6]dados!$A$3</definedName>
    <definedName name="_xlnm.Database" localSheetId="8">#REF!</definedName>
    <definedName name="_xlnm.Database" localSheetId="10">#REF!</definedName>
    <definedName name="_xlnm.Database" localSheetId="12">#REF!</definedName>
    <definedName name="_xlnm.Database" localSheetId="20">#REF!</definedName>
    <definedName name="_xlnm.Database" localSheetId="21">#REF!</definedName>
    <definedName name="_xlnm.Database">#REF!</definedName>
    <definedName name="bee" localSheetId="1">'N2-01-REN - Balanço EE'!$A$1</definedName>
    <definedName name="bee">#REF!</definedName>
    <definedName name="CABOS_SUBT" localSheetId="8">#REF!</definedName>
    <definedName name="CABOS_SUBT" localSheetId="10">#REF!</definedName>
    <definedName name="CABOS_SUBT" localSheetId="12">#REF!</definedName>
    <definedName name="CABOS_SUBT" localSheetId="20">#REF!</definedName>
    <definedName name="CABOS_SUBT" localSheetId="21">#REF!</definedName>
    <definedName name="CABOS_SUBT">#REF!</definedName>
    <definedName name="Case">[15]P.Operacionais!$F$4</definedName>
    <definedName name="ccomb">[16]combustivel!$C$5:$N$88</definedName>
    <definedName name="ccomb_c">[16]combustivel!$C$3:$N$3</definedName>
    <definedName name="ccomb_l">[16]combustivel!$B$5:$B$88</definedName>
    <definedName name="CCRef" localSheetId="18">'[7]Remuneração Mensal_Solar150MVA'!$O$9</definedName>
    <definedName name="CCRef">'[7]Remuneração Mensal_Solar150MVA'!$O$9</definedName>
    <definedName name="cen_BRENT" localSheetId="8">[17]RESUMO_PROJ!#REF!</definedName>
    <definedName name="cen_BRENT" localSheetId="9">[17]RESUMO_PROJ!#REF!</definedName>
    <definedName name="cen_BRENT" localSheetId="10">[17]RESUMO_PROJ!#REF!</definedName>
    <definedName name="cen_BRENT" localSheetId="12">[17]RESUMO_PROJ!#REF!</definedName>
    <definedName name="cen_BRENT" localSheetId="20">[17]RESUMO_PROJ!#REF!</definedName>
    <definedName name="cen_BRENT">[17]RESUMO_PROJ!#REF!</definedName>
    <definedName name="cenario" localSheetId="8">[17]RESUMO_PROJ!#REF!</definedName>
    <definedName name="cenario" localSheetId="9">[17]RESUMO_PROJ!#REF!</definedName>
    <definedName name="cenario" localSheetId="10">[17]RESUMO_PROJ!#REF!</definedName>
    <definedName name="cenario" localSheetId="12">[17]RESUMO_PROJ!#REF!</definedName>
    <definedName name="cenario" localSheetId="20">[17]RESUMO_PROJ!#REF!</definedName>
    <definedName name="cenario">[17]RESUMO_PROJ!#REF!</definedName>
    <definedName name="cenario_consumos" localSheetId="8">[17]RESUMO_PROJ!#REF!</definedName>
    <definedName name="cenario_consumos" localSheetId="9">[17]RESUMO_PROJ!#REF!</definedName>
    <definedName name="cenario_consumos" localSheetId="10">[17]RESUMO_PROJ!#REF!</definedName>
    <definedName name="cenario_consumos" localSheetId="12">[17]RESUMO_PROJ!#REF!</definedName>
    <definedName name="cenario_consumos" localSheetId="20">[17]RESUMO_PROJ!#REF!</definedName>
    <definedName name="cenario_consumos">[17]RESUMO_PROJ!#REF!</definedName>
    <definedName name="çk" localSheetId="8">#REF!</definedName>
    <definedName name="çk" localSheetId="10">#REF!</definedName>
    <definedName name="çk" localSheetId="12">#REF!</definedName>
    <definedName name="çk" localSheetId="20">#REF!</definedName>
    <definedName name="çk" localSheetId="21">#REF!</definedName>
    <definedName name="çk">#REF!</definedName>
    <definedName name="Classes_do_imobilizado">[4]ICursoMes!$C$6:$F$6</definedName>
    <definedName name="CO_01">'[18]Controlo Orçamental2'!$O$6</definedName>
    <definedName name="CO_02">'[18]Controlo Orçamental2'!$O$7</definedName>
    <definedName name="CO_03">'[18]Controlo Orçamental2'!$O$8</definedName>
    <definedName name="CO_04">'[18]Controlo Orçamental2'!$O$126</definedName>
    <definedName name="CO_05">'[18]Controlo Orçamental2'!$O$127</definedName>
    <definedName name="CO_06">'[18]Controlo Orçamental2'!$O$128</definedName>
    <definedName name="CO_07">'[18]Controlo Orçamental2'!$O$10</definedName>
    <definedName name="CO_08">'[18]Controlo Orçamental2'!$O$11</definedName>
    <definedName name="CO_09">'[18]Controlo Orçamental2'!$O$12</definedName>
    <definedName name="CO_10">'[18]Controlo Orçamental2'!$O$13</definedName>
    <definedName name="CO_11">'[18]Controlo Orçamental2'!$O$14</definedName>
    <definedName name="CO_12">'[18]Controlo Orçamental2'!$O$15</definedName>
    <definedName name="CO_13">'[18]Controlo Orçamental2'!$O$16</definedName>
    <definedName name="CO_14">'[18]Controlo Orçamental2'!$O$17</definedName>
    <definedName name="CO_15">'[18]Controlo Orçamental2'!$O$18</definedName>
    <definedName name="CO_16">'[18]Controlo Orçamental2'!$O$19</definedName>
    <definedName name="CO_17">'[18]Controlo Orçamental2'!$O$20</definedName>
    <definedName name="CO_18">'[18]Controlo Orçamental2'!$O$21</definedName>
    <definedName name="CO_19">'[18]Controlo Orçamental2'!$O$22</definedName>
    <definedName name="CO_20">'[18]Controlo Orçamental2'!$O$23</definedName>
    <definedName name="CO_21">'[18]Controlo Orçamental2'!$O$24</definedName>
    <definedName name="CO_22">'[18]Controlo Orçamental2'!$O$25</definedName>
    <definedName name="CO_23">'[18]Controlo Orçamental2'!$O$26</definedName>
    <definedName name="CO_24">'[18]Controlo Orçamental2'!$O$27</definedName>
    <definedName name="CO_25">'[18]Controlo Orçamental2'!$O$28</definedName>
    <definedName name="CO_26">'[18]Controlo Orçamental2'!$O$29</definedName>
    <definedName name="CO_27">'[18]Controlo Orçamental2'!$O$30</definedName>
    <definedName name="CO_28">'[18]Controlo Orçamental2'!$O$31</definedName>
    <definedName name="CO_29">'[18]Controlo Orçamental2'!$O$32</definedName>
    <definedName name="CO_30">'[18]Controlo Orçamental2'!$O$33</definedName>
    <definedName name="CO_31">'[18]Controlo Orçamental2'!$O$34</definedName>
    <definedName name="CO_32">'[18]Controlo Orçamental2'!$O$35</definedName>
    <definedName name="CO_33">'[18]Controlo Orçamental2'!$O$36</definedName>
    <definedName name="CO_34">'[18]Controlo Orçamental2'!$O$37</definedName>
    <definedName name="CO_35">'[18]Controlo Orçamental2'!$O$38</definedName>
    <definedName name="CO_36">'[18]Controlo Orçamental2'!$O$39</definedName>
    <definedName name="CO_37">[18]Novo03!$H$1281</definedName>
    <definedName name="CO_38">[18]Novo03!$H$1282</definedName>
    <definedName name="CO_39">[18]Novo03!$H$1549</definedName>
    <definedName name="CO_40">[18]Novo03!$H$1639</definedName>
    <definedName name="CO_41">'[18]Controlo Orçamental2'!$P$43</definedName>
    <definedName name="CO_42">'[18]Controlo Orçamental2'!$P$44</definedName>
    <definedName name="CO_43">'[18]Controlo Orçamental2'!$P$45</definedName>
    <definedName name="CO_44">'[18]Controlo Orçamental2'!$P$46</definedName>
    <definedName name="CO_45">'[18]Controlo Orçamental2'!$P$47</definedName>
    <definedName name="CO_46">'[18]Controlo Orçamental2'!$P$49</definedName>
    <definedName name="CO_47">'[18]Controlo Orçamental2'!$P$50</definedName>
    <definedName name="CO_48">'[18]Controlo Orçamental2'!$P$51</definedName>
    <definedName name="CO_49">[18]RCP!$V$38</definedName>
    <definedName name="CO_50">[18]RCP!$V$39</definedName>
    <definedName name="CO_51">[18]RCP!$V$40</definedName>
    <definedName name="CO_52">'[18]Controlo Orçamental2'!$O$116</definedName>
    <definedName name="CO_53">'[18]Controlo Orçamental2'!$O$117</definedName>
    <definedName name="CO_54">'[18]Controlo Orçamental2'!$O$118</definedName>
    <definedName name="CO_55">'[18]Controlo Orçamental2'!$O$119</definedName>
    <definedName name="CO_56">'[18]Controlo Orçamental2'!$O$40</definedName>
    <definedName name="CO_57">'[18]Indicadores R'!$W$5</definedName>
    <definedName name="CO_58">'[18]Indicadores R'!$W$6</definedName>
    <definedName name="CO_59">'[18]Indicadores R'!$W$7</definedName>
    <definedName name="CO_60">'[18]Indicadores R'!$W$8</definedName>
    <definedName name="CO_61">'[18]Indicadores R'!$W$9</definedName>
    <definedName name="CO_62">'[18]Indicadores R'!$W$10</definedName>
    <definedName name="CO_63">'[18]Indicadores R'!$W$13</definedName>
    <definedName name="CO_64">'[18]Indicadores R'!$W$14</definedName>
    <definedName name="CO_65">'[18]Indicadores R'!$W$15</definedName>
    <definedName name="CO_66">'[18]Indicadores R'!$W$18</definedName>
    <definedName name="CO_67">'[18]Indicadores R'!$W$19</definedName>
    <definedName name="CO_68">'[18]Indicadores R'!$W$20</definedName>
    <definedName name="CO_69">'[18]Indicadores R'!$Z$54</definedName>
    <definedName name="CO_70">'[18]Indicadores R'!$Z$58</definedName>
    <definedName name="CO_71">'[18]Indicadores R'!$Z$62</definedName>
    <definedName name="cond">[17]RESUMO_PROJ!$Q$6</definedName>
    <definedName name="conseeparagem">'[17]DADOS PROD&amp;CONS'!$H$139</definedName>
    <definedName name="consgj_anoc" localSheetId="8">#REF!</definedName>
    <definedName name="consgj_anoc" localSheetId="10">#REF!</definedName>
    <definedName name="consgj_anoc" localSheetId="12">#REF!</definedName>
    <definedName name="consgj_anoc" localSheetId="20">#REF!</definedName>
    <definedName name="consgj_anoc" localSheetId="21">#REF!</definedName>
    <definedName name="consgj_anoc">#REF!</definedName>
    <definedName name="consgj_anoc_c" localSheetId="8">#REF!</definedName>
    <definedName name="consgj_anoc_c" localSheetId="10">#REF!</definedName>
    <definedName name="consgj_anoc_c" localSheetId="12">#REF!</definedName>
    <definedName name="consgj_anoc_c" localSheetId="20">#REF!</definedName>
    <definedName name="consgj_anoc_c">#REF!</definedName>
    <definedName name="d">[19]combustivel!$C$5:$N$88</definedName>
    <definedName name="dados">[20]DADBAL!$E$7:$AF$145</definedName>
    <definedName name="dados_l">[20]DADBAL!$D$7:$D$145</definedName>
    <definedName name="dados_mreg">[21]Dados_MReg!$F$9:$AC$97</definedName>
    <definedName name="dados_mreg_l">[21]Dados_MReg!$E$9:$E$97</definedName>
    <definedName name="DAT1B" localSheetId="8">#REF!</definedName>
    <definedName name="DAT1B" localSheetId="10">#REF!</definedName>
    <definedName name="DAT1B" localSheetId="12">#REF!</definedName>
    <definedName name="DAT1B" localSheetId="20">#REF!</definedName>
    <definedName name="DAT1B" localSheetId="21">#REF!</definedName>
    <definedName name="DAT1B">#REF!</definedName>
    <definedName name="DAT2B" localSheetId="8">#REF!</definedName>
    <definedName name="DAT2B" localSheetId="10">#REF!</definedName>
    <definedName name="DAT2B" localSheetId="12">#REF!</definedName>
    <definedName name="DAT2B" localSheetId="20">#REF!</definedName>
    <definedName name="DAT2B">#REF!</definedName>
    <definedName name="DAT3B" localSheetId="8">#REF!</definedName>
    <definedName name="DAT3B" localSheetId="10">#REF!</definedName>
    <definedName name="DAT3B" localSheetId="12">#REF!</definedName>
    <definedName name="DAT3B" localSheetId="20">#REF!</definedName>
    <definedName name="DAT3B">#REF!</definedName>
    <definedName name="DAT4B" localSheetId="8">#REF!</definedName>
    <definedName name="DAT4B" localSheetId="10">#REF!</definedName>
    <definedName name="DAT4B" localSheetId="12">#REF!</definedName>
    <definedName name="DAT4B" localSheetId="20">#REF!</definedName>
    <definedName name="DAT4B">#REF!</definedName>
    <definedName name="DAT5B" localSheetId="8">#REF!</definedName>
    <definedName name="DAT5B" localSheetId="10">#REF!</definedName>
    <definedName name="DAT5B" localSheetId="12">#REF!</definedName>
    <definedName name="DAT5B" localSheetId="20">#REF!</definedName>
    <definedName name="DAT5B">#REF!</definedName>
    <definedName name="DAT6B" localSheetId="8">#REF!</definedName>
    <definedName name="DAT6B" localSheetId="10">#REF!</definedName>
    <definedName name="DAT6B" localSheetId="12">#REF!</definedName>
    <definedName name="DAT6B" localSheetId="20">#REF!</definedName>
    <definedName name="DAT6B">#REF!</definedName>
    <definedName name="DAT7B" localSheetId="8">#REF!</definedName>
    <definedName name="DAT7B" localSheetId="10">#REF!</definedName>
    <definedName name="DAT7B" localSheetId="12">#REF!</definedName>
    <definedName name="DAT7B" localSheetId="20">#REF!</definedName>
    <definedName name="DAT7B">#REF!</definedName>
    <definedName name="DAT8B" localSheetId="8">#REF!</definedName>
    <definedName name="DAT8B" localSheetId="10">#REF!</definedName>
    <definedName name="DAT8B" localSheetId="12">#REF!</definedName>
    <definedName name="DAT8B" localSheetId="20">#REF!</definedName>
    <definedName name="DAT8B">#REF!</definedName>
    <definedName name="DAT9B" localSheetId="8">#REF!</definedName>
    <definedName name="DAT9B" localSheetId="10">#REF!</definedName>
    <definedName name="DAT9B" localSheetId="12">#REF!</definedName>
    <definedName name="DAT9B" localSheetId="20">#REF!</definedName>
    <definedName name="DAT9B">#REF!</definedName>
    <definedName name="data" localSheetId="8">#REF!</definedName>
    <definedName name="data" localSheetId="10">#REF!</definedName>
    <definedName name="data" localSheetId="12">#REF!</definedName>
    <definedName name="data" localSheetId="20">#REF!</definedName>
    <definedName name="data">#REF!</definedName>
    <definedName name="data_invest_ref" localSheetId="8">[17]RESUMO_PROJ!#REF!</definedName>
    <definedName name="data_invest_ref" localSheetId="9">[17]RESUMO_PROJ!#REF!</definedName>
    <definedName name="data_invest_ref" localSheetId="10">[17]RESUMO_PROJ!#REF!</definedName>
    <definedName name="data_invest_ref" localSheetId="12">[17]RESUMO_PROJ!#REF!</definedName>
    <definedName name="data_invest_ref" localSheetId="20">[17]RESUMO_PROJ!#REF!</definedName>
    <definedName name="data_invest_ref">[17]RESUMO_PROJ!#REF!</definedName>
    <definedName name="DATA1" localSheetId="8">#REF!</definedName>
    <definedName name="DATA1" localSheetId="10">#REF!</definedName>
    <definedName name="DATA1" localSheetId="12">#REF!</definedName>
    <definedName name="DATA1" localSheetId="20">#REF!</definedName>
    <definedName name="DATA1" localSheetId="21">#REF!</definedName>
    <definedName name="DATA1">#REF!</definedName>
    <definedName name="DATA10" localSheetId="8">#REF!</definedName>
    <definedName name="DATA10" localSheetId="10">#REF!</definedName>
    <definedName name="DATA10" localSheetId="12">#REF!</definedName>
    <definedName name="DATA10" localSheetId="20">#REF!</definedName>
    <definedName name="DATA10">#REF!</definedName>
    <definedName name="DATA11" localSheetId="8">#REF!</definedName>
    <definedName name="DATA11" localSheetId="10">#REF!</definedName>
    <definedName name="DATA11" localSheetId="12">#REF!</definedName>
    <definedName name="DATA11" localSheetId="20">#REF!</definedName>
    <definedName name="DATA11">#REF!</definedName>
    <definedName name="DATA12" localSheetId="8">#REF!</definedName>
    <definedName name="DATA12" localSheetId="10">#REF!</definedName>
    <definedName name="DATA12" localSheetId="12">#REF!</definedName>
    <definedName name="DATA12" localSheetId="20">#REF!</definedName>
    <definedName name="DATA12">#REF!</definedName>
    <definedName name="DATA13" localSheetId="8">#REF!</definedName>
    <definedName name="DATA13" localSheetId="10">#REF!</definedName>
    <definedName name="DATA13" localSheetId="12">#REF!</definedName>
    <definedName name="DATA13" localSheetId="20">#REF!</definedName>
    <definedName name="DATA13">#REF!</definedName>
    <definedName name="DATA14" localSheetId="8">#REF!</definedName>
    <definedName name="DATA14" localSheetId="10">#REF!</definedName>
    <definedName name="DATA14" localSheetId="12">#REF!</definedName>
    <definedName name="DATA14" localSheetId="20">#REF!</definedName>
    <definedName name="DATA14">#REF!</definedName>
    <definedName name="DATA15" localSheetId="8">#REF!</definedName>
    <definedName name="DATA15" localSheetId="10">#REF!</definedName>
    <definedName name="DATA15" localSheetId="12">#REF!</definedName>
    <definedName name="DATA15" localSheetId="20">#REF!</definedName>
    <definedName name="DATA15">#REF!</definedName>
    <definedName name="DATA16" localSheetId="8">#REF!</definedName>
    <definedName name="DATA16" localSheetId="10">#REF!</definedName>
    <definedName name="DATA16" localSheetId="12">#REF!</definedName>
    <definedName name="DATA16" localSheetId="20">#REF!</definedName>
    <definedName name="DATA16">#REF!</definedName>
    <definedName name="DATA17" localSheetId="8">#REF!</definedName>
    <definedName name="DATA17" localSheetId="10">#REF!</definedName>
    <definedName name="DATA17" localSheetId="12">#REF!</definedName>
    <definedName name="DATA17" localSheetId="20">#REF!</definedName>
    <definedName name="DATA17">#REF!</definedName>
    <definedName name="DATA18" localSheetId="8">#REF!</definedName>
    <definedName name="DATA18" localSheetId="10">#REF!</definedName>
    <definedName name="DATA18" localSheetId="12">#REF!</definedName>
    <definedName name="DATA18" localSheetId="20">#REF!</definedName>
    <definedName name="DATA18">#REF!</definedName>
    <definedName name="DATA19" localSheetId="8">#REF!</definedName>
    <definedName name="DATA19" localSheetId="10">#REF!</definedName>
    <definedName name="DATA19" localSheetId="12">#REF!</definedName>
    <definedName name="DATA19" localSheetId="20">#REF!</definedName>
    <definedName name="DATA19">#REF!</definedName>
    <definedName name="DATA2" localSheetId="8">#REF!</definedName>
    <definedName name="DATA2" localSheetId="10">#REF!</definedName>
    <definedName name="DATA2" localSheetId="12">#REF!</definedName>
    <definedName name="DATA2" localSheetId="20">#REF!</definedName>
    <definedName name="DATA2">#REF!</definedName>
    <definedName name="DATA20" localSheetId="8">#REF!</definedName>
    <definedName name="DATA20" localSheetId="10">#REF!</definedName>
    <definedName name="DATA20" localSheetId="12">#REF!</definedName>
    <definedName name="DATA20" localSheetId="20">#REF!</definedName>
    <definedName name="DATA20">#REF!</definedName>
    <definedName name="DATA21" localSheetId="8">#REF!</definedName>
    <definedName name="DATA21" localSheetId="10">#REF!</definedName>
    <definedName name="DATA21" localSheetId="12">#REF!</definedName>
    <definedName name="DATA21" localSheetId="20">#REF!</definedName>
    <definedName name="DATA21">#REF!</definedName>
    <definedName name="DATA22" localSheetId="8">#REF!</definedName>
    <definedName name="DATA22" localSheetId="10">#REF!</definedName>
    <definedName name="DATA22" localSheetId="12">#REF!</definedName>
    <definedName name="DATA22" localSheetId="20">#REF!</definedName>
    <definedName name="DATA22">#REF!</definedName>
    <definedName name="DATA23" localSheetId="8">#REF!</definedName>
    <definedName name="DATA23" localSheetId="10">#REF!</definedName>
    <definedName name="DATA23" localSheetId="12">#REF!</definedName>
    <definedName name="DATA23" localSheetId="20">#REF!</definedName>
    <definedName name="DATA23">#REF!</definedName>
    <definedName name="DATA3" localSheetId="8">#REF!</definedName>
    <definedName name="DATA3" localSheetId="10">#REF!</definedName>
    <definedName name="DATA3" localSheetId="12">#REF!</definedName>
    <definedName name="DATA3" localSheetId="20">#REF!</definedName>
    <definedName name="DATA3">#REF!</definedName>
    <definedName name="DATA4" localSheetId="8">#REF!</definedName>
    <definedName name="DATA4" localSheetId="10">#REF!</definedName>
    <definedName name="DATA4" localSheetId="12">#REF!</definedName>
    <definedName name="DATA4" localSheetId="20">#REF!</definedName>
    <definedName name="DATA4">#REF!</definedName>
    <definedName name="DATA5" localSheetId="8">#REF!</definedName>
    <definedName name="DATA5" localSheetId="10">#REF!</definedName>
    <definedName name="DATA5" localSheetId="12">#REF!</definedName>
    <definedName name="DATA5" localSheetId="20">#REF!</definedName>
    <definedName name="DATA5">#REF!</definedName>
    <definedName name="DATA6" localSheetId="8">#REF!</definedName>
    <definedName name="DATA6" localSheetId="10">#REF!</definedName>
    <definedName name="DATA6" localSheetId="12">#REF!</definedName>
    <definedName name="DATA6" localSheetId="20">#REF!</definedName>
    <definedName name="DATA6">#REF!</definedName>
    <definedName name="DATA7" localSheetId="8">#REF!</definedName>
    <definedName name="DATA7" localSheetId="10">#REF!</definedName>
    <definedName name="DATA7" localSheetId="12">#REF!</definedName>
    <definedName name="DATA7" localSheetId="20">#REF!</definedName>
    <definedName name="DATA7">#REF!</definedName>
    <definedName name="DATA8" localSheetId="8">#REF!</definedName>
    <definedName name="DATA8" localSheetId="10">#REF!</definedName>
    <definedName name="DATA8" localSheetId="12">#REF!</definedName>
    <definedName name="DATA8" localSheetId="20">#REF!</definedName>
    <definedName name="DATA8">#REF!</definedName>
    <definedName name="DATA9" localSheetId="8">#REF!</definedName>
    <definedName name="DATA9" localSheetId="10">#REF!</definedName>
    <definedName name="DATA9" localSheetId="12">#REF!</definedName>
    <definedName name="DATA9" localSheetId="20">#REF!</definedName>
    <definedName name="DATA9">#REF!</definedName>
    <definedName name="dfg" localSheetId="8">#REF!</definedName>
    <definedName name="dfg" localSheetId="10">#REF!</definedName>
    <definedName name="dfg" localSheetId="12">#REF!</definedName>
    <definedName name="dfg" localSheetId="20">#REF!</definedName>
    <definedName name="dfg">#REF!</definedName>
    <definedName name="dfhdfh" localSheetId="8">#REF!</definedName>
    <definedName name="dfhdfh" localSheetId="10">#REF!</definedName>
    <definedName name="dfhdfh" localSheetId="12">#REF!</definedName>
    <definedName name="dfhdfh" localSheetId="20">#REF!</definedName>
    <definedName name="dfhdfh">#REF!</definedName>
    <definedName name="dfhdthd" localSheetId="8">#REF!</definedName>
    <definedName name="dfhdthd" localSheetId="10">#REF!</definedName>
    <definedName name="dfhdthd" localSheetId="12">#REF!</definedName>
    <definedName name="dfhdthd" localSheetId="20">#REF!</definedName>
    <definedName name="dfhdthd">#REF!</definedName>
    <definedName name="dfhy" localSheetId="8">#REF!</definedName>
    <definedName name="dfhy" localSheetId="10">#REF!</definedName>
    <definedName name="dfhy" localSheetId="12">#REF!</definedName>
    <definedName name="dfhy" localSheetId="20">#REF!</definedName>
    <definedName name="dfhy">#REF!</definedName>
    <definedName name="dfyd" localSheetId="8">#REF!</definedName>
    <definedName name="dfyd" localSheetId="10">#REF!</definedName>
    <definedName name="dfyd" localSheetId="12">#REF!</definedName>
    <definedName name="dfyd" localSheetId="20">#REF!</definedName>
    <definedName name="dfyd">#REF!</definedName>
    <definedName name="dfydh">[9]dados!$C$1</definedName>
    <definedName name="dr">'N2-06-REN - DR'!$A$1</definedName>
    <definedName name="drhy" localSheetId="8">#REF!</definedName>
    <definedName name="drhy" localSheetId="10">#REF!</definedName>
    <definedName name="drhy" localSheetId="12">#REF!</definedName>
    <definedName name="drhy" localSheetId="20">#REF!</definedName>
    <definedName name="drhy" localSheetId="21">#REF!</definedName>
    <definedName name="drhy">#REF!</definedName>
    <definedName name="dryd">'[22]KPI''s'!$B$23:$E$44</definedName>
    <definedName name="dryde" localSheetId="8">#REF!</definedName>
    <definedName name="dryde" localSheetId="10">#REF!</definedName>
    <definedName name="dryde" localSheetId="12">#REF!</definedName>
    <definedName name="dryde" localSheetId="20">#REF!</definedName>
    <definedName name="dryde" localSheetId="21">#REF!</definedName>
    <definedName name="dryde">#REF!</definedName>
    <definedName name="dsdsf">[23]Paramet_indices!$F$39</definedName>
    <definedName name="DTRDGD" localSheetId="8">#REF!</definedName>
    <definedName name="DTRDGD" localSheetId="10">#REF!</definedName>
    <definedName name="DTRDGD" localSheetId="12">#REF!</definedName>
    <definedName name="DTRDGD" localSheetId="20">#REF!</definedName>
    <definedName name="DTRDGD" localSheetId="21">#REF!</definedName>
    <definedName name="DTRDGD">#REF!</definedName>
    <definedName name="dtrydey" localSheetId="8">#REF!</definedName>
    <definedName name="dtrydey" localSheetId="10">#REF!</definedName>
    <definedName name="dtrydey" localSheetId="12">#REF!</definedName>
    <definedName name="dtrydey" localSheetId="20">#REF!</definedName>
    <definedName name="dtrydey">#REF!</definedName>
    <definedName name="dtyude" localSheetId="8">#REF!</definedName>
    <definedName name="dtyude" localSheetId="10">#REF!</definedName>
    <definedName name="dtyude" localSheetId="12">#REF!</definedName>
    <definedName name="dtyude" localSheetId="20">#REF!</definedName>
    <definedName name="dtyude">#REF!</definedName>
    <definedName name="dudr" localSheetId="8">#REF!</definedName>
    <definedName name="dudr" localSheetId="10">#REF!</definedName>
    <definedName name="dudr" localSheetId="12">#REF!</definedName>
    <definedName name="dudr" localSheetId="20">#REF!</definedName>
    <definedName name="dudr">#REF!</definedName>
    <definedName name="dydh">'[22]KPI''s'!$B$3:$O$19</definedName>
    <definedName name="e">[19]combustivel!$C$3:$N$3</definedName>
    <definedName name="ECEref" localSheetId="18">'[7]Remuneração Mensal_Solar150MVA'!$O$8</definedName>
    <definedName name="ECEref">'[7]Remuneração Mensal_Solar150MVA'!$O$8</definedName>
    <definedName name="ECR" localSheetId="18">'[7]Remuneração Mensal_Solar150MVA'!$H$18</definedName>
    <definedName name="ECR">'[7]Remuneração Mensal_Solar150MVA'!$H$18</definedName>
    <definedName name="Edifícios_e_Outras_Construções">[4]ICursoMes!$C$7:$F$7</definedName>
    <definedName name="emissao_0_c">[24]emissao!$D$3:$O$3</definedName>
    <definedName name="emissao_0_l">[24]emissao!$B$4:$B$33</definedName>
    <definedName name="emissoes_anoc" localSheetId="8">#REF!</definedName>
    <definedName name="emissoes_anoc" localSheetId="10">#REF!</definedName>
    <definedName name="emissoes_anoc" localSheetId="12">#REF!</definedName>
    <definedName name="emissoes_anoc" localSheetId="20">#REF!</definedName>
    <definedName name="emissoes_anoc" localSheetId="21">#REF!</definedName>
    <definedName name="emissoes_anoc">#REF!</definedName>
    <definedName name="emissoes_anoc_c" localSheetId="8">#REF!</definedName>
    <definedName name="emissoes_anoc_c" localSheetId="10">#REF!</definedName>
    <definedName name="emissoes_anoc_c" localSheetId="12">#REF!</definedName>
    <definedName name="emissoes_anoc_c" localSheetId="20">#REF!</definedName>
    <definedName name="emissoes_anoc_c">#REF!</definedName>
    <definedName name="ENCARGOS_FINANCEIROS_IMPUTADOS_AO_INVESTIMENTO" localSheetId="8">#REF!</definedName>
    <definedName name="ENCARGOS_FINANCEIROS_IMPUTADOS_AO_INVESTIMENTO" localSheetId="10">#REF!</definedName>
    <definedName name="ENCARGOS_FINANCEIROS_IMPUTADOS_AO_INVESTIMENTO" localSheetId="12">#REF!</definedName>
    <definedName name="ENCARGOS_FINANCEIROS_IMPUTADOS_AO_INVESTIMENTO" localSheetId="20">#REF!</definedName>
    <definedName name="ENCARGOS_FINANCEIROS_IMPUTADOS_AO_INVESTIMENTO">#REF!</definedName>
    <definedName name="enccomb_anoc" localSheetId="8">#REF!</definedName>
    <definedName name="enccomb_anoc" localSheetId="10">#REF!</definedName>
    <definedName name="enccomb_anoc" localSheetId="12">#REF!</definedName>
    <definedName name="enccomb_anoc" localSheetId="20">#REF!</definedName>
    <definedName name="enccomb_anoc">#REF!</definedName>
    <definedName name="enccomb_anoc_c" localSheetId="8">#REF!</definedName>
    <definedName name="enccomb_anoc_c" localSheetId="10">#REF!</definedName>
    <definedName name="enccomb_anoc_c" localSheetId="12">#REF!</definedName>
    <definedName name="enccomb_anoc_c" localSheetId="20">#REF!</definedName>
    <definedName name="enccomb_anoc_c">#REF!</definedName>
    <definedName name="Equipamento_acessório">[4]ICursoMes!$C$22:$F$22</definedName>
    <definedName name="ERY">[10]dados!$D$6:$D$147</definedName>
    <definedName name="EV__LASTREFTIME__" hidden="1">40567.7804166667</definedName>
    <definedName name="ewsew">[23]Paramet_indices!$E$39</definedName>
    <definedName name="f" localSheetId="1" hidden="1">#REF!</definedName>
    <definedName name="f" localSheetId="4" hidden="1">#REF!</definedName>
    <definedName name="f" localSheetId="8" hidden="1">#REF!</definedName>
    <definedName name="f" localSheetId="9" hidden="1">#REF!</definedName>
    <definedName name="f" localSheetId="10" hidden="1">#REF!</definedName>
    <definedName name="f" localSheetId="12" hidden="1">#REF!</definedName>
    <definedName name="f" localSheetId="13">[19]combustivel!$B$5:$B$88</definedName>
    <definedName name="f" localSheetId="18" hidden="1">#REF!</definedName>
    <definedName name="f" localSheetId="20" hidden="1">#REF!</definedName>
    <definedName name="f" localSheetId="21" hidden="1">#REF!</definedName>
    <definedName name="f" hidden="1">#REF!</definedName>
    <definedName name="F020100EvolCons">'[18]Procura R2'!$B$19:$R$23</definedName>
    <definedName name="F020200EvConsHom">'[18]Procura R2'!$B$27:$R$29</definedName>
    <definedName name="F020300EvMovel">'[18]Procura R2'!$B$32:$R$35</definedName>
    <definedName name="F020700VendasDesvios">'[18]Controlo Orçamental'!$B$56:$N$68</definedName>
    <definedName name="F020800DesvCAEE">[18]DesvTarMostra!$S$3:$AG$8</definedName>
    <definedName name="F020801DesvSAEE">[18]DesvTarMostra!$S$50:$AG$55</definedName>
    <definedName name="F020801DesvTarif">[25]DesvTarMostra!$S$3:$AG$8</definedName>
    <definedName name="F020802DesvSAEE">[25]DesvTarMostra!$S$50:$AG$55</definedName>
    <definedName name="F030200AquisEnerg">'[18]Controlo Orçamental'!$B$5:$J$15</definedName>
    <definedName name="F030500EstrPortEsp">[18]FontesEnerg!$O$112:$R$120</definedName>
    <definedName name="F030600EncFixos">'[18]Controlo Orçamental'!$B$117:$G$128</definedName>
    <definedName name="F030700EncVar">'[18]Controlo Orçamental'!$B$132:$G$146</definedName>
    <definedName name="F030800EncTotais">'[18]Controlo Orçamental'!$B$152:$I$163</definedName>
    <definedName name="F030900CustoMedio">[18]Novo03!$U$362:$AC$376</definedName>
    <definedName name="F031000DesvCVar">'[18]Controlo Orçamental'!$B$72:$I$93</definedName>
    <definedName name="F031100DesvCVarAcum">'[18]Controlo Orçamental'!$B$96:$I$112</definedName>
    <definedName name="F040100Invest">'[4]Novo Desvio'!$A$7:$K$43</definedName>
    <definedName name="FA">[9]dados!$AJ$6:$AJ$147</definedName>
    <definedName name="FA01Procura">'[18]Controlo Orçamental'!$B$35:$J$50</definedName>
    <definedName name="FA02VendasGWh">'[18]Procura R'!$B$12:$R$26</definedName>
    <definedName name="FA03OrcExplor">'[18]Orc.Expl. R'!$B$5:$R$33</definedName>
    <definedName name="FA0401Real">[4]Anexos!$B$4:$R$42</definedName>
    <definedName name="FA0402RealCTot">[4]Anexos!$B$47:$R$73</definedName>
    <definedName name="FA0403ICursoAno">[4]ICursoAno!$B$2:$F$33</definedName>
    <definedName name="FA0403ICursoAnoDet1">[4]ICursoAnoDet!$B$2:$H$72</definedName>
    <definedName name="FA0403ICursoAnoDet2">[4]ICursoAnoDet!$B$75:$H$145</definedName>
    <definedName name="FA0403ICursoAnoDet3">[4]ICursoAnoDet!$B$148:$H$218</definedName>
    <definedName name="FA0403ICursoAnoDet4">[4]ICursoAnoDet!$B$221:$H$291</definedName>
    <definedName name="FA0403ICursoAnoDet5">[4]ICursoAnoDet!$B$294:$H$364</definedName>
    <definedName name="FA0403ICursoAnoDet6">[4]ICursoAnoDet!$B$367:$H$437</definedName>
    <definedName name="FA0403ICursoAnoDet7">[4]ICursoAnoDet!$B$440:$H$510</definedName>
    <definedName name="FA0403ICursoMes">[4]ICursoMes!$B$2:$F$33</definedName>
    <definedName name="FA0403IExplActMes">[4]IExplActMes!$B$2:$G$23</definedName>
    <definedName name="FA0403IExplAno">[4]IExplAno!$B$2:$I$28</definedName>
    <definedName name="FA0403IExplAnoDet">[4]IExplAnoDet!$B$2:$I$79</definedName>
    <definedName name="FA0403IExplAnoDet1">[4]IExplAnoDet!$B$82:$J$159</definedName>
    <definedName name="FA0403IExplMes">[4]IExplMes!$B$2:$I$29</definedName>
    <definedName name="FA04DesvTarifario">[18]DesvTarMostra!$B$1:$P$96</definedName>
    <definedName name="FA04DesvTarifario1">[25]DesvTarMostra!$B$1:$P$96</definedName>
    <definedName name="FA05ComprasGWh">'[18]Oferta R'!$B$5:$R$20</definedName>
    <definedName name="FA06EncFixos">'[18]Oferta R'!$B$41:$R$56</definedName>
    <definedName name="FA07EncVar">'[18]Oferta R'!$B$59:$R$75</definedName>
    <definedName name="FA08Combustiveis">'[18]Procura R'!$B$83:$R$93</definedName>
    <definedName name="fact">'N2-05-REN - Faturação'!$A$1</definedName>
    <definedName name="fact_TV" localSheetId="8">#REF!</definedName>
    <definedName name="fact_TV" localSheetId="9">#REF!</definedName>
    <definedName name="fact_TV" localSheetId="10">#REF!</definedName>
    <definedName name="fact_TV" localSheetId="12">#REF!</definedName>
    <definedName name="fact_TV" localSheetId="20">#REF!</definedName>
    <definedName name="fact_TV">#REF!</definedName>
    <definedName name="FactRNT_printarea" localSheetId="8">#REF!</definedName>
    <definedName name="FactRNT_printarea" localSheetId="10">#REF!</definedName>
    <definedName name="FactRNT_printarea" localSheetId="12">#REF!</definedName>
    <definedName name="FactRNT_printarea" localSheetId="20">#REF!</definedName>
    <definedName name="FactRNT_printarea">#REF!</definedName>
    <definedName name="factura_hidr_cont">[26]factura_hidrica!$C$70:$N$96</definedName>
    <definedName name="factura_hidr_cont_c">[26]factura_hidrica!$C$69:$N$69</definedName>
    <definedName name="factura_hidr_cont_l">[26]factura_hidrica!$B$70:$B$96</definedName>
    <definedName name="factura_term_c" localSheetId="8">#REF!</definedName>
    <definedName name="factura_term_c" localSheetId="10">#REF!</definedName>
    <definedName name="factura_term_c" localSheetId="12">#REF!</definedName>
    <definedName name="factura_term_c" localSheetId="20">#REF!</definedName>
    <definedName name="factura_term_c" localSheetId="21">#REF!</definedName>
    <definedName name="factura_term_c">#REF!</definedName>
    <definedName name="factura_term_cont">[26]factura_termica!$C$106:$N$135</definedName>
    <definedName name="factura_term_cont_c">[26]factura_termica!$C$105:$N$105</definedName>
    <definedName name="factura_term_cont_l">[26]factura_termica!$B$106:$B$135</definedName>
    <definedName name="factura_term_l" localSheetId="8">#REF!</definedName>
    <definedName name="factura_term_l" localSheetId="10">#REF!</definedName>
    <definedName name="factura_term_l" localSheetId="12">#REF!</definedName>
    <definedName name="factura_term_l" localSheetId="20">#REF!</definedName>
    <definedName name="factura_term_l" localSheetId="21">#REF!</definedName>
    <definedName name="factura_term_l">#REF!</definedName>
    <definedName name="fase">[27]Folha1!$A$2</definedName>
    <definedName name="fdhd" localSheetId="8">#REF!</definedName>
    <definedName name="fdhd" localSheetId="10">#REF!</definedName>
    <definedName name="fdhd" localSheetId="12">#REF!</definedName>
    <definedName name="fdhd" localSheetId="20">#REF!</definedName>
    <definedName name="fdhd" localSheetId="21">#REF!</definedName>
    <definedName name="fdhd">#REF!</definedName>
    <definedName name="fgjffvjf" localSheetId="8">#REF!</definedName>
    <definedName name="fgjffvjf" localSheetId="10">#REF!</definedName>
    <definedName name="fgjffvjf" localSheetId="12">#REF!</definedName>
    <definedName name="fgjffvjf" localSheetId="20">#REF!</definedName>
    <definedName name="fgjffvjf">#REF!</definedName>
    <definedName name="fgjfjfjfjhg" localSheetId="8">#REF!</definedName>
    <definedName name="fgjfjfjfjhg" localSheetId="10">#REF!</definedName>
    <definedName name="fgjfjfjfjhg" localSheetId="12">#REF!</definedName>
    <definedName name="fgjfjfjfjhg" localSheetId="20">#REF!</definedName>
    <definedName name="fgjfjfjfjhg">#REF!</definedName>
    <definedName name="fgjfjj" localSheetId="8">#REF!</definedName>
    <definedName name="fgjfjj" localSheetId="10">#REF!</definedName>
    <definedName name="fgjfjj" localSheetId="12">#REF!</definedName>
    <definedName name="fgjfjj" localSheetId="20">#REF!</definedName>
    <definedName name="fgjfjj">#REF!</definedName>
    <definedName name="fgjfrjfyju" localSheetId="8">#REF!</definedName>
    <definedName name="fgjfrjfyju" localSheetId="10">#REF!</definedName>
    <definedName name="fgjfrjfyju" localSheetId="12">#REF!</definedName>
    <definedName name="fgjfrjfyju" localSheetId="20">#REF!</definedName>
    <definedName name="fgjfrjfyju">#REF!</definedName>
    <definedName name="fgs" localSheetId="8">#REF!</definedName>
    <definedName name="fgs" localSheetId="10">#REF!</definedName>
    <definedName name="fgs" localSheetId="12">#REF!</definedName>
    <definedName name="fgs" localSheetId="20">#REF!</definedName>
    <definedName name="fgs">#REF!</definedName>
    <definedName name="fhjfjfjf" localSheetId="8">#REF!</definedName>
    <definedName name="fhjfjfjf" localSheetId="10">#REF!</definedName>
    <definedName name="fhjfjfjf" localSheetId="12">#REF!</definedName>
    <definedName name="fhjfjfjf" localSheetId="20">#REF!</definedName>
    <definedName name="fhjfjfjf">#REF!</definedName>
    <definedName name="fseggs">'N2-14-REN - FSE GGS'!$A$1</definedName>
    <definedName name="fsetee">'N2-15-REN - FSE  TEE'!$A$1</definedName>
    <definedName name="g" localSheetId="4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12" hidden="1">#REF!</definedName>
    <definedName name="g" localSheetId="13" hidden="1">#REF!</definedName>
    <definedName name="g" localSheetId="18" hidden="1">#REF!</definedName>
    <definedName name="g" localSheetId="20" hidden="1">#REF!</definedName>
    <definedName name="g" hidden="1">#REF!</definedName>
    <definedName name="gamb">#REF!</definedName>
    <definedName name="Gestão_do_sistema">[4]ICursoMes!$C$19:$F$19</definedName>
    <definedName name="ggsact">'N2-07-REN - Ativos GGS '!$A$1</definedName>
    <definedName name="ghkg">[9]dados!$F$6:$Q$147</definedName>
    <definedName name="ghufh" localSheetId="8">#REF!</definedName>
    <definedName name="ghufh" localSheetId="10">#REF!</definedName>
    <definedName name="ghufh" localSheetId="12">#REF!</definedName>
    <definedName name="ghufh" localSheetId="20">#REF!</definedName>
    <definedName name="ghufh" localSheetId="21">#REF!</definedName>
    <definedName name="ghufh">#REF!</definedName>
    <definedName name="gi">[12]Serv.dívida!$A$3:$R$171</definedName>
    <definedName name="_xlnm.Recorder" localSheetId="8">#REF!</definedName>
    <definedName name="_xlnm.Recorder" localSheetId="10">#REF!</definedName>
    <definedName name="_xlnm.Recorder" localSheetId="12">#REF!</definedName>
    <definedName name="_xlnm.Recorder" localSheetId="20">#REF!</definedName>
    <definedName name="_xlnm.Recorder" localSheetId="21">#REF!</definedName>
    <definedName name="_xlnm.Recorder">#REF!</definedName>
    <definedName name="gyo">[9]dados!$D$6:$D$147</definedName>
    <definedName name="h" localSheetId="8">#REF!</definedName>
    <definedName name="h" localSheetId="10">#REF!</definedName>
    <definedName name="h" localSheetId="12">#REF!</definedName>
    <definedName name="h" localSheetId="20">#REF!</definedName>
    <definedName name="h" localSheetId="21">#REF!</definedName>
    <definedName name="h">#REF!</definedName>
    <definedName name="hjk" localSheetId="8">#REF!</definedName>
    <definedName name="hjk" localSheetId="10">#REF!</definedName>
    <definedName name="hjk" localSheetId="12">#REF!</definedName>
    <definedName name="hjk" localSheetId="20">#REF!</definedName>
    <definedName name="hjk">#REF!</definedName>
    <definedName name="HTML_CodePage" hidden="1">1252</definedName>
    <definedName name="HTML_Control" localSheetId="1" hidden="1">{"'Parte I (BPA)'!$A$1:$A$3"}</definedName>
    <definedName name="HTML_Control" localSheetId="2" hidden="1">{"'Parte I (BPA)'!$A$1:$A$3"}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5" hidden="1">{"'Parte I (BPA)'!$A$1:$A$3"}</definedName>
    <definedName name="HTML_Control" localSheetId="8" hidden="1">{"'Parte I (BPA)'!$A$1:$A$3"}</definedName>
    <definedName name="HTML_Control" localSheetId="11" hidden="1">{"'Parte I (BPA)'!$A$1:$A$3"}</definedName>
    <definedName name="HTML_Control" localSheetId="12" hidden="1">{"'Parte I (BPA)'!$A$1:$A$3"}</definedName>
    <definedName name="HTML_Control" localSheetId="13" hidden="1">{"'Front_Page'!$F$190"}</definedName>
    <definedName name="HTML_Control" localSheetId="18" hidden="1">{"'Front_Page'!$F$190"}</definedName>
    <definedName name="HTML_Control" localSheetId="21" hidden="1">{"'Parte I (BPA)'!$A$1:$A$3"}</definedName>
    <definedName name="HTML_Control" localSheetId="23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localSheetId="13" hidden="1">"Parte I (BPA)"</definedName>
    <definedName name="HTML_Header" localSheetId="18" hidden="1">"Sheet1"</definedName>
    <definedName name="HTML_Header" hidden="1">"Parte I (BPA)"</definedName>
    <definedName name="HTML_LastUpdate" localSheetId="13" hidden="1">"04.08.2000"</definedName>
    <definedName name="HTML_LastUpdate" localSheetId="18" hidden="1">"9/27/02"</definedName>
    <definedName name="HTML_LastUpdate" hidden="1">"04.08.2000"</definedName>
    <definedName name="HTML_LineAfter" hidden="1">FALSE</definedName>
    <definedName name="HTML_LineBefore" hidden="1">FALSE</definedName>
    <definedName name="HTML_Name" localSheetId="13" hidden="1">"Rui Soares"</definedName>
    <definedName name="HTML_Name" localSheetId="18" hidden="1">""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localSheetId="13" hidden="1">"I:\Data\Mapas de Provisões\2000\MyHTML.htm"</definedName>
    <definedName name="HTML_PathFile" localSheetId="18" hidden="1">"E:\Plest\Inf_Gestão_2002\Investimento\Agosto\Grafico_AGO_02.htm"</definedName>
    <definedName name="HTML_PathFile" hidden="1">"I:\Data\Mapas de Provisões\2000\MyHTML.htm"</definedName>
    <definedName name="HTML_Title" localSheetId="13" hidden="1">"BCP Act Global - 2"</definedName>
    <definedName name="HTML_Title" localSheetId="18" hidden="1">""</definedName>
    <definedName name="HTML_Title" hidden="1">"BCP Act Global - 2"</definedName>
    <definedName name="i">'[6]quadro 27a'!$D$7:$P$16</definedName>
    <definedName name="Iaco_0" localSheetId="13">[28]Paramet_indices!$E$31</definedName>
    <definedName name="Iaco_0">[29]ParamtClassifIndices!$E$39</definedName>
    <definedName name="Ialum_0" localSheetId="13">[28]Paramet_indices!$F$31</definedName>
    <definedName name="Ialum_0">[29]ParamtClassifIndices!$F$39</definedName>
    <definedName name="Ichapmag_0" localSheetId="13">[28]Paramet_indices!$G$31</definedName>
    <definedName name="Ichapmag_0">[29]ParamtClassifIndices!$G$39</definedName>
    <definedName name="Icobre_0" localSheetId="13">[28]Paramet_indices!$H$31</definedName>
    <definedName name="Icobre_0">[29]ParamtClassifIndices!$H$39</definedName>
    <definedName name="Imob.97_com" localSheetId="8">#REF!</definedName>
    <definedName name="Imob.97_com" localSheetId="10">#REF!</definedName>
    <definedName name="Imob.97_com" localSheetId="12">#REF!</definedName>
    <definedName name="Imob.97_com" localSheetId="20">#REF!</definedName>
    <definedName name="Imob.97_com" localSheetId="21">#REF!</definedName>
    <definedName name="Imob.97_com">#REF!</definedName>
    <definedName name="Imob97_sem" localSheetId="8">#REF!</definedName>
    <definedName name="Imob97_sem" localSheetId="10">#REF!</definedName>
    <definedName name="Imob97_sem" localSheetId="12">#REF!</definedName>
    <definedName name="Imob97_sem" localSheetId="20">#REF!</definedName>
    <definedName name="Imob97_sem">#REF!</definedName>
    <definedName name="IMOBILIZADO__EM_CURSO">[4]ICursoMes!$C$2:$F$2</definedName>
    <definedName name="inicionovacog">[17]RESUMO_PROJ!$I$15</definedName>
    <definedName name="INV_COMPLETO" localSheetId="8">#REF!</definedName>
    <definedName name="INV_COMPLETO" localSheetId="10">#REF!</definedName>
    <definedName name="INV_COMPLETO" localSheetId="12">#REF!</definedName>
    <definedName name="INV_COMPLETO" localSheetId="20">#REF!</definedName>
    <definedName name="INV_COMPLETO" localSheetId="21">#REF!</definedName>
    <definedName name="INV_COMPLETO">#REF!</definedName>
    <definedName name="INV_RESUM" localSheetId="8">#REF!</definedName>
    <definedName name="INV_RESUM" localSheetId="10">#REF!</definedName>
    <definedName name="INV_RESUM" localSheetId="12">#REF!</definedName>
    <definedName name="INV_RESUM" localSheetId="20">#REF!</definedName>
    <definedName name="INV_RESUM">#REF!</definedName>
    <definedName name="Investimento_MM" localSheetId="8">#REF!</definedName>
    <definedName name="Investimento_MM" localSheetId="10">#REF!</definedName>
    <definedName name="Investimento_MM" localSheetId="12">#REF!</definedName>
    <definedName name="Investimento_MM" localSheetId="20">#REF!</definedName>
    <definedName name="Investimento_MM">#REF!</definedName>
    <definedName name="Ioil_0" localSheetId="13">[28]Paramet_indices!$I$31</definedName>
    <definedName name="Ioil_0">[29]ParamtClassifIndices!$I$39</definedName>
    <definedName name="IPC_0" localSheetId="13">[28]Paramet_indices!$C$31</definedName>
    <definedName name="IPC_0">[29]ParamtClassifIndices!$C$39</definedName>
    <definedName name="IPCm_1" localSheetId="18">'[7]Remuneração Mensal_Solar150MVA'!$L$8</definedName>
    <definedName name="IPCm_1">'[7]Remuneração Mensal_Solar150MVA'!$L$8</definedName>
    <definedName name="IPCref" localSheetId="18">'[7]Remuneração Mensal_Solar150MVA'!$L$7</definedName>
    <definedName name="IPCref">'[7]Remuneração Mensal_Solar150MVA'!$L$7</definedName>
    <definedName name="IPRI_0" localSheetId="13">[28]Paramet_indices!$D$31</definedName>
    <definedName name="IPRI_0">[29]ParamtClassifIndices!$D$39</definedName>
    <definedName name="j">'[6]quadro 27a'!$C$7:$C$16</definedName>
    <definedName name="jghj" localSheetId="8">#REF!</definedName>
    <definedName name="jghj" localSheetId="10">#REF!</definedName>
    <definedName name="jghj" localSheetId="12">#REF!</definedName>
    <definedName name="jghj" localSheetId="20">#REF!</definedName>
    <definedName name="jghj" localSheetId="21">#REF!</definedName>
    <definedName name="jghj">#REF!</definedName>
    <definedName name="joana" localSheetId="4" hidden="1">#REF!</definedName>
    <definedName name="joana" localSheetId="8" hidden="1">#REF!</definedName>
    <definedName name="joana" localSheetId="9" hidden="1">#REF!</definedName>
    <definedName name="joana" localSheetId="10" hidden="1">#REF!</definedName>
    <definedName name="joana" localSheetId="12" hidden="1">#REF!</definedName>
    <definedName name="joana" localSheetId="13" hidden="1">#REF!</definedName>
    <definedName name="joana" localSheetId="18" hidden="1">#REF!</definedName>
    <definedName name="joana" localSheetId="20" hidden="1">#REF!</definedName>
    <definedName name="joana" hidden="1">#REF!</definedName>
    <definedName name="joana1" localSheetId="4" hidden="1">#REF!</definedName>
    <definedName name="joana1" localSheetId="8" hidden="1">#REF!</definedName>
    <definedName name="joana1" localSheetId="9" hidden="1">#REF!</definedName>
    <definedName name="joana1" localSheetId="10" hidden="1">#REF!</definedName>
    <definedName name="joana1" localSheetId="12" hidden="1">#REF!</definedName>
    <definedName name="joana1" localSheetId="13" hidden="1">#REF!</definedName>
    <definedName name="joana1" localSheetId="18" hidden="1">#REF!</definedName>
    <definedName name="joana1" localSheetId="20" hidden="1">#REF!</definedName>
    <definedName name="joana1" hidden="1">#REF!</definedName>
    <definedName name="KMHO" localSheetId="18">'[7]Remuneração Mensal_Solar150MVA'!$H$22</definedName>
    <definedName name="KMHO">'[7]Remuneração Mensal_Solar150MVA'!$H$22</definedName>
    <definedName name="LEV" localSheetId="18">'[7]Remuneração Mensal_Solar150MVA'!$O$18</definedName>
    <definedName name="LEV">'[7]Remuneração Mensal_Solar150MVA'!$O$18</definedName>
    <definedName name="limcount" hidden="1">21</definedName>
    <definedName name="Linhas">[4]ICursoMes!$C$14:$F$14</definedName>
    <definedName name="m">[10]dados!$D$6:$D$147</definedName>
    <definedName name="mapa_hidr">'[26]res.cae''s hidr'!$AD$13:$BA$68</definedName>
    <definedName name="mapa_hidr_c">'[26]res.cae''s hidr'!$AD$1:$BA$1</definedName>
    <definedName name="mapa_hidr_l">'[26]res.cae''s hidr'!$Y$13:$Y$68</definedName>
    <definedName name="mapa_term">'[26]res.cae''s '!$AD$12:$BA$121</definedName>
    <definedName name="mapa_term_c">'[26]res.cae''s '!$AD$1:$BA$1</definedName>
    <definedName name="mapa_term_l">'[26]res.cae''s '!$Y$12:$Y$122</definedName>
    <definedName name="mapa1" localSheetId="8">#REF!</definedName>
    <definedName name="mapa1" localSheetId="10">#REF!</definedName>
    <definedName name="mapa1" localSheetId="12">#REF!</definedName>
    <definedName name="mapa1" localSheetId="20">#REF!</definedName>
    <definedName name="mapa1" localSheetId="21">#REF!</definedName>
    <definedName name="mapa1">#REF!</definedName>
    <definedName name="mes" localSheetId="8">#REF!</definedName>
    <definedName name="mes" localSheetId="10">#REF!</definedName>
    <definedName name="mes" localSheetId="12">#REF!</definedName>
    <definedName name="mes" localSheetId="20">#REF!</definedName>
    <definedName name="mes">#REF!</definedName>
    <definedName name="mes_out" localSheetId="8">#REF!</definedName>
    <definedName name="mes_out" localSheetId="10">#REF!</definedName>
    <definedName name="mes_out" localSheetId="12">#REF!</definedName>
    <definedName name="mes_out" localSheetId="20">#REF!</definedName>
    <definedName name="mes_out">#REF!</definedName>
    <definedName name="meses" localSheetId="8">#REF!</definedName>
    <definedName name="meses" localSheetId="10">#REF!</definedName>
    <definedName name="meses" localSheetId="12">#REF!</definedName>
    <definedName name="meses" localSheetId="20">#REF!</definedName>
    <definedName name="meses">#REF!</definedName>
    <definedName name="meses1" localSheetId="8">#REF!</definedName>
    <definedName name="meses1" localSheetId="10">#REF!</definedName>
    <definedName name="meses1" localSheetId="12">#REF!</definedName>
    <definedName name="meses1" localSheetId="20">#REF!</definedName>
    <definedName name="meses1">#REF!</definedName>
    <definedName name="NDM" localSheetId="18">'[7]Remuneração Mensal_Solar150MVA'!$O$16</definedName>
    <definedName name="NDM">'[7]Remuneração Mensal_Solar150MVA'!$O$16</definedName>
    <definedName name="NHOref" localSheetId="18">'[7]Remuneração Mensal_Solar150MVA'!$O$15</definedName>
    <definedName name="NHOref">'[7]Remuneração Mensal_Solar150MVA'!$O$15</definedName>
    <definedName name="NHPref" localSheetId="18">'[7]Remuneração Mensal_Solar150MVA'!$O$14</definedName>
    <definedName name="NHPref">'[7]Remuneração Mensal_Solar150MVA'!$O$14</definedName>
    <definedName name="No_mês_2004_09">[4]ICursoMes!$C$3:$F$3</definedName>
    <definedName name="ogrend">'N2-17-REN -Outros gastos e rend'!$A$1</definedName>
    <definedName name="ORÇ_01">[22]update!$B$3</definedName>
    <definedName name="ORÇ_02">[22]update!$B$4</definedName>
    <definedName name="ORÇ_03">[22]update!$B$5</definedName>
    <definedName name="ORÇ_04">[22]update!$B$6</definedName>
    <definedName name="ORÇ_05">[22]update!$B$7</definedName>
    <definedName name="ORÇ_06">[22]update!$B$8</definedName>
    <definedName name="ORÇ_06.1">[22]update!$B$9</definedName>
    <definedName name="ORÇ_06.2">[22]update!$B$10</definedName>
    <definedName name="ORÇ_07">[22]update!$B$11</definedName>
    <definedName name="ORÇ_08">[22]update!$B$12</definedName>
    <definedName name="ORÇ_09">[22]update!$B$13</definedName>
    <definedName name="ORÇ_10">[22]update!$B$14</definedName>
    <definedName name="ORÇ_100">[22]update!$B$131</definedName>
    <definedName name="ORÇ_101">[22]update!$B$132</definedName>
    <definedName name="ORÇ_101.1">[22]update!$B$133</definedName>
    <definedName name="ORÇ_101.2">[22]update!$B$134</definedName>
    <definedName name="ORÇ_101.3">[22]update!$B$135</definedName>
    <definedName name="ORÇ_102">[22]update!$B$136</definedName>
    <definedName name="ORÇ_103">[22]update!$B$140</definedName>
    <definedName name="ORÇ_104">[22]update!$B$142</definedName>
    <definedName name="ORÇ_105">[22]update!$B$143</definedName>
    <definedName name="ORÇ_106">[22]update!$B$145</definedName>
    <definedName name="ORÇ_107">[22]update!$B$147</definedName>
    <definedName name="ORÇ_108">[22]update!$B$148</definedName>
    <definedName name="ORÇ_109">[22]update!$B$149</definedName>
    <definedName name="ORÇ_11">[22]update!$B$15</definedName>
    <definedName name="ORÇ_110">[22]update!$B$150</definedName>
    <definedName name="ORÇ_111">[22]update!$B$151</definedName>
    <definedName name="ORÇ_112" localSheetId="8">[30]update!#REF!</definedName>
    <definedName name="ORÇ_112" localSheetId="10">[30]update!#REF!</definedName>
    <definedName name="ORÇ_112" localSheetId="12">[30]update!#REF!</definedName>
    <definedName name="ORÇ_112" localSheetId="20">[30]update!#REF!</definedName>
    <definedName name="ORÇ_112" localSheetId="21">[30]update!#REF!</definedName>
    <definedName name="ORÇ_112" localSheetId="23">[30]update!#REF!</definedName>
    <definedName name="ORÇ_112">[30]update!#REF!</definedName>
    <definedName name="ORÇ_113" localSheetId="8">[30]update!#REF!</definedName>
    <definedName name="ORÇ_113" localSheetId="10">[30]update!#REF!</definedName>
    <definedName name="ORÇ_113" localSheetId="12">[30]update!#REF!</definedName>
    <definedName name="ORÇ_113" localSheetId="20">[30]update!#REF!</definedName>
    <definedName name="ORÇ_113" localSheetId="21">[30]update!#REF!</definedName>
    <definedName name="ORÇ_113">[30]update!#REF!</definedName>
    <definedName name="ORÇ_114">[22]update!$B$152</definedName>
    <definedName name="ORÇ_115">[22]update!$B$153</definedName>
    <definedName name="ORÇ_115.1">[22]update!$B$144</definedName>
    <definedName name="ORÇ_116">[22]update!$B$154</definedName>
    <definedName name="ORÇ_117">[22]update!$B$155</definedName>
    <definedName name="ORÇ_118">[22]update!$B$157</definedName>
    <definedName name="ORÇ_119">[22]update!$B$158</definedName>
    <definedName name="ORÇ_119.1">[22]update!$B$159</definedName>
    <definedName name="ORÇ_119.2">[22]update!$B$160</definedName>
    <definedName name="ORÇ_12">[22]update!$B$16</definedName>
    <definedName name="ORÇ_120">[22]update!$B$161</definedName>
    <definedName name="ORÇ_121">[22]update!$B$162</definedName>
    <definedName name="ORÇ_122">[22]update!$B$163</definedName>
    <definedName name="ORÇ_123">[22]update!$B$164</definedName>
    <definedName name="ORÇ_123.1">[22]update!$B$165</definedName>
    <definedName name="ORÇ_124">[22]update!$B$166</definedName>
    <definedName name="ORÇ_124.1">[22]update!$B$167</definedName>
    <definedName name="ORÇ_125">[22]update!$B$168</definedName>
    <definedName name="ORÇ_125.1">[22]update!$B$171</definedName>
    <definedName name="ORÇ_126" localSheetId="8">[30]update!#REF!</definedName>
    <definedName name="ORÇ_126" localSheetId="10">[30]update!#REF!</definedName>
    <definedName name="ORÇ_126" localSheetId="12">[30]update!#REF!</definedName>
    <definedName name="ORÇ_126" localSheetId="20">[30]update!#REF!</definedName>
    <definedName name="ORÇ_126" localSheetId="21">[30]update!#REF!</definedName>
    <definedName name="ORÇ_126" localSheetId="23">[30]update!#REF!</definedName>
    <definedName name="ORÇ_126">[30]update!#REF!</definedName>
    <definedName name="ORÇ_127" localSheetId="8">[30]update!#REF!</definedName>
    <definedName name="ORÇ_127" localSheetId="10">[30]update!#REF!</definedName>
    <definedName name="ORÇ_127" localSheetId="12">[30]update!#REF!</definedName>
    <definedName name="ORÇ_127" localSheetId="20">[30]update!#REF!</definedName>
    <definedName name="ORÇ_127" localSheetId="21">[30]update!#REF!</definedName>
    <definedName name="ORÇ_127">[30]update!#REF!</definedName>
    <definedName name="ORÇ_127.1" localSheetId="8">[30]update!#REF!</definedName>
    <definedName name="ORÇ_127.1" localSheetId="10">[30]update!#REF!</definedName>
    <definedName name="ORÇ_127.1" localSheetId="12">[30]update!#REF!</definedName>
    <definedName name="ORÇ_127.1" localSheetId="20">[30]update!#REF!</definedName>
    <definedName name="ORÇ_127.1">[30]update!#REF!</definedName>
    <definedName name="ORÇ_128" localSheetId="8">[30]update!#REF!</definedName>
    <definedName name="ORÇ_128" localSheetId="10">[30]update!#REF!</definedName>
    <definedName name="ORÇ_128" localSheetId="12">[30]update!#REF!</definedName>
    <definedName name="ORÇ_128" localSheetId="20">[30]update!#REF!</definedName>
    <definedName name="ORÇ_128">[30]update!#REF!</definedName>
    <definedName name="ORÇ_129" localSheetId="8">[30]update!#REF!</definedName>
    <definedName name="ORÇ_129" localSheetId="10">[30]update!#REF!</definedName>
    <definedName name="ORÇ_129" localSheetId="12">[30]update!#REF!</definedName>
    <definedName name="ORÇ_129" localSheetId="20">[30]update!#REF!</definedName>
    <definedName name="ORÇ_129">[30]update!#REF!</definedName>
    <definedName name="ORÇ_13">[22]update!$B$17</definedName>
    <definedName name="ORÇ_130" localSheetId="8">[30]update!#REF!</definedName>
    <definedName name="ORÇ_130" localSheetId="10">[30]update!#REF!</definedName>
    <definedName name="ORÇ_130" localSheetId="12">[30]update!#REF!</definedName>
    <definedName name="ORÇ_130" localSheetId="20">[30]update!#REF!</definedName>
    <definedName name="ORÇ_130" localSheetId="21">[30]update!#REF!</definedName>
    <definedName name="ORÇ_130" localSheetId="23">[30]update!#REF!</definedName>
    <definedName name="ORÇ_130">[30]update!#REF!</definedName>
    <definedName name="ORÇ_131">[22]update!$B$172</definedName>
    <definedName name="ORÇ_132">[22]update!$B$173</definedName>
    <definedName name="ORÇ_133">[22]update!$B$174</definedName>
    <definedName name="ORÇ_134">[22]update!$B$175</definedName>
    <definedName name="ORÇ_135">[22]update!$B$176</definedName>
    <definedName name="ORÇ_136">[22]update!$B$179</definedName>
    <definedName name="ORÇ_137">[22]update!$B$183</definedName>
    <definedName name="ORÇ_137.1">[22]update!$B$169</definedName>
    <definedName name="ORÇ_137.2">[22]update!$B$170</definedName>
    <definedName name="ORÇ_138">[22]update!$B$184</definedName>
    <definedName name="ORÇ_139">[22]update!$B$185</definedName>
    <definedName name="ORÇ_139.1">[22]update!$B$186</definedName>
    <definedName name="ORÇ_14">[22]update!$B$18</definedName>
    <definedName name="ORÇ_140">[22]update!$B$187</definedName>
    <definedName name="ORÇ_141">[22]update!$B$188</definedName>
    <definedName name="ORÇ_142">[22]update!$B$189</definedName>
    <definedName name="ORÇ_143">[22]update!$B$190</definedName>
    <definedName name="ORÇ_144">[22]update!$B$191</definedName>
    <definedName name="ORÇ_145">[22]update!$B$192</definedName>
    <definedName name="ORÇ_146">[22]update!$B$193</definedName>
    <definedName name="ORÇ_147">[22]update!$B$194</definedName>
    <definedName name="ORÇ_148">[22]update!$B$195</definedName>
    <definedName name="ORÇ_149">[22]update!$B$196</definedName>
    <definedName name="ORÇ_15">[22]update!$B$19</definedName>
    <definedName name="ORÇ_150">[22]update!$B$198</definedName>
    <definedName name="ORÇ_150.1">[22]update!$B$180</definedName>
    <definedName name="ORÇ_150.2">[22]update!$B$181</definedName>
    <definedName name="ORÇ_151">[22]update!$B$199</definedName>
    <definedName name="ORÇ_152">[22]update!$B$200</definedName>
    <definedName name="ORÇ_153">[22]update!$B$201</definedName>
    <definedName name="ORÇ_154">[22]update!$B$202</definedName>
    <definedName name="ORÇ_155">[22]update!$B$203</definedName>
    <definedName name="ORÇ_156">[22]update!$B$204</definedName>
    <definedName name="ORÇ_157">[22]update!$B$205</definedName>
    <definedName name="ORÇ_158">[22]update!$B$206</definedName>
    <definedName name="ORÇ_159">[22]update!$B$207</definedName>
    <definedName name="ORÇ_16">[22]update!$B$22</definedName>
    <definedName name="ORÇ_160">[22]update!$B$208</definedName>
    <definedName name="ORÇ_161">[22]update!$B$209</definedName>
    <definedName name="ORÇ_162">[22]update!$B$210</definedName>
    <definedName name="ORÇ_163">[22]update!$B$211</definedName>
    <definedName name="ORÇ_164">[22]update!$B$212</definedName>
    <definedName name="ORÇ_165">[22]update!$B$213</definedName>
    <definedName name="ORÇ_166">[22]update!$B$214</definedName>
    <definedName name="ORÇ_167">[22]update!$B$215</definedName>
    <definedName name="ORÇ_168">[22]update!$B$216</definedName>
    <definedName name="ORÇ_169">[22]update!$B$217</definedName>
    <definedName name="ORÇ_17">[22]update!$B$23</definedName>
    <definedName name="ORÇ_170">[22]update!$B$219</definedName>
    <definedName name="ORÇ_171">[22]update!$B$220</definedName>
    <definedName name="ORÇ_172">[22]update!$B$221</definedName>
    <definedName name="ORÇ_173">[22]update!$B$222</definedName>
    <definedName name="ORÇ_174">[22]update!$B$223</definedName>
    <definedName name="ORÇ_175">[22]update!$B$224</definedName>
    <definedName name="ORÇ_176">[22]update!$B$225</definedName>
    <definedName name="ORÇ_177">[22]update!$B$226</definedName>
    <definedName name="ORÇ_178">[22]update!$B$227</definedName>
    <definedName name="ORÇ_179">[22]update!$B$228</definedName>
    <definedName name="ORÇ_18">[22]update!$B$24</definedName>
    <definedName name="ORÇ_180">[22]update!$B$229</definedName>
    <definedName name="ORÇ_181">[22]update!$B$230</definedName>
    <definedName name="ORÇ_182">[22]update!$B$231</definedName>
    <definedName name="ORÇ_184.1">[22]update!$B$218</definedName>
    <definedName name="ORÇ_19">[22]update!$B$25</definedName>
    <definedName name="ORÇ_20">[22]update!$B$26</definedName>
    <definedName name="ORÇ_21">[22]update!$B$27</definedName>
    <definedName name="ORÇ_22">[22]update!$B$28</definedName>
    <definedName name="ORÇ_23">[22]update!$B$30</definedName>
    <definedName name="ORÇ_24">[22]update!$B$31</definedName>
    <definedName name="ORÇ_25">[22]update!$B$34</definedName>
    <definedName name="ORÇ_26">[22]update!$B$35</definedName>
    <definedName name="ORÇ_26.1">[22]update!$B$37</definedName>
    <definedName name="ORÇ_26.2">[22]update!$B$38</definedName>
    <definedName name="ORÇ_27">[22]update!$B$39</definedName>
    <definedName name="ORÇ_28">[22]update!$B$40</definedName>
    <definedName name="ORÇ_29">[22]update!$B$42</definedName>
    <definedName name="ORÇ_30">[22]update!$B$43</definedName>
    <definedName name="ORÇ_31">[22]update!$B$45</definedName>
    <definedName name="ORÇ_32">[22]update!$B$46</definedName>
    <definedName name="ORÇ_33">[22]update!$B$47</definedName>
    <definedName name="ORÇ_34">[22]update!$B$48</definedName>
    <definedName name="ORÇ_35">[22]update!$B$49</definedName>
    <definedName name="ORÇ_36">[22]update!$B$50</definedName>
    <definedName name="ORÇ_37">[22]update!$B$51</definedName>
    <definedName name="ORÇ_38">[22]update!$B$52</definedName>
    <definedName name="ORÇ_39">[22]update!$B$53</definedName>
    <definedName name="ORÇ_40">[22]update!$B$54</definedName>
    <definedName name="ORÇ_41">[22]update!$B$56</definedName>
    <definedName name="ORÇ_42">[22]update!$B$57</definedName>
    <definedName name="ORÇ_43">[22]update!$B$59</definedName>
    <definedName name="ORÇ_44">[22]update!$B$60</definedName>
    <definedName name="ORÇ_45">[22]update!$B$61</definedName>
    <definedName name="ORÇ_46">[22]update!$B$63</definedName>
    <definedName name="ORÇ_46.1">[22]update!$B$65</definedName>
    <definedName name="ORÇ_47">[22]update!$B$66</definedName>
    <definedName name="ORÇ_47.1">[22]update!$B$68</definedName>
    <definedName name="ORÇ_48">[22]update!$B$69</definedName>
    <definedName name="ORÇ_49">[22]update!$B$70</definedName>
    <definedName name="ORÇ_50">[22]update!$B$71</definedName>
    <definedName name="ORÇ_51">[22]update!$B$72</definedName>
    <definedName name="ORÇ_52">[22]update!$B$73</definedName>
    <definedName name="ORÇ_53">[22]update!$B$75</definedName>
    <definedName name="ORÇ_54">[22]update!$B$76</definedName>
    <definedName name="ORÇ_55">[22]update!$B$78</definedName>
    <definedName name="ORÇ_55.1">[22]update!$B$79</definedName>
    <definedName name="ORÇ_55.2">[22]update!$B$81</definedName>
    <definedName name="ORÇ_56">[22]update!$B$82</definedName>
    <definedName name="ORÇ_57">[22]update!$B$83</definedName>
    <definedName name="ORÇ_58">[22]update!$B$84</definedName>
    <definedName name="ORÇ_59">[22]update!$B$85</definedName>
    <definedName name="ORÇ_60">[22]update!$B$86</definedName>
    <definedName name="ORÇ_61">[22]update!$B$87</definedName>
    <definedName name="ORÇ_62">[22]update!$B$88</definedName>
    <definedName name="ORÇ_63">[22]update!$B$89</definedName>
    <definedName name="ORÇ_64">[22]update!$B$90</definedName>
    <definedName name="ORÇ_65">[22]update!$B$91</definedName>
    <definedName name="ORÇ_66">[22]update!$B$92</definedName>
    <definedName name="ORÇ_67">[22]update!$B$94</definedName>
    <definedName name="ORÇ_67.1">[22]update!$B$95</definedName>
    <definedName name="ORÇ_68">[22]update!$B$96</definedName>
    <definedName name="ORÇ_69">[22]update!$B$97</definedName>
    <definedName name="ORÇ_70">[22]update!$B$98</definedName>
    <definedName name="ORÇ_71">[22]update!$B$99</definedName>
    <definedName name="ORÇ_72">[22]update!$B$101</definedName>
    <definedName name="ORÇ_73">[22]update!$B$102</definedName>
    <definedName name="ORÇ_74">[22]update!$B$103</definedName>
    <definedName name="ORÇ_75" localSheetId="8">[30]update!#REF!</definedName>
    <definedName name="ORÇ_75" localSheetId="10">[30]update!#REF!</definedName>
    <definedName name="ORÇ_75" localSheetId="12">[30]update!#REF!</definedName>
    <definedName name="ORÇ_75" localSheetId="20">[30]update!#REF!</definedName>
    <definedName name="ORÇ_75" localSheetId="21">[30]update!#REF!</definedName>
    <definedName name="ORÇ_75" localSheetId="23">[30]update!#REF!</definedName>
    <definedName name="ORÇ_75">[30]update!#REF!</definedName>
    <definedName name="ORÇ_76">[22]update!$B$104</definedName>
    <definedName name="ORÇ_77">[22]update!$B$105</definedName>
    <definedName name="ORÇ_77.1">[22]update!$B$106</definedName>
    <definedName name="ORÇ_78">[22]update!$B$107</definedName>
    <definedName name="ORÇ_79">[22]update!$B$108</definedName>
    <definedName name="ORÇ_79.1">[22]update!$B$109</definedName>
    <definedName name="ORÇ_80">[22]update!$B$110</definedName>
    <definedName name="ORÇ_81">[22]update!$B$111</definedName>
    <definedName name="ORÇ_82">[22]update!$B$112</definedName>
    <definedName name="ORÇ_83">[22]update!$B$113</definedName>
    <definedName name="ORÇ_84">[22]update!$B$114</definedName>
    <definedName name="ORÇ_85">[22]update!$B$115</definedName>
    <definedName name="ORÇ_86">[22]update!$B$116</definedName>
    <definedName name="ORÇ_87">[22]update!$B$117</definedName>
    <definedName name="ORÇ_88">[22]update!$B$118</definedName>
    <definedName name="ORÇ_90">[22]update!$B$120</definedName>
    <definedName name="ORÇ_91">[22]update!$B$121</definedName>
    <definedName name="ORÇ_92">[22]update!$B$122</definedName>
    <definedName name="ORÇ_93">[22]update!$B$123</definedName>
    <definedName name="ORÇ_94" localSheetId="8">[30]update!#REF!</definedName>
    <definedName name="ORÇ_94" localSheetId="10">[30]update!#REF!</definedName>
    <definedName name="ORÇ_94" localSheetId="12">[30]update!#REF!</definedName>
    <definedName name="ORÇ_94" localSheetId="20">[30]update!#REF!</definedName>
    <definedName name="ORÇ_94" localSheetId="21">[30]update!#REF!</definedName>
    <definedName name="ORÇ_94" localSheetId="23">[30]update!#REF!</definedName>
    <definedName name="ORÇ_94">[30]update!#REF!</definedName>
    <definedName name="ORÇ_95">[22]update!$B$125</definedName>
    <definedName name="ORÇ_95.1">[22]update!$B$126</definedName>
    <definedName name="ORÇ_96">[22]update!$B$127</definedName>
    <definedName name="ORÇ_97">[22]update!$B$128</definedName>
    <definedName name="ORÇ_98">[22]update!$B$129</definedName>
    <definedName name="ORÇ_99">[22]update!$B$130</definedName>
    <definedName name="ov_anoc" localSheetId="8">#REF!</definedName>
    <definedName name="ov_anoc" localSheetId="10">#REF!</definedName>
    <definedName name="ov_anoc" localSheetId="12">#REF!</definedName>
    <definedName name="ov_anoc" localSheetId="20">#REF!</definedName>
    <definedName name="ov_anoc" localSheetId="21">#REF!</definedName>
    <definedName name="ov_anoc">#REF!</definedName>
    <definedName name="ov_anoc_c" localSheetId="8">#REF!</definedName>
    <definedName name="ov_anoc_c" localSheetId="10">#REF!</definedName>
    <definedName name="ov_anoc_c" localSheetId="12">#REF!</definedName>
    <definedName name="ov_anoc_c" localSheetId="20">#REF!</definedName>
    <definedName name="ov_anoc_c">#REF!</definedName>
    <definedName name="PA_VRD" localSheetId="18">'[7]Remuneração Mensal_Solar150MVA'!$C$30</definedName>
    <definedName name="PA_VRD">'[7]Remuneração Mensal_Solar150MVA'!$C$30</definedName>
    <definedName name="Pal_Workbook_GUID" hidden="1">"72R1A7TSHV953ZFTRISYMIWZ"</definedName>
    <definedName name="pcomb">[16]combustivel!$C$96:$K$107</definedName>
    <definedName name="pcomb_c">[16]combustivel!$C$94:$K$94</definedName>
    <definedName name="pcomb_l">[16]combustivel!$B$96:$B$107</definedName>
    <definedName name="Pdec" localSheetId="18">'[7]Remuneração Mensal_Solar150MVA'!$H$8</definedName>
    <definedName name="Pdec">'[7]Remuneração Mensal_Solar150MVA'!$H$8</definedName>
    <definedName name="PERCENT">[13]P5!$C$4</definedName>
    <definedName name="pess">'N2-16-REN - Pessoal'!$A$1</definedName>
    <definedName name="PF_U_ref" localSheetId="18">'[7]Remuneração Mensal_Solar150MVA'!$O$11</definedName>
    <definedName name="PF_U_ref">'[7]Remuneração Mensal_Solar150MVA'!$O$11</definedName>
    <definedName name="PF_VRD" localSheetId="18">'[7]Remuneração Mensal_Solar150MVA'!$C$12</definedName>
    <definedName name="PF_VRD">'[7]Remuneração Mensal_Solar150MVA'!$C$12</definedName>
    <definedName name="PGA" localSheetId="18">'[7]Remuneração Mensal_CogP57-2002'!$H$8</definedName>
    <definedName name="PGA">'[7]Remuneração Mensal_CogP57-2002'!$H$8</definedName>
    <definedName name="portagens_gn" localSheetId="8">[17]RESUMO_PROJ!#REF!</definedName>
    <definedName name="portagens_gn" localSheetId="9">[17]RESUMO_PROJ!#REF!</definedName>
    <definedName name="portagens_gn" localSheetId="10">[17]RESUMO_PROJ!#REF!</definedName>
    <definedName name="portagens_gn" localSheetId="12">[17]RESUMO_PROJ!#REF!</definedName>
    <definedName name="portagens_gn" localSheetId="20">[17]RESUMO_PROJ!#REF!</definedName>
    <definedName name="portagens_gn">[17]RESUMO_PROJ!#REF!</definedName>
    <definedName name="potcontratbackup">'[17]DADOS PROD&amp;CONS'!$N$139</definedName>
    <definedName name="precos" localSheetId="8">#REF!</definedName>
    <definedName name="precos" localSheetId="10">#REF!</definedName>
    <definedName name="precos" localSheetId="12">#REF!</definedName>
    <definedName name="precos" localSheetId="20">#REF!</definedName>
    <definedName name="precos" localSheetId="21">#REF!</definedName>
    <definedName name="precos">#REF!</definedName>
    <definedName name="Print_Distribuicao" localSheetId="8">#REF!</definedName>
    <definedName name="Print_Distribuicao" localSheetId="10">#REF!</definedName>
    <definedName name="Print_Distribuicao" localSheetId="12">#REF!</definedName>
    <definedName name="Print_Distribuicao" localSheetId="20">#REF!</definedName>
    <definedName name="Print_Distribuicao">#REF!</definedName>
    <definedName name="Print_REN" localSheetId="8">#REF!</definedName>
    <definedName name="Print_REN" localSheetId="10">#REF!</definedName>
    <definedName name="Print_REN" localSheetId="12">#REF!</definedName>
    <definedName name="Print_REN" localSheetId="20">#REF!</definedName>
    <definedName name="Print_REN">#REF!</definedName>
    <definedName name="PV_U_ref" localSheetId="18">'[7]Remuneração Mensal_Solar150MVA'!$O$12</definedName>
    <definedName name="PV_U_ref">'[7]Remuneração Mensal_Solar150MVA'!$O$12</definedName>
    <definedName name="PV_VRD" localSheetId="18">'[7]Remuneração Mensal_Solar150MVA'!$C$22</definedName>
    <definedName name="PV_VRD">'[7]Remuneração Mensal_Solar150MVA'!$C$22</definedName>
    <definedName name="qggs" localSheetId="18">'[31]N2-02-REN - Qtds Vendidas GGS'!$A$1</definedName>
    <definedName name="qggs" localSheetId="21">'[32]N2-02-REN - Qtds Vendidas GGS'!$A$1</definedName>
    <definedName name="qggs" localSheetId="23">'[33]Quantidades Vendidas GGS'!$A$1</definedName>
    <definedName name="qggs">'N2-02-REN - Qtds Vendidas GGS'!$A$1</definedName>
    <definedName name="qtee">'N2-03-REN - Qtds Vendidas TEE'!$A$1</definedName>
    <definedName name="Quadro_2.5__INVESTIMENTO_TOTAL_A_PREÇOS_CORRENTES" localSheetId="8">#REF!</definedName>
    <definedName name="Quadro_2.5__INVESTIMENTO_TOTAL_A_PREÇOS_CORRENTES" localSheetId="10">#REF!</definedName>
    <definedName name="Quadro_2.5__INVESTIMENTO_TOTAL_A_PREÇOS_CORRENTES" localSheetId="12">#REF!</definedName>
    <definedName name="Quadro_2.5__INVESTIMENTO_TOTAL_A_PREÇOS_CORRENTES" localSheetId="20">#REF!</definedName>
    <definedName name="Quadro_2.5__INVESTIMENTO_TOTAL_A_PREÇOS_CORRENTES" localSheetId="21">#REF!</definedName>
    <definedName name="Quadro_2.5__INVESTIMENTO_TOTAL_A_PREÇOS_CORRENTES">#REF!</definedName>
    <definedName name="Quadro_2.6__IMOBILIZADO_EM_CURSO_NO_FINAL_DO_ANO" localSheetId="8">#REF!</definedName>
    <definedName name="Quadro_2.6__IMOBILIZADO_EM_CURSO_NO_FINAL_DO_ANO" localSheetId="10">#REF!</definedName>
    <definedName name="Quadro_2.6__IMOBILIZADO_EM_CURSO_NO_FINAL_DO_ANO" localSheetId="12">#REF!</definedName>
    <definedName name="Quadro_2.6__IMOBILIZADO_EM_CURSO_NO_FINAL_DO_ANO" localSheetId="20">#REF!</definedName>
    <definedName name="Quadro_2.6__IMOBILIZADO_EM_CURSO_NO_FINAL_DO_ANO">#REF!</definedName>
    <definedName name="Quadro_RCP_DEFIN">'[18]KPI''s'!$B$26:$E$47</definedName>
    <definedName name="Quadro_RCP_empresa">'[18]KPI''s'!$B$5:$O$21</definedName>
    <definedName name="Quadro1_printarea" localSheetId="8">#REF!</definedName>
    <definedName name="Quadro1_printarea" localSheetId="10">#REF!</definedName>
    <definedName name="Quadro1_printarea" localSheetId="12">#REF!</definedName>
    <definedName name="Quadro1_printarea" localSheetId="20">#REF!</definedName>
    <definedName name="Quadro1_printarea" localSheetId="21">#REF!</definedName>
    <definedName name="Quadro1_printarea">#REF!</definedName>
    <definedName name="Quadro2_printarea" localSheetId="8">#REF!</definedName>
    <definedName name="Quadro2_printarea" localSheetId="10">#REF!</definedName>
    <definedName name="Quadro2_printarea" localSheetId="12">#REF!</definedName>
    <definedName name="Quadro2_printarea" localSheetId="20">#REF!</definedName>
    <definedName name="Quadro2_printarea">#REF!</definedName>
    <definedName name="Quadro3_printarea" localSheetId="8">#REF!</definedName>
    <definedName name="Quadro3_printarea" localSheetId="10">#REF!</definedName>
    <definedName name="Quadro3_printarea" localSheetId="12">#REF!</definedName>
    <definedName name="Quadro3_printarea" localSheetId="20">#REF!</definedName>
    <definedName name="Quadro3_printarea">#REF!</definedName>
    <definedName name="Quadro4_printarea" localSheetId="8">#REF!</definedName>
    <definedName name="Quadro4_printarea" localSheetId="10">#REF!</definedName>
    <definedName name="Quadro4_printarea" localSheetId="12">#REF!</definedName>
    <definedName name="Quadro4_printarea" localSheetId="20">#REF!</definedName>
    <definedName name="Quadro4_printarea">#REF!</definedName>
    <definedName name="rCA">[29]ParamtClassifIndices!$C$20</definedName>
    <definedName name="rCref">[29]ParamtClassifIndices!$C$19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4352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" localSheetId="4" hidden="1">'[34]Off-Shore'!#REF!</definedName>
    <definedName name="sada" localSheetId="8" hidden="1">'[35]Off-Shore'!#REF!</definedName>
    <definedName name="sada" localSheetId="9" hidden="1">'[34]Off-Shore'!#REF!</definedName>
    <definedName name="sada" localSheetId="10" hidden="1">'[34]Off-Shore'!#REF!</definedName>
    <definedName name="sada" localSheetId="12" hidden="1">'[35]Off-Shore'!#REF!</definedName>
    <definedName name="sada" localSheetId="13" hidden="1">'[36]Off-Shore'!#REF!</definedName>
    <definedName name="sada" localSheetId="18" hidden="1">'[36]Off-Shore'!#REF!</definedName>
    <definedName name="sada" localSheetId="20" hidden="1">'[35]Off-Shore'!#REF!</definedName>
    <definedName name="sada" localSheetId="21" hidden="1">'[34]Off-Shore'!#REF!</definedName>
    <definedName name="sada" localSheetId="23" hidden="1">'[37]Off-Shore'!#REF!</definedName>
    <definedName name="sada" hidden="1">'[35]Off-Shore'!#REF!</definedName>
    <definedName name="SapAEE">[27]SAP.AEE!$C$2:$N$725</definedName>
    <definedName name="SapAEE_c">[27]SAP.AEE!$C$1:$N$1</definedName>
    <definedName name="SapAEE_l">[27]SAP.AEE!$A$2:$A$725</definedName>
    <definedName name="SAPBEXhrIndnt" hidden="1">"Wide"</definedName>
    <definedName name="SAPBEXrevision" hidden="1">1</definedName>
    <definedName name="SAPBEXsysID" hidden="1">"PW1"</definedName>
    <definedName name="SAPBEXwbID" hidden="1">"3JGKH3H9E8QXY6XFBZVZDMFO6"</definedName>
    <definedName name="SAPsysID" hidden="1">"708C5W7SBKP804JT78WJ0JNKI"</definedName>
    <definedName name="SAPwbID" hidden="1">"ARS"</definedName>
    <definedName name="sencount" hidden="1">21</definedName>
    <definedName name="senv" localSheetId="8">#REF!</definedName>
    <definedName name="senv" localSheetId="10">#REF!</definedName>
    <definedName name="senv" localSheetId="12">#REF!</definedName>
    <definedName name="senv" localSheetId="20">#REF!</definedName>
    <definedName name="senv" localSheetId="21">#REF!</definedName>
    <definedName name="senv" localSheetId="23">#REF!</definedName>
    <definedName name="senv">#REF!</definedName>
    <definedName name="senv_l" localSheetId="8">#REF!</definedName>
    <definedName name="senv_l" localSheetId="10">#REF!</definedName>
    <definedName name="senv_l" localSheetId="12">#REF!</definedName>
    <definedName name="senv_l" localSheetId="20">#REF!</definedName>
    <definedName name="senv_l">#REF!</definedName>
    <definedName name="sheet2">#N/A</definedName>
    <definedName name="sintese_pf" localSheetId="1">[38]PF!#REF!</definedName>
    <definedName name="sintese_pf" localSheetId="8">[38]PF!#REF!</definedName>
    <definedName name="sintese_pf" localSheetId="10">[38]PF!#REF!</definedName>
    <definedName name="sintese_pf" localSheetId="12">[38]PF!#REF!</definedName>
    <definedName name="sintese_pf" localSheetId="20">[38]PF!#REF!</definedName>
    <definedName name="sintese_pf" localSheetId="21">[38]PF!#REF!</definedName>
    <definedName name="sintese_pf" localSheetId="23">[38]PF!#REF!</definedName>
    <definedName name="sintese_pf">[38]PF!#REF!</definedName>
    <definedName name="sinv" localSheetId="8">'N2-08-REN - Subs Invest GGS'!$A$1</definedName>
    <definedName name="sinv" localSheetId="12">'N2-12-REN-SubInvest TEE (2022&gt;)'!$A$1</definedName>
    <definedName name="sinv">'N2-11-REN-SubInvest TEE (&lt;2022)'!$A$1</definedName>
    <definedName name="Sistemas_informáticos">[4]ICursoMes!$C$27:$F$27</definedName>
    <definedName name="Subestações">[4]ICursoMes!$C$9:$F$9</definedName>
    <definedName name="T" localSheetId="8">#REF!</definedName>
    <definedName name="T" localSheetId="10">#REF!</definedName>
    <definedName name="T" localSheetId="12">#REF!</definedName>
    <definedName name="T" localSheetId="20">#REF!</definedName>
    <definedName name="T" localSheetId="21">#REF!</definedName>
    <definedName name="T">#REF!</definedName>
    <definedName name="tarifas">[39]Tarif!$C$5:$G$84</definedName>
    <definedName name="tarifas_c">[39]Tarif!$C$3:$G$3</definedName>
    <definedName name="tarifas_l">[39]Tarif!$B$5:$B$84</definedName>
    <definedName name="taxa_vap_bruta" localSheetId="8">[17]RESUMO_PROJ!#REF!</definedName>
    <definedName name="taxa_vap_bruta" localSheetId="9">[17]RESUMO_PROJ!#REF!</definedName>
    <definedName name="taxa_vap_bruta" localSheetId="10">[17]RESUMO_PROJ!#REF!</definedName>
    <definedName name="taxa_vap_bruta" localSheetId="12">[17]RESUMO_PROJ!#REF!</definedName>
    <definedName name="taxa_vap_bruta" localSheetId="20">[17]RESUMO_PROJ!#REF!</definedName>
    <definedName name="taxa_vap_bruta">[17]RESUMO_PROJ!#REF!</definedName>
    <definedName name="taxa_vaporiz_liq" localSheetId="8">[17]RESUMO_PROJ!#REF!</definedName>
    <definedName name="taxa_vaporiz_liq" localSheetId="9">[17]RESUMO_PROJ!#REF!</definedName>
    <definedName name="taxa_vaporiz_liq" localSheetId="10">[17]RESUMO_PROJ!#REF!</definedName>
    <definedName name="taxa_vaporiz_liq" localSheetId="12">[17]RESUMO_PROJ!#REF!</definedName>
    <definedName name="taxa_vaporiz_liq" localSheetId="20">[17]RESUMO_PROJ!#REF!</definedName>
    <definedName name="taxa_vaporiz_liq">[17]RESUMO_PROJ!#REF!</definedName>
    <definedName name="teeact">#REF!</definedName>
    <definedName name="TEST0" localSheetId="8">#REF!</definedName>
    <definedName name="TEST0" localSheetId="10">#REF!</definedName>
    <definedName name="TEST0" localSheetId="12">#REF!</definedName>
    <definedName name="TEST0" localSheetId="20">#REF!</definedName>
    <definedName name="TEST0" localSheetId="21">#REF!</definedName>
    <definedName name="TEST0">#REF!</definedName>
    <definedName name="TEST0B" localSheetId="8">#REF!</definedName>
    <definedName name="TEST0B" localSheetId="10">#REF!</definedName>
    <definedName name="TEST0B" localSheetId="12">#REF!</definedName>
    <definedName name="TEST0B" localSheetId="20">#REF!</definedName>
    <definedName name="TEST0B">#REF!</definedName>
    <definedName name="TEST1" localSheetId="8">#REF!</definedName>
    <definedName name="TEST1" localSheetId="10">#REF!</definedName>
    <definedName name="TEST1" localSheetId="12">#REF!</definedName>
    <definedName name="TEST1" localSheetId="20">#REF!</definedName>
    <definedName name="TEST1">#REF!</definedName>
    <definedName name="TEST10" localSheetId="8">#REF!</definedName>
    <definedName name="TEST10" localSheetId="10">#REF!</definedName>
    <definedName name="TEST10" localSheetId="12">#REF!</definedName>
    <definedName name="TEST10" localSheetId="20">#REF!</definedName>
    <definedName name="TEST10">#REF!</definedName>
    <definedName name="TEST11" localSheetId="8">#REF!</definedName>
    <definedName name="TEST11" localSheetId="10">#REF!</definedName>
    <definedName name="TEST11" localSheetId="12">#REF!</definedName>
    <definedName name="TEST11" localSheetId="20">#REF!</definedName>
    <definedName name="TEST11">#REF!</definedName>
    <definedName name="TEST12" localSheetId="8">#REF!</definedName>
    <definedName name="TEST12" localSheetId="10">#REF!</definedName>
    <definedName name="TEST12" localSheetId="12">#REF!</definedName>
    <definedName name="TEST12" localSheetId="20">#REF!</definedName>
    <definedName name="TEST12">#REF!</definedName>
    <definedName name="TEST13" localSheetId="8">#REF!</definedName>
    <definedName name="TEST13" localSheetId="10">#REF!</definedName>
    <definedName name="TEST13" localSheetId="12">#REF!</definedName>
    <definedName name="TEST13" localSheetId="20">#REF!</definedName>
    <definedName name="TEST13">#REF!</definedName>
    <definedName name="TEST14" localSheetId="8">#REF!</definedName>
    <definedName name="TEST14" localSheetId="10">#REF!</definedName>
    <definedName name="TEST14" localSheetId="12">#REF!</definedName>
    <definedName name="TEST14" localSheetId="20">#REF!</definedName>
    <definedName name="TEST14">#REF!</definedName>
    <definedName name="TEST2" localSheetId="8">#REF!</definedName>
    <definedName name="TEST2" localSheetId="10">#REF!</definedName>
    <definedName name="TEST2" localSheetId="12">#REF!</definedName>
    <definedName name="TEST2" localSheetId="20">#REF!</definedName>
    <definedName name="TEST2">#REF!</definedName>
    <definedName name="TEST3" localSheetId="8">#REF!</definedName>
    <definedName name="TEST3" localSheetId="10">#REF!</definedName>
    <definedName name="TEST3" localSheetId="12">#REF!</definedName>
    <definedName name="TEST3" localSheetId="20">#REF!</definedName>
    <definedName name="TEST3">#REF!</definedName>
    <definedName name="TEST4" localSheetId="8">#REF!</definedName>
    <definedName name="TEST4" localSheetId="10">#REF!</definedName>
    <definedName name="TEST4" localSheetId="12">#REF!</definedName>
    <definedName name="TEST4" localSheetId="20">#REF!</definedName>
    <definedName name="TEST4">#REF!</definedName>
    <definedName name="TEST5" localSheetId="8">#REF!</definedName>
    <definedName name="TEST5" localSheetId="10">#REF!</definedName>
    <definedName name="TEST5" localSheetId="12">#REF!</definedName>
    <definedName name="TEST5" localSheetId="20">#REF!</definedName>
    <definedName name="TEST5">#REF!</definedName>
    <definedName name="TEST6" localSheetId="8">#REF!</definedName>
    <definedName name="TEST6" localSheetId="10">#REF!</definedName>
    <definedName name="TEST6" localSheetId="12">#REF!</definedName>
    <definedName name="TEST6" localSheetId="20">#REF!</definedName>
    <definedName name="TEST6">#REF!</definedName>
    <definedName name="TEST7" localSheetId="8">#REF!</definedName>
    <definedName name="TEST7" localSheetId="10">#REF!</definedName>
    <definedName name="TEST7" localSheetId="12">#REF!</definedName>
    <definedName name="TEST7" localSheetId="20">#REF!</definedName>
    <definedName name="TEST7">#REF!</definedName>
    <definedName name="TEST8" localSheetId="8">#REF!</definedName>
    <definedName name="TEST8" localSheetId="10">#REF!</definedName>
    <definedName name="TEST8" localSheetId="12">#REF!</definedName>
    <definedName name="TEST8" localSheetId="20">#REF!</definedName>
    <definedName name="TEST8">#REF!</definedName>
    <definedName name="TEST9" localSheetId="8">#REF!</definedName>
    <definedName name="TEST9" localSheetId="10">#REF!</definedName>
    <definedName name="TEST9" localSheetId="12">#REF!</definedName>
    <definedName name="TEST9" localSheetId="20">#REF!</definedName>
    <definedName name="TEST9">#REF!</definedName>
    <definedName name="TESTHKEY" localSheetId="8">#REF!</definedName>
    <definedName name="TESTHKEY" localSheetId="10">#REF!</definedName>
    <definedName name="TESTHKEY" localSheetId="12">#REF!</definedName>
    <definedName name="TESTHKEY" localSheetId="20">#REF!</definedName>
    <definedName name="TESTHKEY">#REF!</definedName>
    <definedName name="TESTHKEYB" localSheetId="8">#REF!</definedName>
    <definedName name="TESTHKEYB" localSheetId="10">#REF!</definedName>
    <definedName name="TESTHKEYB" localSheetId="12">#REF!</definedName>
    <definedName name="TESTHKEYB" localSheetId="20">#REF!</definedName>
    <definedName name="TESTHKEYB">#REF!</definedName>
    <definedName name="TESTKEYS" localSheetId="8">#REF!</definedName>
    <definedName name="TESTKEYS" localSheetId="10">#REF!</definedName>
    <definedName name="TESTKEYS" localSheetId="12">#REF!</definedName>
    <definedName name="TESTKEYS" localSheetId="20">#REF!</definedName>
    <definedName name="TESTKEYS">#REF!</definedName>
    <definedName name="TESTVKEY" localSheetId="8">#REF!</definedName>
    <definedName name="TESTVKEY" localSheetId="10">#REF!</definedName>
    <definedName name="TESTVKEY" localSheetId="12">#REF!</definedName>
    <definedName name="TESTVKEY" localSheetId="20">#REF!</definedName>
    <definedName name="TESTVKEY">#REF!</definedName>
    <definedName name="TextRefCopyRangeCount" hidden="1">11</definedName>
    <definedName name="TI">[10]dados!$C$1</definedName>
    <definedName name="_xlnm.Print_Titles" localSheetId="6">'N2-06-REN - DR'!$C:$D</definedName>
    <definedName name="_xlnm.Print_Titles" localSheetId="7">'N2-07-REN - Ativos GGS '!$C:$C</definedName>
    <definedName name="_xlnm.Print_Titles" localSheetId="8">'N2-08-REN - Subs Invest GGS'!$C:$C</definedName>
    <definedName name="_xlnm.Print_Titles" localSheetId="11">'N2-11-REN-SubInvest TEE (&lt;2022)'!$C:$C</definedName>
    <definedName name="_xlnm.Print_Titles" localSheetId="12">'N2-12-REN-SubInvest TEE (2022&gt;)'!$C:$C</definedName>
    <definedName name="_xlnm.Print_Titles" localSheetId="13">'N2-13-REN - Base de activos TEE'!$2:$2</definedName>
    <definedName name="TOTAL__GLOBAL">[4]ICursoMes!$C$29:$F$29</definedName>
    <definedName name="tr" localSheetId="8" hidden="1">#REF!</definedName>
    <definedName name="tr" localSheetId="9" hidden="1">#REF!</definedName>
    <definedName name="tr" localSheetId="10" hidden="1">#REF!</definedName>
    <definedName name="tr" localSheetId="12" hidden="1">#REF!</definedName>
    <definedName name="tr" localSheetId="13" hidden="1">#REF!</definedName>
    <definedName name="tr" localSheetId="20" hidden="1">#REF!</definedName>
    <definedName name="tr" hidden="1">#REF!</definedName>
    <definedName name="trim" localSheetId="8">#REF!</definedName>
    <definedName name="trim" localSheetId="10">#REF!</definedName>
    <definedName name="trim" localSheetId="12">#REF!</definedName>
    <definedName name="trim" localSheetId="20">#REF!</definedName>
    <definedName name="trim">#REF!</definedName>
    <definedName name="TTD" localSheetId="8">#REF!</definedName>
    <definedName name="TTD" localSheetId="10">#REF!</definedName>
    <definedName name="TTD" localSheetId="12">#REF!</definedName>
    <definedName name="TTD" localSheetId="20">#REF!</definedName>
    <definedName name="TTD">#REF!</definedName>
    <definedName name="tudo" localSheetId="8">#REF!</definedName>
    <definedName name="tudo" localSheetId="10">#REF!</definedName>
    <definedName name="tudo" localSheetId="12">#REF!</definedName>
    <definedName name="tudo" localSheetId="20">#REF!</definedName>
    <definedName name="tudo">#REF!</definedName>
    <definedName name="tudo_INV" localSheetId="8">#REF!</definedName>
    <definedName name="tudo_INV" localSheetId="10">#REF!</definedName>
    <definedName name="tudo_INV" localSheetId="12">#REF!</definedName>
    <definedName name="tudo_INV" localSheetId="20">#REF!</definedName>
    <definedName name="tudo_INV">#REF!</definedName>
    <definedName name="ultmes">[5]dados!$A$1</definedName>
    <definedName name="umes" localSheetId="8">#REF!</definedName>
    <definedName name="umes" localSheetId="10">#REF!</definedName>
    <definedName name="umes" localSheetId="12">#REF!</definedName>
    <definedName name="umes" localSheetId="20">#REF!</definedName>
    <definedName name="umes" localSheetId="21">#REF!</definedName>
    <definedName name="umes">#REF!</definedName>
    <definedName name="V_distrib" localSheetId="8">#REF!</definedName>
    <definedName name="V_distrib" localSheetId="10">#REF!</definedName>
    <definedName name="V_distrib" localSheetId="12">#REF!</definedName>
    <definedName name="V_distrib" localSheetId="20">#REF!</definedName>
    <definedName name="V_distrib">#REF!</definedName>
    <definedName name="V_distrib_l" localSheetId="8">#REF!</definedName>
    <definedName name="V_distrib_l" localSheetId="10">#REF!</definedName>
    <definedName name="V_distrib_l" localSheetId="12">#REF!</definedName>
    <definedName name="V_distrib_l" localSheetId="20">#REF!</definedName>
    <definedName name="V_distrib_l">#REF!</definedName>
    <definedName name="vapor_refinaria" localSheetId="8">[17]RESUMO_PROJ!#REF!</definedName>
    <definedName name="vapor_refinaria" localSheetId="9">[17]RESUMO_PROJ!#REF!</definedName>
    <definedName name="vapor_refinaria" localSheetId="10">[17]RESUMO_PROJ!#REF!</definedName>
    <definedName name="vapor_refinaria" localSheetId="12">[17]RESUMO_PROJ!#REF!</definedName>
    <definedName name="vapor_refinaria" localSheetId="20">[17]RESUMO_PROJ!#REF!</definedName>
    <definedName name="vapor_refinaria">[17]RESUMO_PROJ!#REF!</definedName>
    <definedName name="VendasRNT_printarea" localSheetId="8">#REF!</definedName>
    <definedName name="VendasRNT_printarea" localSheetId="10">#REF!</definedName>
    <definedName name="VendasRNT_printarea" localSheetId="12">#REF!</definedName>
    <definedName name="VendasRNT_printarea" localSheetId="20">#REF!</definedName>
    <definedName name="VendasRNT_printarea" localSheetId="21">#REF!</definedName>
    <definedName name="VendasRNT_printarea">#REF!</definedName>
    <definedName name="vv" localSheetId="8">#REF!</definedName>
    <definedName name="vv" localSheetId="10">#REF!</definedName>
    <definedName name="vv" localSheetId="12">#REF!</definedName>
    <definedName name="vv" localSheetId="20">#REF!</definedName>
    <definedName name="vv">#REF!</definedName>
    <definedName name="wrn.Fuel._.3.5." localSheetId="1" hidden="1">{#N/A,#N/A,FALSE,"Fuel 3.5%"}</definedName>
    <definedName name="wrn.Fuel._.3.5." localSheetId="4" hidden="1">{#N/A,#N/A,FALSE,"Fuel 3.5%"}</definedName>
    <definedName name="wrn.Fuel._.3.5." localSheetId="13" hidden="1">{#N/A,#N/A,FALSE,"Fuel 3.5%"}</definedName>
    <definedName name="wrn.Fuel._.3.5." localSheetId="18" hidden="1">{#N/A,#N/A,FALSE,"Fuel 3.5%"}</definedName>
    <definedName name="wrn.Fuel._.3.5." localSheetId="21" hidden="1">{#N/A,#N/A,FALSE,"Fuel 3.5%"}</definedName>
    <definedName name="wrn.Fuel._.3.5." localSheetId="23" hidden="1">{#N/A,#N/A,FALSE,"Fuel 3.5%"}</definedName>
    <definedName name="wrn.Fuel._.3.5." hidden="1">{#N/A,#N/A,FALSE,"Fuel 3.5%"}</definedName>
    <definedName name="wrn.impressao." localSheetId="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4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3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8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3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4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3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8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3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1" hidden="1">{#N/A,#N/A,FALSE,"Pag.01"}</definedName>
    <definedName name="wrn.pag.00" localSheetId="4" hidden="1">{#N/A,#N/A,FALSE,"Pag.01"}</definedName>
    <definedName name="wrn.pag.00" localSheetId="13" hidden="1">{#N/A,#N/A,FALSE,"Pag.01"}</definedName>
    <definedName name="wrn.pag.00" localSheetId="18" hidden="1">{#N/A,#N/A,FALSE,"Pag.01"}</definedName>
    <definedName name="wrn.pag.00" localSheetId="21" hidden="1">{#N/A,#N/A,FALSE,"Pag.01"}</definedName>
    <definedName name="wrn.pag.00" localSheetId="23" hidden="1">{#N/A,#N/A,FALSE,"Pag.01"}</definedName>
    <definedName name="wrn.pag.00" hidden="1">{#N/A,#N/A,FALSE,"Pag.01"}</definedName>
    <definedName name="wrn.pag.000" localSheetId="1" hidden="1">{#N/A,#N/A,FALSE,"Pag.01"}</definedName>
    <definedName name="wrn.pag.000" localSheetId="4" hidden="1">{#N/A,#N/A,FALSE,"Pag.01"}</definedName>
    <definedName name="wrn.pag.000" localSheetId="13" hidden="1">{#N/A,#N/A,FALSE,"Pag.01"}</definedName>
    <definedName name="wrn.pag.000" localSheetId="18" hidden="1">{#N/A,#N/A,FALSE,"Pag.01"}</definedName>
    <definedName name="wrn.pag.000" localSheetId="21" hidden="1">{#N/A,#N/A,FALSE,"Pag.01"}</definedName>
    <definedName name="wrn.pag.000" localSheetId="23" hidden="1">{#N/A,#N/A,FALSE,"Pag.01"}</definedName>
    <definedName name="wrn.pag.000" hidden="1">{#N/A,#N/A,FALSE,"Pag.01"}</definedName>
    <definedName name="wrn.pag.0000" localSheetId="1" hidden="1">{#N/A,#N/A,FALSE,"Pag.01"}</definedName>
    <definedName name="wrn.pag.0000" localSheetId="4" hidden="1">{#N/A,#N/A,FALSE,"Pag.01"}</definedName>
    <definedName name="wrn.pag.0000" localSheetId="13" hidden="1">{#N/A,#N/A,FALSE,"Pag.01"}</definedName>
    <definedName name="wrn.pag.0000" localSheetId="18" hidden="1">{#N/A,#N/A,FALSE,"Pag.01"}</definedName>
    <definedName name="wrn.pag.0000" localSheetId="21" hidden="1">{#N/A,#N/A,FALSE,"Pag.01"}</definedName>
    <definedName name="wrn.pag.0000" localSheetId="23" hidden="1">{#N/A,#N/A,FALSE,"Pag.01"}</definedName>
    <definedName name="wrn.pag.0000" hidden="1">{#N/A,#N/A,FALSE,"Pag.01"}</definedName>
    <definedName name="wrn.pag.00000" localSheetId="1" hidden="1">{#N/A,#N/A,FALSE,"Pag.01"}</definedName>
    <definedName name="wrn.pag.00000" localSheetId="4" hidden="1">{#N/A,#N/A,FALSE,"Pag.01"}</definedName>
    <definedName name="wrn.pag.00000" localSheetId="13" hidden="1">{#N/A,#N/A,FALSE,"Pag.01"}</definedName>
    <definedName name="wrn.pag.00000" localSheetId="18" hidden="1">{#N/A,#N/A,FALSE,"Pag.01"}</definedName>
    <definedName name="wrn.pag.00000" localSheetId="21" hidden="1">{#N/A,#N/A,FALSE,"Pag.01"}</definedName>
    <definedName name="wrn.pag.00000" localSheetId="23" hidden="1">{#N/A,#N/A,FALSE,"Pag.01"}</definedName>
    <definedName name="wrn.pag.00000" hidden="1">{#N/A,#N/A,FALSE,"Pag.01"}</definedName>
    <definedName name="wrn.pag.00001" localSheetId="1" hidden="1">{#N/A,#N/A,FALSE,"Pag.01"}</definedName>
    <definedName name="wrn.pag.00001" localSheetId="4" hidden="1">{#N/A,#N/A,FALSE,"Pag.01"}</definedName>
    <definedName name="wrn.pag.00001" localSheetId="13" hidden="1">{#N/A,#N/A,FALSE,"Pag.01"}</definedName>
    <definedName name="wrn.pag.00001" localSheetId="18" hidden="1">{#N/A,#N/A,FALSE,"Pag.01"}</definedName>
    <definedName name="wrn.pag.00001" localSheetId="21" hidden="1">{#N/A,#N/A,FALSE,"Pag.01"}</definedName>
    <definedName name="wrn.pag.00001" localSheetId="23" hidden="1">{#N/A,#N/A,FALSE,"Pag.01"}</definedName>
    <definedName name="wrn.pag.00001" hidden="1">{#N/A,#N/A,FALSE,"Pag.01"}</definedName>
    <definedName name="wrn.pag.000012" localSheetId="1" hidden="1">{#N/A,#N/A,FALSE,"Pag.01"}</definedName>
    <definedName name="wrn.pag.000012" localSheetId="4" hidden="1">{#N/A,#N/A,FALSE,"Pag.01"}</definedName>
    <definedName name="wrn.pag.000012" localSheetId="13" hidden="1">{#N/A,#N/A,FALSE,"Pag.01"}</definedName>
    <definedName name="wrn.pag.000012" localSheetId="18" hidden="1">{#N/A,#N/A,FALSE,"Pag.01"}</definedName>
    <definedName name="wrn.pag.000012" localSheetId="21" hidden="1">{#N/A,#N/A,FALSE,"Pag.01"}</definedName>
    <definedName name="wrn.pag.000012" localSheetId="23" hidden="1">{#N/A,#N/A,FALSE,"Pag.01"}</definedName>
    <definedName name="wrn.pag.000012" hidden="1">{#N/A,#N/A,FALSE,"Pag.01"}</definedName>
    <definedName name="WRN.PAG.01" localSheetId="1" hidden="1">{#N/A,#N/A,FALSE,"Pag.01"}</definedName>
    <definedName name="WRN.PAG.01" localSheetId="4" hidden="1">{#N/A,#N/A,FALSE,"Pag.01"}</definedName>
    <definedName name="WRN.PAG.01" localSheetId="13" hidden="1">{#N/A,#N/A,FALSE,"Pag.01"}</definedName>
    <definedName name="WRN.PAG.01" localSheetId="18" hidden="1">{#N/A,#N/A,FALSE,"Pag.01"}</definedName>
    <definedName name="WRN.PAG.01" localSheetId="21" hidden="1">{#N/A,#N/A,FALSE,"Pag.01"}</definedName>
    <definedName name="WRN.PAG.01" localSheetId="23" hidden="1">{#N/A,#N/A,FALSE,"Pag.01"}</definedName>
    <definedName name="WRN.PAG.01" hidden="1">{#N/A,#N/A,FALSE,"Pag.01"}</definedName>
    <definedName name="wrn.pag.01." localSheetId="1" hidden="1">{#N/A,#N/A,FALSE,"Pag.01"}</definedName>
    <definedName name="wrn.pag.01." localSheetId="4" hidden="1">{#N/A,#N/A,FALSE,"Pag.01"}</definedName>
    <definedName name="wrn.pag.01." localSheetId="13" hidden="1">{#N/A,#N/A,FALSE,"Pag.01"}</definedName>
    <definedName name="wrn.pag.01." localSheetId="18" hidden="1">{#N/A,#N/A,FALSE,"Pag.01"}</definedName>
    <definedName name="wrn.pag.01." localSheetId="21" hidden="1">{#N/A,#N/A,FALSE,"Pag.01"}</definedName>
    <definedName name="wrn.pag.01." localSheetId="23" hidden="1">{#N/A,#N/A,FALSE,"Pag.01"}</definedName>
    <definedName name="wrn.pag.01." hidden="1">{#N/A,#N/A,FALSE,"Pag.01"}</definedName>
    <definedName name="wrn.pag.010" localSheetId="1" hidden="1">{#N/A,#N/A,FALSE,"Pag.01"}</definedName>
    <definedName name="wrn.pag.010" localSheetId="4" hidden="1">{#N/A,#N/A,FALSE,"Pag.01"}</definedName>
    <definedName name="wrn.pag.010" localSheetId="13" hidden="1">{#N/A,#N/A,FALSE,"Pag.01"}</definedName>
    <definedName name="wrn.pag.010" localSheetId="18" hidden="1">{#N/A,#N/A,FALSE,"Pag.01"}</definedName>
    <definedName name="wrn.pag.010" localSheetId="21" hidden="1">{#N/A,#N/A,FALSE,"Pag.01"}</definedName>
    <definedName name="wrn.pag.010" localSheetId="23" hidden="1">{#N/A,#N/A,FALSE,"Pag.01"}</definedName>
    <definedName name="wrn.pag.010" hidden="1">{#N/A,#N/A,FALSE,"Pag.01"}</definedName>
    <definedName name="wrn.pag.01000" localSheetId="1" hidden="1">{#N/A,#N/A,FALSE,"Pag.01"}</definedName>
    <definedName name="wrn.pag.01000" localSheetId="4" hidden="1">{#N/A,#N/A,FALSE,"Pag.01"}</definedName>
    <definedName name="wrn.pag.01000" localSheetId="13" hidden="1">{#N/A,#N/A,FALSE,"Pag.01"}</definedName>
    <definedName name="wrn.pag.01000" localSheetId="18" hidden="1">{#N/A,#N/A,FALSE,"Pag.01"}</definedName>
    <definedName name="wrn.pag.01000" localSheetId="21" hidden="1">{#N/A,#N/A,FALSE,"Pag.01"}</definedName>
    <definedName name="wrn.pag.01000" localSheetId="23" hidden="1">{#N/A,#N/A,FALSE,"Pag.01"}</definedName>
    <definedName name="wrn.pag.01000" hidden="1">{#N/A,#N/A,FALSE,"Pag.01"}</definedName>
    <definedName name="wrn.pag.010000" localSheetId="1" hidden="1">{#N/A,#N/A,FALSE,"Pag.01"}</definedName>
    <definedName name="wrn.pag.010000" localSheetId="4" hidden="1">{#N/A,#N/A,FALSE,"Pag.01"}</definedName>
    <definedName name="wrn.pag.010000" localSheetId="13" hidden="1">{#N/A,#N/A,FALSE,"Pag.01"}</definedName>
    <definedName name="wrn.pag.010000" localSheetId="18" hidden="1">{#N/A,#N/A,FALSE,"Pag.01"}</definedName>
    <definedName name="wrn.pag.010000" localSheetId="21" hidden="1">{#N/A,#N/A,FALSE,"Pag.01"}</definedName>
    <definedName name="wrn.pag.010000" localSheetId="23" hidden="1">{#N/A,#N/A,FALSE,"Pag.01"}</definedName>
    <definedName name="wrn.pag.010000" hidden="1">{#N/A,#N/A,FALSE,"Pag.01"}</definedName>
    <definedName name="wrn.pag.0100000" localSheetId="1" hidden="1">{#N/A,#N/A,FALSE,"Pag.01"}</definedName>
    <definedName name="wrn.pag.0100000" localSheetId="4" hidden="1">{#N/A,#N/A,FALSE,"Pag.01"}</definedName>
    <definedName name="wrn.pag.0100000" localSheetId="13" hidden="1">{#N/A,#N/A,FALSE,"Pag.01"}</definedName>
    <definedName name="wrn.pag.0100000" localSheetId="18" hidden="1">{#N/A,#N/A,FALSE,"Pag.01"}</definedName>
    <definedName name="wrn.pag.0100000" localSheetId="21" hidden="1">{#N/A,#N/A,FALSE,"Pag.01"}</definedName>
    <definedName name="wrn.pag.0100000" localSheetId="23" hidden="1">{#N/A,#N/A,FALSE,"Pag.01"}</definedName>
    <definedName name="wrn.pag.0100000" hidden="1">{#N/A,#N/A,FALSE,"Pag.01"}</definedName>
    <definedName name="wrn.pag.011" localSheetId="1" hidden="1">{#N/A,#N/A,FALSE,"Pag.01"}</definedName>
    <definedName name="wrn.pag.011" localSheetId="4" hidden="1">{#N/A,#N/A,FALSE,"Pag.01"}</definedName>
    <definedName name="wrn.pag.011" localSheetId="13" hidden="1">{#N/A,#N/A,FALSE,"Pag.01"}</definedName>
    <definedName name="wrn.pag.011" localSheetId="18" hidden="1">{#N/A,#N/A,FALSE,"Pag.01"}</definedName>
    <definedName name="wrn.pag.011" localSheetId="21" hidden="1">{#N/A,#N/A,FALSE,"Pag.01"}</definedName>
    <definedName name="wrn.pag.011" localSheetId="23" hidden="1">{#N/A,#N/A,FALSE,"Pag.01"}</definedName>
    <definedName name="wrn.pag.011" hidden="1">{#N/A,#N/A,FALSE,"Pag.01"}</definedName>
    <definedName name="wrn.pag.0110" localSheetId="1" hidden="1">{#N/A,#N/A,FALSE,"Pag.01"}</definedName>
    <definedName name="wrn.pag.0110" localSheetId="4" hidden="1">{#N/A,#N/A,FALSE,"Pag.01"}</definedName>
    <definedName name="wrn.pag.0110" localSheetId="13" hidden="1">{#N/A,#N/A,FALSE,"Pag.01"}</definedName>
    <definedName name="wrn.pag.0110" localSheetId="18" hidden="1">{#N/A,#N/A,FALSE,"Pag.01"}</definedName>
    <definedName name="wrn.pag.0110" localSheetId="21" hidden="1">{#N/A,#N/A,FALSE,"Pag.01"}</definedName>
    <definedName name="wrn.pag.0110" localSheetId="23" hidden="1">{#N/A,#N/A,FALSE,"Pag.01"}</definedName>
    <definedName name="wrn.pag.0110" hidden="1">{#N/A,#N/A,FALSE,"Pag.01"}</definedName>
    <definedName name="wrn.pag.0110000" localSheetId="1" hidden="1">{#N/A,#N/A,FALSE,"Pag.01"}</definedName>
    <definedName name="wrn.pag.0110000" localSheetId="4" hidden="1">{#N/A,#N/A,FALSE,"Pag.01"}</definedName>
    <definedName name="wrn.pag.0110000" localSheetId="13" hidden="1">{#N/A,#N/A,FALSE,"Pag.01"}</definedName>
    <definedName name="wrn.pag.0110000" localSheetId="18" hidden="1">{#N/A,#N/A,FALSE,"Pag.01"}</definedName>
    <definedName name="wrn.pag.0110000" localSheetId="21" hidden="1">{#N/A,#N/A,FALSE,"Pag.01"}</definedName>
    <definedName name="wrn.pag.0110000" localSheetId="23" hidden="1">{#N/A,#N/A,FALSE,"Pag.01"}</definedName>
    <definedName name="wrn.pag.0110000" hidden="1">{#N/A,#N/A,FALSE,"Pag.01"}</definedName>
    <definedName name="wrn.pag.01200" localSheetId="1" hidden="1">{#N/A,#N/A,FALSE,"Pag.01"}</definedName>
    <definedName name="wrn.pag.01200" localSheetId="4" hidden="1">{#N/A,#N/A,FALSE,"Pag.01"}</definedName>
    <definedName name="wrn.pag.01200" localSheetId="13" hidden="1">{#N/A,#N/A,FALSE,"Pag.01"}</definedName>
    <definedName name="wrn.pag.01200" localSheetId="18" hidden="1">{#N/A,#N/A,FALSE,"Pag.01"}</definedName>
    <definedName name="wrn.pag.01200" localSheetId="21" hidden="1">{#N/A,#N/A,FALSE,"Pag.01"}</definedName>
    <definedName name="wrn.pag.01200" localSheetId="23" hidden="1">{#N/A,#N/A,FALSE,"Pag.01"}</definedName>
    <definedName name="wrn.pag.01200" hidden="1">{#N/A,#N/A,FALSE,"Pag.01"}</definedName>
    <definedName name="wrn.pag.012547" localSheetId="1" hidden="1">{#N/A,#N/A,FALSE,"Pag.01"}</definedName>
    <definedName name="wrn.pag.012547" localSheetId="4" hidden="1">{#N/A,#N/A,FALSE,"Pag.01"}</definedName>
    <definedName name="wrn.pag.012547" localSheetId="13" hidden="1">{#N/A,#N/A,FALSE,"Pag.01"}</definedName>
    <definedName name="wrn.pag.012547" localSheetId="18" hidden="1">{#N/A,#N/A,FALSE,"Pag.01"}</definedName>
    <definedName name="wrn.pag.012547" localSheetId="21" hidden="1">{#N/A,#N/A,FALSE,"Pag.01"}</definedName>
    <definedName name="wrn.pag.012547" localSheetId="23" hidden="1">{#N/A,#N/A,FALSE,"Pag.01"}</definedName>
    <definedName name="wrn.pag.012547" hidden="1">{#N/A,#N/A,FALSE,"Pag.01"}</definedName>
    <definedName name="wrn.pag.013" localSheetId="1" hidden="1">{#N/A,#N/A,FALSE,"Pag.01"}</definedName>
    <definedName name="wrn.pag.013" localSheetId="4" hidden="1">{#N/A,#N/A,FALSE,"Pag.01"}</definedName>
    <definedName name="wrn.pag.013" localSheetId="13" hidden="1">{#N/A,#N/A,FALSE,"Pag.01"}</definedName>
    <definedName name="wrn.pag.013" localSheetId="18" hidden="1">{#N/A,#N/A,FALSE,"Pag.01"}</definedName>
    <definedName name="wrn.pag.013" localSheetId="21" hidden="1">{#N/A,#N/A,FALSE,"Pag.01"}</definedName>
    <definedName name="wrn.pag.013" localSheetId="23" hidden="1">{#N/A,#N/A,FALSE,"Pag.01"}</definedName>
    <definedName name="wrn.pag.013" hidden="1">{#N/A,#N/A,FALSE,"Pag.01"}</definedName>
    <definedName name="wrn.pag.0130" localSheetId="1" hidden="1">{#N/A,#N/A,FALSE,"Pag.01"}</definedName>
    <definedName name="wrn.pag.0130" localSheetId="4" hidden="1">{#N/A,#N/A,FALSE,"Pag.01"}</definedName>
    <definedName name="wrn.pag.0130" localSheetId="13" hidden="1">{#N/A,#N/A,FALSE,"Pag.01"}</definedName>
    <definedName name="wrn.pag.0130" localSheetId="18" hidden="1">{#N/A,#N/A,FALSE,"Pag.01"}</definedName>
    <definedName name="wrn.pag.0130" localSheetId="21" hidden="1">{#N/A,#N/A,FALSE,"Pag.01"}</definedName>
    <definedName name="wrn.pag.0130" localSheetId="23" hidden="1">{#N/A,#N/A,FALSE,"Pag.01"}</definedName>
    <definedName name="wrn.pag.0130" hidden="1">{#N/A,#N/A,FALSE,"Pag.01"}</definedName>
    <definedName name="wrn.pag.0130000" localSheetId="1" hidden="1">{#N/A,#N/A,FALSE,"Pag.01"}</definedName>
    <definedName name="wrn.pag.0130000" localSheetId="4" hidden="1">{#N/A,#N/A,FALSE,"Pag.01"}</definedName>
    <definedName name="wrn.pag.0130000" localSheetId="13" hidden="1">{#N/A,#N/A,FALSE,"Pag.01"}</definedName>
    <definedName name="wrn.pag.0130000" localSheetId="18" hidden="1">{#N/A,#N/A,FALSE,"Pag.01"}</definedName>
    <definedName name="wrn.pag.0130000" localSheetId="21" hidden="1">{#N/A,#N/A,FALSE,"Pag.01"}</definedName>
    <definedName name="wrn.pag.0130000" localSheetId="23" hidden="1">{#N/A,#N/A,FALSE,"Pag.01"}</definedName>
    <definedName name="wrn.pag.0130000" hidden="1">{#N/A,#N/A,FALSE,"Pag.01"}</definedName>
    <definedName name="wrn.pag.014" localSheetId="1" hidden="1">{#N/A,#N/A,FALSE,"Pag.01"}</definedName>
    <definedName name="wrn.pag.014" localSheetId="4" hidden="1">{#N/A,#N/A,FALSE,"Pag.01"}</definedName>
    <definedName name="wrn.pag.014" localSheetId="13" hidden="1">{#N/A,#N/A,FALSE,"Pag.01"}</definedName>
    <definedName name="wrn.pag.014" localSheetId="18" hidden="1">{#N/A,#N/A,FALSE,"Pag.01"}</definedName>
    <definedName name="wrn.pag.014" localSheetId="21" hidden="1">{#N/A,#N/A,FALSE,"Pag.01"}</definedName>
    <definedName name="wrn.pag.014" localSheetId="23" hidden="1">{#N/A,#N/A,FALSE,"Pag.01"}</definedName>
    <definedName name="wrn.pag.014" hidden="1">{#N/A,#N/A,FALSE,"Pag.01"}</definedName>
    <definedName name="wrn.pag.0140" localSheetId="1" hidden="1">{#N/A,#N/A,FALSE,"Pag.01"}</definedName>
    <definedName name="wrn.pag.0140" localSheetId="4" hidden="1">{#N/A,#N/A,FALSE,"Pag.01"}</definedName>
    <definedName name="wrn.pag.0140" localSheetId="13" hidden="1">{#N/A,#N/A,FALSE,"Pag.01"}</definedName>
    <definedName name="wrn.pag.0140" localSheetId="18" hidden="1">{#N/A,#N/A,FALSE,"Pag.01"}</definedName>
    <definedName name="wrn.pag.0140" localSheetId="21" hidden="1">{#N/A,#N/A,FALSE,"Pag.01"}</definedName>
    <definedName name="wrn.pag.0140" localSheetId="23" hidden="1">{#N/A,#N/A,FALSE,"Pag.01"}</definedName>
    <definedName name="wrn.pag.0140" hidden="1">{#N/A,#N/A,FALSE,"Pag.01"}</definedName>
    <definedName name="wrn.pag.0140000" localSheetId="1" hidden="1">{#N/A,#N/A,FALSE,"Pag.01"}</definedName>
    <definedName name="wrn.pag.0140000" localSheetId="4" hidden="1">{#N/A,#N/A,FALSE,"Pag.01"}</definedName>
    <definedName name="wrn.pag.0140000" localSheetId="13" hidden="1">{#N/A,#N/A,FALSE,"Pag.01"}</definedName>
    <definedName name="wrn.pag.0140000" localSheetId="18" hidden="1">{#N/A,#N/A,FALSE,"Pag.01"}</definedName>
    <definedName name="wrn.pag.0140000" localSheetId="21" hidden="1">{#N/A,#N/A,FALSE,"Pag.01"}</definedName>
    <definedName name="wrn.pag.0140000" localSheetId="23" hidden="1">{#N/A,#N/A,FALSE,"Pag.01"}</definedName>
    <definedName name="wrn.pag.0140000" hidden="1">{#N/A,#N/A,FALSE,"Pag.01"}</definedName>
    <definedName name="wrn.pag.0140563" localSheetId="1" hidden="1">{#N/A,#N/A,FALSE,"Pag.01"}</definedName>
    <definedName name="wrn.pag.0140563" localSheetId="4" hidden="1">{#N/A,#N/A,FALSE,"Pag.01"}</definedName>
    <definedName name="wrn.pag.0140563" localSheetId="13" hidden="1">{#N/A,#N/A,FALSE,"Pag.01"}</definedName>
    <definedName name="wrn.pag.0140563" localSheetId="18" hidden="1">{#N/A,#N/A,FALSE,"Pag.01"}</definedName>
    <definedName name="wrn.pag.0140563" localSheetId="21" hidden="1">{#N/A,#N/A,FALSE,"Pag.01"}</definedName>
    <definedName name="wrn.pag.0140563" localSheetId="23" hidden="1">{#N/A,#N/A,FALSE,"Pag.01"}</definedName>
    <definedName name="wrn.pag.0140563" hidden="1">{#N/A,#N/A,FALSE,"Pag.01"}</definedName>
    <definedName name="wrn.pag.0147456" localSheetId="1" hidden="1">{#N/A,#N/A,FALSE,"Pag.01"}</definedName>
    <definedName name="wrn.pag.0147456" localSheetId="4" hidden="1">{#N/A,#N/A,FALSE,"Pag.01"}</definedName>
    <definedName name="wrn.pag.0147456" localSheetId="13" hidden="1">{#N/A,#N/A,FALSE,"Pag.01"}</definedName>
    <definedName name="wrn.pag.0147456" localSheetId="18" hidden="1">{#N/A,#N/A,FALSE,"Pag.01"}</definedName>
    <definedName name="wrn.pag.0147456" localSheetId="21" hidden="1">{#N/A,#N/A,FALSE,"Pag.01"}</definedName>
    <definedName name="wrn.pag.0147456" localSheetId="23" hidden="1">{#N/A,#N/A,FALSE,"Pag.01"}</definedName>
    <definedName name="wrn.pag.0147456" hidden="1">{#N/A,#N/A,FALSE,"Pag.01"}</definedName>
    <definedName name="wrn.pag.015" localSheetId="1" hidden="1">{#N/A,#N/A,FALSE,"Pag.01"}</definedName>
    <definedName name="wrn.pag.015" localSheetId="4" hidden="1">{#N/A,#N/A,FALSE,"Pag.01"}</definedName>
    <definedName name="wrn.pag.015" localSheetId="13" hidden="1">{#N/A,#N/A,FALSE,"Pag.01"}</definedName>
    <definedName name="wrn.pag.015" localSheetId="18" hidden="1">{#N/A,#N/A,FALSE,"Pag.01"}</definedName>
    <definedName name="wrn.pag.015" localSheetId="21" hidden="1">{#N/A,#N/A,FALSE,"Pag.01"}</definedName>
    <definedName name="wrn.pag.015" localSheetId="23" hidden="1">{#N/A,#N/A,FALSE,"Pag.01"}</definedName>
    <definedName name="wrn.pag.015" hidden="1">{#N/A,#N/A,FALSE,"Pag.01"}</definedName>
    <definedName name="wrn.pag.0150" localSheetId="1" hidden="1">{#N/A,#N/A,FALSE,"Pag.01"}</definedName>
    <definedName name="wrn.pag.0150" localSheetId="4" hidden="1">{#N/A,#N/A,FALSE,"Pag.01"}</definedName>
    <definedName name="wrn.pag.0150" localSheetId="13" hidden="1">{#N/A,#N/A,FALSE,"Pag.01"}</definedName>
    <definedName name="wrn.pag.0150" localSheetId="18" hidden="1">{#N/A,#N/A,FALSE,"Pag.01"}</definedName>
    <definedName name="wrn.pag.0150" localSheetId="21" hidden="1">{#N/A,#N/A,FALSE,"Pag.01"}</definedName>
    <definedName name="wrn.pag.0150" localSheetId="23" hidden="1">{#N/A,#N/A,FALSE,"Pag.01"}</definedName>
    <definedName name="wrn.pag.0150" hidden="1">{#N/A,#N/A,FALSE,"Pag.01"}</definedName>
    <definedName name="wrn.pag.01500000" localSheetId="1" hidden="1">{#N/A,#N/A,FALSE,"Pag.01"}</definedName>
    <definedName name="wrn.pag.01500000" localSheetId="4" hidden="1">{#N/A,#N/A,FALSE,"Pag.01"}</definedName>
    <definedName name="wrn.pag.01500000" localSheetId="13" hidden="1">{#N/A,#N/A,FALSE,"Pag.01"}</definedName>
    <definedName name="wrn.pag.01500000" localSheetId="18" hidden="1">{#N/A,#N/A,FALSE,"Pag.01"}</definedName>
    <definedName name="wrn.pag.01500000" localSheetId="21" hidden="1">{#N/A,#N/A,FALSE,"Pag.01"}</definedName>
    <definedName name="wrn.pag.01500000" localSheetId="23" hidden="1">{#N/A,#N/A,FALSE,"Pag.01"}</definedName>
    <definedName name="wrn.pag.01500000" hidden="1">{#N/A,#N/A,FALSE,"Pag.01"}</definedName>
    <definedName name="wrn.pag.015320" localSheetId="1" hidden="1">{#N/A,#N/A,FALSE,"Pag.01"}</definedName>
    <definedName name="wrn.pag.015320" localSheetId="4" hidden="1">{#N/A,#N/A,FALSE,"Pag.01"}</definedName>
    <definedName name="wrn.pag.015320" localSheetId="13" hidden="1">{#N/A,#N/A,FALSE,"Pag.01"}</definedName>
    <definedName name="wrn.pag.015320" localSheetId="18" hidden="1">{#N/A,#N/A,FALSE,"Pag.01"}</definedName>
    <definedName name="wrn.pag.015320" localSheetId="21" hidden="1">{#N/A,#N/A,FALSE,"Pag.01"}</definedName>
    <definedName name="wrn.pag.015320" localSheetId="23" hidden="1">{#N/A,#N/A,FALSE,"Pag.01"}</definedName>
    <definedName name="wrn.pag.015320" hidden="1">{#N/A,#N/A,FALSE,"Pag.01"}</definedName>
    <definedName name="wrn.pag.015468" localSheetId="1" hidden="1">{#N/A,#N/A,FALSE,"Pag.01"}</definedName>
    <definedName name="wrn.pag.015468" localSheetId="4" hidden="1">{#N/A,#N/A,FALSE,"Pag.01"}</definedName>
    <definedName name="wrn.pag.015468" localSheetId="13" hidden="1">{#N/A,#N/A,FALSE,"Pag.01"}</definedName>
    <definedName name="wrn.pag.015468" localSheetId="18" hidden="1">{#N/A,#N/A,FALSE,"Pag.01"}</definedName>
    <definedName name="wrn.pag.015468" localSheetId="21" hidden="1">{#N/A,#N/A,FALSE,"Pag.01"}</definedName>
    <definedName name="wrn.pag.015468" localSheetId="23" hidden="1">{#N/A,#N/A,FALSE,"Pag.01"}</definedName>
    <definedName name="wrn.pag.015468" hidden="1">{#N/A,#N/A,FALSE,"Pag.01"}</definedName>
    <definedName name="wrn.pag.016" localSheetId="1" hidden="1">{#N/A,#N/A,FALSE,"Pag.01"}</definedName>
    <definedName name="wrn.pag.016" localSheetId="4" hidden="1">{#N/A,#N/A,FALSE,"Pag.01"}</definedName>
    <definedName name="wrn.pag.016" localSheetId="13" hidden="1">{#N/A,#N/A,FALSE,"Pag.01"}</definedName>
    <definedName name="wrn.pag.016" localSheetId="18" hidden="1">{#N/A,#N/A,FALSE,"Pag.01"}</definedName>
    <definedName name="wrn.pag.016" localSheetId="21" hidden="1">{#N/A,#N/A,FALSE,"Pag.01"}</definedName>
    <definedName name="wrn.pag.016" localSheetId="23" hidden="1">{#N/A,#N/A,FALSE,"Pag.01"}</definedName>
    <definedName name="wrn.pag.016" hidden="1">{#N/A,#N/A,FALSE,"Pag.01"}</definedName>
    <definedName name="wrn.pag.0160" localSheetId="1" hidden="1">{#N/A,#N/A,FALSE,"Pag.01"}</definedName>
    <definedName name="wrn.pag.0160" localSheetId="4" hidden="1">{#N/A,#N/A,FALSE,"Pag.01"}</definedName>
    <definedName name="wrn.pag.0160" localSheetId="13" hidden="1">{#N/A,#N/A,FALSE,"Pag.01"}</definedName>
    <definedName name="wrn.pag.0160" localSheetId="18" hidden="1">{#N/A,#N/A,FALSE,"Pag.01"}</definedName>
    <definedName name="wrn.pag.0160" localSheetId="21" hidden="1">{#N/A,#N/A,FALSE,"Pag.01"}</definedName>
    <definedName name="wrn.pag.0160" localSheetId="23" hidden="1">{#N/A,#N/A,FALSE,"Pag.01"}</definedName>
    <definedName name="wrn.pag.0160" hidden="1">{#N/A,#N/A,FALSE,"Pag.01"}</definedName>
    <definedName name="wrn.pag.016000" localSheetId="1" hidden="1">{#N/A,#N/A,FALSE,"Pag.01"}</definedName>
    <definedName name="wrn.pag.016000" localSheetId="4" hidden="1">{#N/A,#N/A,FALSE,"Pag.01"}</definedName>
    <definedName name="wrn.pag.016000" localSheetId="13" hidden="1">{#N/A,#N/A,FALSE,"Pag.01"}</definedName>
    <definedName name="wrn.pag.016000" localSheetId="18" hidden="1">{#N/A,#N/A,FALSE,"Pag.01"}</definedName>
    <definedName name="wrn.pag.016000" localSheetId="21" hidden="1">{#N/A,#N/A,FALSE,"Pag.01"}</definedName>
    <definedName name="wrn.pag.016000" localSheetId="23" hidden="1">{#N/A,#N/A,FALSE,"Pag.01"}</definedName>
    <definedName name="wrn.pag.016000" hidden="1">{#N/A,#N/A,FALSE,"Pag.01"}</definedName>
    <definedName name="wrn.pag.01603254" localSheetId="1" hidden="1">{#N/A,#N/A,FALSE,"Pag.01"}</definedName>
    <definedName name="wrn.pag.01603254" localSheetId="4" hidden="1">{#N/A,#N/A,FALSE,"Pag.01"}</definedName>
    <definedName name="wrn.pag.01603254" localSheetId="13" hidden="1">{#N/A,#N/A,FALSE,"Pag.01"}</definedName>
    <definedName name="wrn.pag.01603254" localSheetId="18" hidden="1">{#N/A,#N/A,FALSE,"Pag.01"}</definedName>
    <definedName name="wrn.pag.01603254" localSheetId="21" hidden="1">{#N/A,#N/A,FALSE,"Pag.01"}</definedName>
    <definedName name="wrn.pag.01603254" localSheetId="23" hidden="1">{#N/A,#N/A,FALSE,"Pag.01"}</definedName>
    <definedName name="wrn.pag.01603254" hidden="1">{#N/A,#N/A,FALSE,"Pag.01"}</definedName>
    <definedName name="wrn.pag.0165487" localSheetId="1" hidden="1">{#N/A,#N/A,FALSE,"Pag.01"}</definedName>
    <definedName name="wrn.pag.0165487" localSheetId="4" hidden="1">{#N/A,#N/A,FALSE,"Pag.01"}</definedName>
    <definedName name="wrn.pag.0165487" localSheetId="13" hidden="1">{#N/A,#N/A,FALSE,"Pag.01"}</definedName>
    <definedName name="wrn.pag.0165487" localSheetId="18" hidden="1">{#N/A,#N/A,FALSE,"Pag.01"}</definedName>
    <definedName name="wrn.pag.0165487" localSheetId="21" hidden="1">{#N/A,#N/A,FALSE,"Pag.01"}</definedName>
    <definedName name="wrn.pag.0165487" localSheetId="23" hidden="1">{#N/A,#N/A,FALSE,"Pag.01"}</definedName>
    <definedName name="wrn.pag.0165487" hidden="1">{#N/A,#N/A,FALSE,"Pag.01"}</definedName>
    <definedName name="wrn.pag.017" localSheetId="1" hidden="1">{#N/A,#N/A,FALSE,"Pag.01"}</definedName>
    <definedName name="wrn.pag.017" localSheetId="4" hidden="1">{#N/A,#N/A,FALSE,"Pag.01"}</definedName>
    <definedName name="wrn.pag.017" localSheetId="13" hidden="1">{#N/A,#N/A,FALSE,"Pag.01"}</definedName>
    <definedName name="wrn.pag.017" localSheetId="18" hidden="1">{#N/A,#N/A,FALSE,"Pag.01"}</definedName>
    <definedName name="wrn.pag.017" localSheetId="21" hidden="1">{#N/A,#N/A,FALSE,"Pag.01"}</definedName>
    <definedName name="wrn.pag.017" localSheetId="23" hidden="1">{#N/A,#N/A,FALSE,"Pag.01"}</definedName>
    <definedName name="wrn.pag.017" hidden="1">{#N/A,#N/A,FALSE,"Pag.01"}</definedName>
    <definedName name="wrn.pag.0170" localSheetId="1" hidden="1">{#N/A,#N/A,FALSE,"Pag.01"}</definedName>
    <definedName name="wrn.pag.0170" localSheetId="4" hidden="1">{#N/A,#N/A,FALSE,"Pag.01"}</definedName>
    <definedName name="wrn.pag.0170" localSheetId="13" hidden="1">{#N/A,#N/A,FALSE,"Pag.01"}</definedName>
    <definedName name="wrn.pag.0170" localSheetId="18" hidden="1">{#N/A,#N/A,FALSE,"Pag.01"}</definedName>
    <definedName name="wrn.pag.0170" localSheetId="21" hidden="1">{#N/A,#N/A,FALSE,"Pag.01"}</definedName>
    <definedName name="wrn.pag.0170" localSheetId="23" hidden="1">{#N/A,#N/A,FALSE,"Pag.01"}</definedName>
    <definedName name="wrn.pag.0170" hidden="1">{#N/A,#N/A,FALSE,"Pag.01"}</definedName>
    <definedName name="wrn.pag.017000" localSheetId="1" hidden="1">{#N/A,#N/A,FALSE,"Pag.01"}</definedName>
    <definedName name="wrn.pag.017000" localSheetId="4" hidden="1">{#N/A,#N/A,FALSE,"Pag.01"}</definedName>
    <definedName name="wrn.pag.017000" localSheetId="13" hidden="1">{#N/A,#N/A,FALSE,"Pag.01"}</definedName>
    <definedName name="wrn.pag.017000" localSheetId="18" hidden="1">{#N/A,#N/A,FALSE,"Pag.01"}</definedName>
    <definedName name="wrn.pag.017000" localSheetId="21" hidden="1">{#N/A,#N/A,FALSE,"Pag.01"}</definedName>
    <definedName name="wrn.pag.017000" localSheetId="23" hidden="1">{#N/A,#N/A,FALSE,"Pag.01"}</definedName>
    <definedName name="wrn.pag.017000" hidden="1">{#N/A,#N/A,FALSE,"Pag.01"}</definedName>
    <definedName name="wrn.pag.018" localSheetId="1" hidden="1">{#N/A,#N/A,FALSE,"Pag.01"}</definedName>
    <definedName name="wrn.pag.018" localSheetId="4" hidden="1">{#N/A,#N/A,FALSE,"Pag.01"}</definedName>
    <definedName name="wrn.pag.018" localSheetId="13" hidden="1">{#N/A,#N/A,FALSE,"Pag.01"}</definedName>
    <definedName name="wrn.pag.018" localSheetId="18" hidden="1">{#N/A,#N/A,FALSE,"Pag.01"}</definedName>
    <definedName name="wrn.pag.018" localSheetId="21" hidden="1">{#N/A,#N/A,FALSE,"Pag.01"}</definedName>
    <definedName name="wrn.pag.018" localSheetId="23" hidden="1">{#N/A,#N/A,FALSE,"Pag.01"}</definedName>
    <definedName name="wrn.pag.018" hidden="1">{#N/A,#N/A,FALSE,"Pag.01"}</definedName>
    <definedName name="wrn.pag.018000" localSheetId="1" hidden="1">{#N/A,#N/A,FALSE,"Pag.01"}</definedName>
    <definedName name="wrn.pag.018000" localSheetId="4" hidden="1">{#N/A,#N/A,FALSE,"Pag.01"}</definedName>
    <definedName name="wrn.pag.018000" localSheetId="13" hidden="1">{#N/A,#N/A,FALSE,"Pag.01"}</definedName>
    <definedName name="wrn.pag.018000" localSheetId="18" hidden="1">{#N/A,#N/A,FALSE,"Pag.01"}</definedName>
    <definedName name="wrn.pag.018000" localSheetId="21" hidden="1">{#N/A,#N/A,FALSE,"Pag.01"}</definedName>
    <definedName name="wrn.pag.018000" localSheetId="23" hidden="1">{#N/A,#N/A,FALSE,"Pag.01"}</definedName>
    <definedName name="wrn.pag.018000" hidden="1">{#N/A,#N/A,FALSE,"Pag.01"}</definedName>
    <definedName name="wrn.pag.02" localSheetId="1" hidden="1">{#N/A,#N/A,FALSE,"Pag.01"}</definedName>
    <definedName name="wrn.pag.02" localSheetId="4" hidden="1">{#N/A,#N/A,FALSE,"Pag.01"}</definedName>
    <definedName name="wrn.pag.02" localSheetId="13" hidden="1">{#N/A,#N/A,FALSE,"Pag.01"}</definedName>
    <definedName name="wrn.pag.02" localSheetId="18" hidden="1">{#N/A,#N/A,FALSE,"Pag.01"}</definedName>
    <definedName name="wrn.pag.02" localSheetId="21" hidden="1">{#N/A,#N/A,FALSE,"Pag.01"}</definedName>
    <definedName name="wrn.pag.02" localSheetId="23" hidden="1">{#N/A,#N/A,FALSE,"Pag.01"}</definedName>
    <definedName name="wrn.pag.02" hidden="1">{#N/A,#N/A,FALSE,"Pag.01"}</definedName>
    <definedName name="wrn.pag.020" localSheetId="1" hidden="1">{#N/A,#N/A,FALSE,"Pag.01"}</definedName>
    <definedName name="wrn.pag.020" localSheetId="4" hidden="1">{#N/A,#N/A,FALSE,"Pag.01"}</definedName>
    <definedName name="wrn.pag.020" localSheetId="13" hidden="1">{#N/A,#N/A,FALSE,"Pag.01"}</definedName>
    <definedName name="wrn.pag.020" localSheetId="18" hidden="1">{#N/A,#N/A,FALSE,"Pag.01"}</definedName>
    <definedName name="wrn.pag.020" localSheetId="21" hidden="1">{#N/A,#N/A,FALSE,"Pag.01"}</definedName>
    <definedName name="wrn.pag.020" localSheetId="23" hidden="1">{#N/A,#N/A,FALSE,"Pag.01"}</definedName>
    <definedName name="wrn.pag.020" hidden="1">{#N/A,#N/A,FALSE,"Pag.01"}</definedName>
    <definedName name="wrn.pag.020000" localSheetId="1" hidden="1">{#N/A,#N/A,FALSE,"Pag.01"}</definedName>
    <definedName name="wrn.pag.020000" localSheetId="4" hidden="1">{#N/A,#N/A,FALSE,"Pag.01"}</definedName>
    <definedName name="wrn.pag.020000" localSheetId="13" hidden="1">{#N/A,#N/A,FALSE,"Pag.01"}</definedName>
    <definedName name="wrn.pag.020000" localSheetId="18" hidden="1">{#N/A,#N/A,FALSE,"Pag.01"}</definedName>
    <definedName name="wrn.pag.020000" localSheetId="21" hidden="1">{#N/A,#N/A,FALSE,"Pag.01"}</definedName>
    <definedName name="wrn.pag.020000" localSheetId="23" hidden="1">{#N/A,#N/A,FALSE,"Pag.01"}</definedName>
    <definedName name="wrn.pag.020000" hidden="1">{#N/A,#N/A,FALSE,"Pag.01"}</definedName>
    <definedName name="wrn.pag.02145" localSheetId="1" hidden="1">{#N/A,#N/A,FALSE,"Pag.01"}</definedName>
    <definedName name="wrn.pag.02145" localSheetId="4" hidden="1">{#N/A,#N/A,FALSE,"Pag.01"}</definedName>
    <definedName name="wrn.pag.02145" localSheetId="13" hidden="1">{#N/A,#N/A,FALSE,"Pag.01"}</definedName>
    <definedName name="wrn.pag.02145" localSheetId="18" hidden="1">{#N/A,#N/A,FALSE,"Pag.01"}</definedName>
    <definedName name="wrn.pag.02145" localSheetId="21" hidden="1">{#N/A,#N/A,FALSE,"Pag.01"}</definedName>
    <definedName name="wrn.pag.02145" localSheetId="23" hidden="1">{#N/A,#N/A,FALSE,"Pag.01"}</definedName>
    <definedName name="wrn.pag.02145" hidden="1">{#N/A,#N/A,FALSE,"Pag.01"}</definedName>
    <definedName name="wrn.pag.0214567" localSheetId="1" hidden="1">{#N/A,#N/A,FALSE,"Pag.01"}</definedName>
    <definedName name="wrn.pag.0214567" localSheetId="4" hidden="1">{#N/A,#N/A,FALSE,"Pag.01"}</definedName>
    <definedName name="wrn.pag.0214567" localSheetId="13" hidden="1">{#N/A,#N/A,FALSE,"Pag.01"}</definedName>
    <definedName name="wrn.pag.0214567" localSheetId="18" hidden="1">{#N/A,#N/A,FALSE,"Pag.01"}</definedName>
    <definedName name="wrn.pag.0214567" localSheetId="21" hidden="1">{#N/A,#N/A,FALSE,"Pag.01"}</definedName>
    <definedName name="wrn.pag.0214567" localSheetId="23" hidden="1">{#N/A,#N/A,FALSE,"Pag.01"}</definedName>
    <definedName name="wrn.pag.0214567" hidden="1">{#N/A,#N/A,FALSE,"Pag.01"}</definedName>
    <definedName name="wrn.pag.02145879" localSheetId="1" hidden="1">{#N/A,#N/A,FALSE,"Pag.01"}</definedName>
    <definedName name="wrn.pag.02145879" localSheetId="4" hidden="1">{#N/A,#N/A,FALSE,"Pag.01"}</definedName>
    <definedName name="wrn.pag.02145879" localSheetId="13" hidden="1">{#N/A,#N/A,FALSE,"Pag.01"}</definedName>
    <definedName name="wrn.pag.02145879" localSheetId="18" hidden="1">{#N/A,#N/A,FALSE,"Pag.01"}</definedName>
    <definedName name="wrn.pag.02145879" localSheetId="21" hidden="1">{#N/A,#N/A,FALSE,"Pag.01"}</definedName>
    <definedName name="wrn.pag.02145879" localSheetId="23" hidden="1">{#N/A,#N/A,FALSE,"Pag.01"}</definedName>
    <definedName name="wrn.pag.02145879" hidden="1">{#N/A,#N/A,FALSE,"Pag.01"}</definedName>
    <definedName name="wrn.pag.02325478" localSheetId="1" hidden="1">{#N/A,#N/A,FALSE,"Pag.01"}</definedName>
    <definedName name="wrn.pag.02325478" localSheetId="4" hidden="1">{#N/A,#N/A,FALSE,"Pag.01"}</definedName>
    <definedName name="wrn.pag.02325478" localSheetId="13" hidden="1">{#N/A,#N/A,FALSE,"Pag.01"}</definedName>
    <definedName name="wrn.pag.02325478" localSheetId="18" hidden="1">{#N/A,#N/A,FALSE,"Pag.01"}</definedName>
    <definedName name="wrn.pag.02325478" localSheetId="21" hidden="1">{#N/A,#N/A,FALSE,"Pag.01"}</definedName>
    <definedName name="wrn.pag.02325478" localSheetId="23" hidden="1">{#N/A,#N/A,FALSE,"Pag.01"}</definedName>
    <definedName name="wrn.pag.02325478" hidden="1">{#N/A,#N/A,FALSE,"Pag.01"}</definedName>
    <definedName name="wrn.pag.025" localSheetId="1" hidden="1">{#N/A,#N/A,FALSE,"Pag.01"}</definedName>
    <definedName name="wrn.pag.025" localSheetId="4" hidden="1">{#N/A,#N/A,FALSE,"Pag.01"}</definedName>
    <definedName name="wrn.pag.025" localSheetId="13" hidden="1">{#N/A,#N/A,FALSE,"Pag.01"}</definedName>
    <definedName name="wrn.pag.025" localSheetId="18" hidden="1">{#N/A,#N/A,FALSE,"Pag.01"}</definedName>
    <definedName name="wrn.pag.025" localSheetId="21" hidden="1">{#N/A,#N/A,FALSE,"Pag.01"}</definedName>
    <definedName name="wrn.pag.025" localSheetId="23" hidden="1">{#N/A,#N/A,FALSE,"Pag.01"}</definedName>
    <definedName name="wrn.pag.025" hidden="1">{#N/A,#N/A,FALSE,"Pag.01"}</definedName>
    <definedName name="wrn.pag.025000" localSheetId="1" hidden="1">{#N/A,#N/A,FALSE,"Pag.01"}</definedName>
    <definedName name="wrn.pag.025000" localSheetId="4" hidden="1">{#N/A,#N/A,FALSE,"Pag.01"}</definedName>
    <definedName name="wrn.pag.025000" localSheetId="13" hidden="1">{#N/A,#N/A,FALSE,"Pag.01"}</definedName>
    <definedName name="wrn.pag.025000" localSheetId="18" hidden="1">{#N/A,#N/A,FALSE,"Pag.01"}</definedName>
    <definedName name="wrn.pag.025000" localSheetId="21" hidden="1">{#N/A,#N/A,FALSE,"Pag.01"}</definedName>
    <definedName name="wrn.pag.025000" localSheetId="23" hidden="1">{#N/A,#N/A,FALSE,"Pag.01"}</definedName>
    <definedName name="wrn.pag.025000" hidden="1">{#N/A,#N/A,FALSE,"Pag.01"}</definedName>
    <definedName name="wrn.pag.025476" localSheetId="1" hidden="1">{#N/A,#N/A,FALSE,"Pag.01"}</definedName>
    <definedName name="wrn.pag.025476" localSheetId="4" hidden="1">{#N/A,#N/A,FALSE,"Pag.01"}</definedName>
    <definedName name="wrn.pag.025476" localSheetId="13" hidden="1">{#N/A,#N/A,FALSE,"Pag.01"}</definedName>
    <definedName name="wrn.pag.025476" localSheetId="18" hidden="1">{#N/A,#N/A,FALSE,"Pag.01"}</definedName>
    <definedName name="wrn.pag.025476" localSheetId="21" hidden="1">{#N/A,#N/A,FALSE,"Pag.01"}</definedName>
    <definedName name="wrn.pag.025476" localSheetId="23" hidden="1">{#N/A,#N/A,FALSE,"Pag.01"}</definedName>
    <definedName name="wrn.pag.025476" hidden="1">{#N/A,#N/A,FALSE,"Pag.01"}</definedName>
    <definedName name="wrn.pag.02564789" localSheetId="1" hidden="1">{#N/A,#N/A,FALSE,"Pag.01"}</definedName>
    <definedName name="wrn.pag.02564789" localSheetId="4" hidden="1">{#N/A,#N/A,FALSE,"Pag.01"}</definedName>
    <definedName name="wrn.pag.02564789" localSheetId="13" hidden="1">{#N/A,#N/A,FALSE,"Pag.01"}</definedName>
    <definedName name="wrn.pag.02564789" localSheetId="18" hidden="1">{#N/A,#N/A,FALSE,"Pag.01"}</definedName>
    <definedName name="wrn.pag.02564789" localSheetId="21" hidden="1">{#N/A,#N/A,FALSE,"Pag.01"}</definedName>
    <definedName name="wrn.pag.02564789" localSheetId="23" hidden="1">{#N/A,#N/A,FALSE,"Pag.01"}</definedName>
    <definedName name="wrn.pag.02564789" hidden="1">{#N/A,#N/A,FALSE,"Pag.01"}</definedName>
    <definedName name="wrn.pag.03" localSheetId="1" hidden="1">{#N/A,#N/A,FALSE,"Pag.01"}</definedName>
    <definedName name="wrn.pag.03" localSheetId="4" hidden="1">{#N/A,#N/A,FALSE,"Pag.01"}</definedName>
    <definedName name="wrn.pag.03" localSheetId="13" hidden="1">{#N/A,#N/A,FALSE,"Pag.01"}</definedName>
    <definedName name="wrn.pag.03" localSheetId="18" hidden="1">{#N/A,#N/A,FALSE,"Pag.01"}</definedName>
    <definedName name="wrn.pag.03" localSheetId="21" hidden="1">{#N/A,#N/A,FALSE,"Pag.01"}</definedName>
    <definedName name="wrn.pag.03" localSheetId="23" hidden="1">{#N/A,#N/A,FALSE,"Pag.01"}</definedName>
    <definedName name="wrn.pag.03" hidden="1">{#N/A,#N/A,FALSE,"Pag.01"}</definedName>
    <definedName name="wrn.pag.030" localSheetId="1" hidden="1">{#N/A,#N/A,FALSE,"Pag.01"}</definedName>
    <definedName name="wrn.pag.030" localSheetId="4" hidden="1">{#N/A,#N/A,FALSE,"Pag.01"}</definedName>
    <definedName name="wrn.pag.030" localSheetId="13" hidden="1">{#N/A,#N/A,FALSE,"Pag.01"}</definedName>
    <definedName name="wrn.pag.030" localSheetId="18" hidden="1">{#N/A,#N/A,FALSE,"Pag.01"}</definedName>
    <definedName name="wrn.pag.030" localSheetId="21" hidden="1">{#N/A,#N/A,FALSE,"Pag.01"}</definedName>
    <definedName name="wrn.pag.030" localSheetId="23" hidden="1">{#N/A,#N/A,FALSE,"Pag.01"}</definedName>
    <definedName name="wrn.pag.030" hidden="1">{#N/A,#N/A,FALSE,"Pag.01"}</definedName>
    <definedName name="wrn.pag.0300" localSheetId="1" hidden="1">{#N/A,#N/A,FALSE,"Pag.01"}</definedName>
    <definedName name="wrn.pag.0300" localSheetId="4" hidden="1">{#N/A,#N/A,FALSE,"Pag.01"}</definedName>
    <definedName name="wrn.pag.0300" localSheetId="13" hidden="1">{#N/A,#N/A,FALSE,"Pag.01"}</definedName>
    <definedName name="wrn.pag.0300" localSheetId="18" hidden="1">{#N/A,#N/A,FALSE,"Pag.01"}</definedName>
    <definedName name="wrn.pag.0300" localSheetId="21" hidden="1">{#N/A,#N/A,FALSE,"Pag.01"}</definedName>
    <definedName name="wrn.pag.0300" localSheetId="23" hidden="1">{#N/A,#N/A,FALSE,"Pag.01"}</definedName>
    <definedName name="wrn.pag.0300" hidden="1">{#N/A,#N/A,FALSE,"Pag.01"}</definedName>
    <definedName name="wrn.pag.03000000" localSheetId="1" hidden="1">{#N/A,#N/A,FALSE,"Pag.01"}</definedName>
    <definedName name="wrn.pag.03000000" localSheetId="4" hidden="1">{#N/A,#N/A,FALSE,"Pag.01"}</definedName>
    <definedName name="wrn.pag.03000000" localSheetId="13" hidden="1">{#N/A,#N/A,FALSE,"Pag.01"}</definedName>
    <definedName name="wrn.pag.03000000" localSheetId="18" hidden="1">{#N/A,#N/A,FALSE,"Pag.01"}</definedName>
    <definedName name="wrn.pag.03000000" localSheetId="21" hidden="1">{#N/A,#N/A,FALSE,"Pag.01"}</definedName>
    <definedName name="wrn.pag.03000000" localSheetId="23" hidden="1">{#N/A,#N/A,FALSE,"Pag.01"}</definedName>
    <definedName name="wrn.pag.03000000" hidden="1">{#N/A,#N/A,FALSE,"Pag.01"}</definedName>
    <definedName name="wrn.pag.030000000" localSheetId="1" hidden="1">{#N/A,#N/A,FALSE,"Pag.01"}</definedName>
    <definedName name="wrn.pag.030000000" localSheetId="4" hidden="1">{#N/A,#N/A,FALSE,"Pag.01"}</definedName>
    <definedName name="wrn.pag.030000000" localSheetId="13" hidden="1">{#N/A,#N/A,FALSE,"Pag.01"}</definedName>
    <definedName name="wrn.pag.030000000" localSheetId="18" hidden="1">{#N/A,#N/A,FALSE,"Pag.01"}</definedName>
    <definedName name="wrn.pag.030000000" localSheetId="21" hidden="1">{#N/A,#N/A,FALSE,"Pag.01"}</definedName>
    <definedName name="wrn.pag.030000000" localSheetId="23" hidden="1">{#N/A,#N/A,FALSE,"Pag.01"}</definedName>
    <definedName name="wrn.pag.030000000" hidden="1">{#N/A,#N/A,FALSE,"Pag.01"}</definedName>
    <definedName name="wrn.pag.0321475" localSheetId="1" hidden="1">{#N/A,#N/A,FALSE,"Pag.01"}</definedName>
    <definedName name="wrn.pag.0321475" localSheetId="4" hidden="1">{#N/A,#N/A,FALSE,"Pag.01"}</definedName>
    <definedName name="wrn.pag.0321475" localSheetId="13" hidden="1">{#N/A,#N/A,FALSE,"Pag.01"}</definedName>
    <definedName name="wrn.pag.0321475" localSheetId="18" hidden="1">{#N/A,#N/A,FALSE,"Pag.01"}</definedName>
    <definedName name="wrn.pag.0321475" localSheetId="21" hidden="1">{#N/A,#N/A,FALSE,"Pag.01"}</definedName>
    <definedName name="wrn.pag.0321475" localSheetId="23" hidden="1">{#N/A,#N/A,FALSE,"Pag.01"}</definedName>
    <definedName name="wrn.pag.0321475" hidden="1">{#N/A,#N/A,FALSE,"Pag.01"}</definedName>
    <definedName name="wrn.pag.032548" localSheetId="1" hidden="1">{#N/A,#N/A,FALSE,"Pag.01"}</definedName>
    <definedName name="wrn.pag.032548" localSheetId="4" hidden="1">{#N/A,#N/A,FALSE,"Pag.01"}</definedName>
    <definedName name="wrn.pag.032548" localSheetId="13" hidden="1">{#N/A,#N/A,FALSE,"Pag.01"}</definedName>
    <definedName name="wrn.pag.032548" localSheetId="18" hidden="1">{#N/A,#N/A,FALSE,"Pag.01"}</definedName>
    <definedName name="wrn.pag.032548" localSheetId="21" hidden="1">{#N/A,#N/A,FALSE,"Pag.01"}</definedName>
    <definedName name="wrn.pag.032548" localSheetId="23" hidden="1">{#N/A,#N/A,FALSE,"Pag.01"}</definedName>
    <definedName name="wrn.pag.032548" hidden="1">{#N/A,#N/A,FALSE,"Pag.01"}</definedName>
    <definedName name="wrn.pag.0345778" localSheetId="1" hidden="1">{#N/A,#N/A,FALSE,"Pag.01"}</definedName>
    <definedName name="wrn.pag.0345778" localSheetId="4" hidden="1">{#N/A,#N/A,FALSE,"Pag.01"}</definedName>
    <definedName name="wrn.pag.0345778" localSheetId="13" hidden="1">{#N/A,#N/A,FALSE,"Pag.01"}</definedName>
    <definedName name="wrn.pag.0345778" localSheetId="18" hidden="1">{#N/A,#N/A,FALSE,"Pag.01"}</definedName>
    <definedName name="wrn.pag.0345778" localSheetId="21" hidden="1">{#N/A,#N/A,FALSE,"Pag.01"}</definedName>
    <definedName name="wrn.pag.0345778" localSheetId="23" hidden="1">{#N/A,#N/A,FALSE,"Pag.01"}</definedName>
    <definedName name="wrn.pag.0345778" hidden="1">{#N/A,#N/A,FALSE,"Pag.01"}</definedName>
    <definedName name="wrn.pag.04" localSheetId="1" hidden="1">{#N/A,#N/A,FALSE,"Pag.01"}</definedName>
    <definedName name="wrn.pag.04" localSheetId="4" hidden="1">{#N/A,#N/A,FALSE,"Pag.01"}</definedName>
    <definedName name="wrn.pag.04" localSheetId="13" hidden="1">{#N/A,#N/A,FALSE,"Pag.01"}</definedName>
    <definedName name="wrn.pag.04" localSheetId="18" hidden="1">{#N/A,#N/A,FALSE,"Pag.01"}</definedName>
    <definedName name="wrn.pag.04" localSheetId="21" hidden="1">{#N/A,#N/A,FALSE,"Pag.01"}</definedName>
    <definedName name="wrn.pag.04" localSheetId="23" hidden="1">{#N/A,#N/A,FALSE,"Pag.01"}</definedName>
    <definedName name="wrn.pag.04" hidden="1">{#N/A,#N/A,FALSE,"Pag.01"}</definedName>
    <definedName name="wrn.pag.040" localSheetId="1" hidden="1">{#N/A,#N/A,FALSE,"Pag.01"}</definedName>
    <definedName name="wrn.pag.040" localSheetId="4" hidden="1">{#N/A,#N/A,FALSE,"Pag.01"}</definedName>
    <definedName name="wrn.pag.040" localSheetId="13" hidden="1">{#N/A,#N/A,FALSE,"Pag.01"}</definedName>
    <definedName name="wrn.pag.040" localSheetId="18" hidden="1">{#N/A,#N/A,FALSE,"Pag.01"}</definedName>
    <definedName name="wrn.pag.040" localSheetId="21" hidden="1">{#N/A,#N/A,FALSE,"Pag.01"}</definedName>
    <definedName name="wrn.pag.040" localSheetId="23" hidden="1">{#N/A,#N/A,FALSE,"Pag.01"}</definedName>
    <definedName name="wrn.pag.040" hidden="1">{#N/A,#N/A,FALSE,"Pag.01"}</definedName>
    <definedName name="wrn.pag.0400" localSheetId="1" hidden="1">{#N/A,#N/A,FALSE,"Pag.01"}</definedName>
    <definedName name="wrn.pag.0400" localSheetId="4" hidden="1">{#N/A,#N/A,FALSE,"Pag.01"}</definedName>
    <definedName name="wrn.pag.0400" localSheetId="13" hidden="1">{#N/A,#N/A,FALSE,"Pag.01"}</definedName>
    <definedName name="wrn.pag.0400" localSheetId="18" hidden="1">{#N/A,#N/A,FALSE,"Pag.01"}</definedName>
    <definedName name="wrn.pag.0400" localSheetId="21" hidden="1">{#N/A,#N/A,FALSE,"Pag.01"}</definedName>
    <definedName name="wrn.pag.0400" localSheetId="23" hidden="1">{#N/A,#N/A,FALSE,"Pag.01"}</definedName>
    <definedName name="wrn.pag.0400" hidden="1">{#N/A,#N/A,FALSE,"Pag.01"}</definedName>
    <definedName name="wrn.pag.040000000" localSheetId="1" hidden="1">{#N/A,#N/A,FALSE,"Pag.01"}</definedName>
    <definedName name="wrn.pag.040000000" localSheetId="4" hidden="1">{#N/A,#N/A,FALSE,"Pag.01"}</definedName>
    <definedName name="wrn.pag.040000000" localSheetId="13" hidden="1">{#N/A,#N/A,FALSE,"Pag.01"}</definedName>
    <definedName name="wrn.pag.040000000" localSheetId="18" hidden="1">{#N/A,#N/A,FALSE,"Pag.01"}</definedName>
    <definedName name="wrn.pag.040000000" localSheetId="21" hidden="1">{#N/A,#N/A,FALSE,"Pag.01"}</definedName>
    <definedName name="wrn.pag.040000000" localSheetId="23" hidden="1">{#N/A,#N/A,FALSE,"Pag.01"}</definedName>
    <definedName name="wrn.pag.040000000" hidden="1">{#N/A,#N/A,FALSE,"Pag.01"}</definedName>
    <definedName name="wrn.pag.040000000000" localSheetId="1" hidden="1">{#N/A,#N/A,FALSE,"Pag.01"}</definedName>
    <definedName name="wrn.pag.040000000000" localSheetId="4" hidden="1">{#N/A,#N/A,FALSE,"Pag.01"}</definedName>
    <definedName name="wrn.pag.040000000000" localSheetId="13" hidden="1">{#N/A,#N/A,FALSE,"Pag.01"}</definedName>
    <definedName name="wrn.pag.040000000000" localSheetId="18" hidden="1">{#N/A,#N/A,FALSE,"Pag.01"}</definedName>
    <definedName name="wrn.pag.040000000000" localSheetId="21" hidden="1">{#N/A,#N/A,FALSE,"Pag.01"}</definedName>
    <definedName name="wrn.pag.040000000000" localSheetId="23" hidden="1">{#N/A,#N/A,FALSE,"Pag.01"}</definedName>
    <definedName name="wrn.pag.040000000000" hidden="1">{#N/A,#N/A,FALSE,"Pag.01"}</definedName>
    <definedName name="wrn.pag.04254789" localSheetId="1" hidden="1">{#N/A,#N/A,FALSE,"Pag.01"}</definedName>
    <definedName name="wrn.pag.04254789" localSheetId="4" hidden="1">{#N/A,#N/A,FALSE,"Pag.01"}</definedName>
    <definedName name="wrn.pag.04254789" localSheetId="13" hidden="1">{#N/A,#N/A,FALSE,"Pag.01"}</definedName>
    <definedName name="wrn.pag.04254789" localSheetId="18" hidden="1">{#N/A,#N/A,FALSE,"Pag.01"}</definedName>
    <definedName name="wrn.pag.04254789" localSheetId="21" hidden="1">{#N/A,#N/A,FALSE,"Pag.01"}</definedName>
    <definedName name="wrn.pag.04254789" localSheetId="23" hidden="1">{#N/A,#N/A,FALSE,"Pag.01"}</definedName>
    <definedName name="wrn.pag.04254789" hidden="1">{#N/A,#N/A,FALSE,"Pag.01"}</definedName>
    <definedName name="wrn.pag.04875323" localSheetId="1" hidden="1">{#N/A,#N/A,FALSE,"Pag.01"}</definedName>
    <definedName name="wrn.pag.04875323" localSheetId="4" hidden="1">{#N/A,#N/A,FALSE,"Pag.01"}</definedName>
    <definedName name="wrn.pag.04875323" localSheetId="13" hidden="1">{#N/A,#N/A,FALSE,"Pag.01"}</definedName>
    <definedName name="wrn.pag.04875323" localSheetId="18" hidden="1">{#N/A,#N/A,FALSE,"Pag.01"}</definedName>
    <definedName name="wrn.pag.04875323" localSheetId="21" hidden="1">{#N/A,#N/A,FALSE,"Pag.01"}</definedName>
    <definedName name="wrn.pag.04875323" localSheetId="23" hidden="1">{#N/A,#N/A,FALSE,"Pag.01"}</definedName>
    <definedName name="wrn.pag.04875323" hidden="1">{#N/A,#N/A,FALSE,"Pag.01"}</definedName>
    <definedName name="wrn.pag.05" localSheetId="1" hidden="1">{#N/A,#N/A,FALSE,"Pag.01"}</definedName>
    <definedName name="wrn.pag.05" localSheetId="4" hidden="1">{#N/A,#N/A,FALSE,"Pag.01"}</definedName>
    <definedName name="wrn.pag.05" localSheetId="13" hidden="1">{#N/A,#N/A,FALSE,"Pag.01"}</definedName>
    <definedName name="wrn.pag.05" localSheetId="18" hidden="1">{#N/A,#N/A,FALSE,"Pag.01"}</definedName>
    <definedName name="wrn.pag.05" localSheetId="21" hidden="1">{#N/A,#N/A,FALSE,"Pag.01"}</definedName>
    <definedName name="wrn.pag.05" localSheetId="23" hidden="1">{#N/A,#N/A,FALSE,"Pag.01"}</definedName>
    <definedName name="wrn.pag.05" hidden="1">{#N/A,#N/A,FALSE,"Pag.01"}</definedName>
    <definedName name="wrn.pag.050" localSheetId="1" hidden="1">{#N/A,#N/A,FALSE,"Pag.01"}</definedName>
    <definedName name="wrn.pag.050" localSheetId="4" hidden="1">{#N/A,#N/A,FALSE,"Pag.01"}</definedName>
    <definedName name="wrn.pag.050" localSheetId="13" hidden="1">{#N/A,#N/A,FALSE,"Pag.01"}</definedName>
    <definedName name="wrn.pag.050" localSheetId="18" hidden="1">{#N/A,#N/A,FALSE,"Pag.01"}</definedName>
    <definedName name="wrn.pag.050" localSheetId="21" hidden="1">{#N/A,#N/A,FALSE,"Pag.01"}</definedName>
    <definedName name="wrn.pag.050" localSheetId="23" hidden="1">{#N/A,#N/A,FALSE,"Pag.01"}</definedName>
    <definedName name="wrn.pag.050" hidden="1">{#N/A,#N/A,FALSE,"Pag.01"}</definedName>
    <definedName name="wrn.pag.0500" localSheetId="1" hidden="1">{#N/A,#N/A,FALSE,"Pag.01"}</definedName>
    <definedName name="wrn.pag.0500" localSheetId="4" hidden="1">{#N/A,#N/A,FALSE,"Pag.01"}</definedName>
    <definedName name="wrn.pag.0500" localSheetId="13" hidden="1">{#N/A,#N/A,FALSE,"Pag.01"}</definedName>
    <definedName name="wrn.pag.0500" localSheetId="18" hidden="1">{#N/A,#N/A,FALSE,"Pag.01"}</definedName>
    <definedName name="wrn.pag.0500" localSheetId="21" hidden="1">{#N/A,#N/A,FALSE,"Pag.01"}</definedName>
    <definedName name="wrn.pag.0500" localSheetId="23" hidden="1">{#N/A,#N/A,FALSE,"Pag.01"}</definedName>
    <definedName name="wrn.pag.0500" hidden="1">{#N/A,#N/A,FALSE,"Pag.01"}</definedName>
    <definedName name="wrn.pag.0500000000" localSheetId="1" hidden="1">{#N/A,#N/A,FALSE,"Pag.01"}</definedName>
    <definedName name="wrn.pag.0500000000" localSheetId="4" hidden="1">{#N/A,#N/A,FALSE,"Pag.01"}</definedName>
    <definedName name="wrn.pag.0500000000" localSheetId="13" hidden="1">{#N/A,#N/A,FALSE,"Pag.01"}</definedName>
    <definedName name="wrn.pag.0500000000" localSheetId="18" hidden="1">{#N/A,#N/A,FALSE,"Pag.01"}</definedName>
    <definedName name="wrn.pag.0500000000" localSheetId="21" hidden="1">{#N/A,#N/A,FALSE,"Pag.01"}</definedName>
    <definedName name="wrn.pag.0500000000" localSheetId="23" hidden="1">{#N/A,#N/A,FALSE,"Pag.01"}</definedName>
    <definedName name="wrn.pag.0500000000" hidden="1">{#N/A,#N/A,FALSE,"Pag.01"}</definedName>
    <definedName name="wrn.pag.05000000000" localSheetId="1" hidden="1">{#N/A,#N/A,FALSE,"Pag.01"}</definedName>
    <definedName name="wrn.pag.05000000000" localSheetId="4" hidden="1">{#N/A,#N/A,FALSE,"Pag.01"}</definedName>
    <definedName name="wrn.pag.05000000000" localSheetId="13" hidden="1">{#N/A,#N/A,FALSE,"Pag.01"}</definedName>
    <definedName name="wrn.pag.05000000000" localSheetId="18" hidden="1">{#N/A,#N/A,FALSE,"Pag.01"}</definedName>
    <definedName name="wrn.pag.05000000000" localSheetId="21" hidden="1">{#N/A,#N/A,FALSE,"Pag.01"}</definedName>
    <definedName name="wrn.pag.05000000000" localSheetId="23" hidden="1">{#N/A,#N/A,FALSE,"Pag.01"}</definedName>
    <definedName name="wrn.pag.05000000000" hidden="1">{#N/A,#N/A,FALSE,"Pag.01"}</definedName>
    <definedName name="wrn.pag.05428" localSheetId="1" hidden="1">{#N/A,#N/A,FALSE,"Pag.01"}</definedName>
    <definedName name="wrn.pag.05428" localSheetId="4" hidden="1">{#N/A,#N/A,FALSE,"Pag.01"}</definedName>
    <definedName name="wrn.pag.05428" localSheetId="13" hidden="1">{#N/A,#N/A,FALSE,"Pag.01"}</definedName>
    <definedName name="wrn.pag.05428" localSheetId="18" hidden="1">{#N/A,#N/A,FALSE,"Pag.01"}</definedName>
    <definedName name="wrn.pag.05428" localSheetId="21" hidden="1">{#N/A,#N/A,FALSE,"Pag.01"}</definedName>
    <definedName name="wrn.pag.05428" localSheetId="23" hidden="1">{#N/A,#N/A,FALSE,"Pag.01"}</definedName>
    <definedName name="wrn.pag.05428" hidden="1">{#N/A,#N/A,FALSE,"Pag.01"}</definedName>
    <definedName name="wrn.pag.056874" localSheetId="1" hidden="1">{#N/A,#N/A,FALSE,"Pag.01"}</definedName>
    <definedName name="wrn.pag.056874" localSheetId="4" hidden="1">{#N/A,#N/A,FALSE,"Pag.01"}</definedName>
    <definedName name="wrn.pag.056874" localSheetId="13" hidden="1">{#N/A,#N/A,FALSE,"Pag.01"}</definedName>
    <definedName name="wrn.pag.056874" localSheetId="18" hidden="1">{#N/A,#N/A,FALSE,"Pag.01"}</definedName>
    <definedName name="wrn.pag.056874" localSheetId="21" hidden="1">{#N/A,#N/A,FALSE,"Pag.01"}</definedName>
    <definedName name="wrn.pag.056874" localSheetId="23" hidden="1">{#N/A,#N/A,FALSE,"Pag.01"}</definedName>
    <definedName name="wrn.pag.056874" hidden="1">{#N/A,#N/A,FALSE,"Pag.01"}</definedName>
    <definedName name="wrn.pag.06" localSheetId="1" hidden="1">{#N/A,#N/A,FALSE,"Pag.01"}</definedName>
    <definedName name="wrn.pag.06" localSheetId="4" hidden="1">{#N/A,#N/A,FALSE,"Pag.01"}</definedName>
    <definedName name="wrn.pag.06" localSheetId="13" hidden="1">{#N/A,#N/A,FALSE,"Pag.01"}</definedName>
    <definedName name="wrn.pag.06" localSheetId="18" hidden="1">{#N/A,#N/A,FALSE,"Pag.01"}</definedName>
    <definedName name="wrn.pag.06" localSheetId="21" hidden="1">{#N/A,#N/A,FALSE,"Pag.01"}</definedName>
    <definedName name="wrn.pag.06" localSheetId="23" hidden="1">{#N/A,#N/A,FALSE,"Pag.01"}</definedName>
    <definedName name="wrn.pag.06" hidden="1">{#N/A,#N/A,FALSE,"Pag.01"}</definedName>
    <definedName name="wrn.pag.060" localSheetId="1" hidden="1">{#N/A,#N/A,FALSE,"Pag.01"}</definedName>
    <definedName name="wrn.pag.060" localSheetId="4" hidden="1">{#N/A,#N/A,FALSE,"Pag.01"}</definedName>
    <definedName name="wrn.pag.060" localSheetId="13" hidden="1">{#N/A,#N/A,FALSE,"Pag.01"}</definedName>
    <definedName name="wrn.pag.060" localSheetId="18" hidden="1">{#N/A,#N/A,FALSE,"Pag.01"}</definedName>
    <definedName name="wrn.pag.060" localSheetId="21" hidden="1">{#N/A,#N/A,FALSE,"Pag.01"}</definedName>
    <definedName name="wrn.pag.060" localSheetId="23" hidden="1">{#N/A,#N/A,FALSE,"Pag.01"}</definedName>
    <definedName name="wrn.pag.060" hidden="1">{#N/A,#N/A,FALSE,"Pag.01"}</definedName>
    <definedName name="wrn.pag.0600" localSheetId="1" hidden="1">{#N/A,#N/A,FALSE,"Pag.01"}</definedName>
    <definedName name="wrn.pag.0600" localSheetId="4" hidden="1">{#N/A,#N/A,FALSE,"Pag.01"}</definedName>
    <definedName name="wrn.pag.0600" localSheetId="13" hidden="1">{#N/A,#N/A,FALSE,"Pag.01"}</definedName>
    <definedName name="wrn.pag.0600" localSheetId="18" hidden="1">{#N/A,#N/A,FALSE,"Pag.01"}</definedName>
    <definedName name="wrn.pag.0600" localSheetId="21" hidden="1">{#N/A,#N/A,FALSE,"Pag.01"}</definedName>
    <definedName name="wrn.pag.0600" localSheetId="23" hidden="1">{#N/A,#N/A,FALSE,"Pag.01"}</definedName>
    <definedName name="wrn.pag.0600" hidden="1">{#N/A,#N/A,FALSE,"Pag.01"}</definedName>
    <definedName name="wrn.pag.0600000000" localSheetId="1" hidden="1">{#N/A,#N/A,FALSE,"Pag.01"}</definedName>
    <definedName name="wrn.pag.0600000000" localSheetId="4" hidden="1">{#N/A,#N/A,FALSE,"Pag.01"}</definedName>
    <definedName name="wrn.pag.0600000000" localSheetId="13" hidden="1">{#N/A,#N/A,FALSE,"Pag.01"}</definedName>
    <definedName name="wrn.pag.0600000000" localSheetId="18" hidden="1">{#N/A,#N/A,FALSE,"Pag.01"}</definedName>
    <definedName name="wrn.pag.0600000000" localSheetId="21" hidden="1">{#N/A,#N/A,FALSE,"Pag.01"}</definedName>
    <definedName name="wrn.pag.0600000000" localSheetId="23" hidden="1">{#N/A,#N/A,FALSE,"Pag.01"}</definedName>
    <definedName name="wrn.pag.0600000000" hidden="1">{#N/A,#N/A,FALSE,"Pag.01"}</definedName>
    <definedName name="wrn.pag.06000000000000000" localSheetId="1" hidden="1">{#N/A,#N/A,FALSE,"Pag.01"}</definedName>
    <definedName name="wrn.pag.06000000000000000" localSheetId="4" hidden="1">{#N/A,#N/A,FALSE,"Pag.01"}</definedName>
    <definedName name="wrn.pag.06000000000000000" localSheetId="13" hidden="1">{#N/A,#N/A,FALSE,"Pag.01"}</definedName>
    <definedName name="wrn.pag.06000000000000000" localSheetId="18" hidden="1">{#N/A,#N/A,FALSE,"Pag.01"}</definedName>
    <definedName name="wrn.pag.06000000000000000" localSheetId="21" hidden="1">{#N/A,#N/A,FALSE,"Pag.01"}</definedName>
    <definedName name="wrn.pag.06000000000000000" localSheetId="23" hidden="1">{#N/A,#N/A,FALSE,"Pag.01"}</definedName>
    <definedName name="wrn.pag.06000000000000000" hidden="1">{#N/A,#N/A,FALSE,"Pag.01"}</definedName>
    <definedName name="wrn.pag.07" localSheetId="1" hidden="1">{#N/A,#N/A,FALSE,"Pag.01"}</definedName>
    <definedName name="wrn.pag.07" localSheetId="4" hidden="1">{#N/A,#N/A,FALSE,"Pag.01"}</definedName>
    <definedName name="wrn.pag.07" localSheetId="13" hidden="1">{#N/A,#N/A,FALSE,"Pag.01"}</definedName>
    <definedName name="wrn.pag.07" localSheetId="18" hidden="1">{#N/A,#N/A,FALSE,"Pag.01"}</definedName>
    <definedName name="wrn.pag.07" localSheetId="21" hidden="1">{#N/A,#N/A,FALSE,"Pag.01"}</definedName>
    <definedName name="wrn.pag.07" localSheetId="23" hidden="1">{#N/A,#N/A,FALSE,"Pag.01"}</definedName>
    <definedName name="wrn.pag.07" hidden="1">{#N/A,#N/A,FALSE,"Pag.01"}</definedName>
    <definedName name="wrn.pag.070" localSheetId="1" hidden="1">{#N/A,#N/A,FALSE,"Pag.01"}</definedName>
    <definedName name="wrn.pag.070" localSheetId="4" hidden="1">{#N/A,#N/A,FALSE,"Pag.01"}</definedName>
    <definedName name="wrn.pag.070" localSheetId="13" hidden="1">{#N/A,#N/A,FALSE,"Pag.01"}</definedName>
    <definedName name="wrn.pag.070" localSheetId="18" hidden="1">{#N/A,#N/A,FALSE,"Pag.01"}</definedName>
    <definedName name="wrn.pag.070" localSheetId="21" hidden="1">{#N/A,#N/A,FALSE,"Pag.01"}</definedName>
    <definedName name="wrn.pag.070" localSheetId="23" hidden="1">{#N/A,#N/A,FALSE,"Pag.01"}</definedName>
    <definedName name="wrn.pag.070" hidden="1">{#N/A,#N/A,FALSE,"Pag.01"}</definedName>
    <definedName name="wrn.pag.0700" localSheetId="1" hidden="1">{#N/A,#N/A,FALSE,"Pag.01"}</definedName>
    <definedName name="wrn.pag.0700" localSheetId="4" hidden="1">{#N/A,#N/A,FALSE,"Pag.01"}</definedName>
    <definedName name="wrn.pag.0700" localSheetId="13" hidden="1">{#N/A,#N/A,FALSE,"Pag.01"}</definedName>
    <definedName name="wrn.pag.0700" localSheetId="18" hidden="1">{#N/A,#N/A,FALSE,"Pag.01"}</definedName>
    <definedName name="wrn.pag.0700" localSheetId="21" hidden="1">{#N/A,#N/A,FALSE,"Pag.01"}</definedName>
    <definedName name="wrn.pag.0700" localSheetId="23" hidden="1">{#N/A,#N/A,FALSE,"Pag.01"}</definedName>
    <definedName name="wrn.pag.0700" hidden="1">{#N/A,#N/A,FALSE,"Pag.01"}</definedName>
    <definedName name="wrn.pag.070000000000" localSheetId="1" hidden="1">{#N/A,#N/A,FALSE,"Pag.01"}</definedName>
    <definedName name="wrn.pag.070000000000" localSheetId="4" hidden="1">{#N/A,#N/A,FALSE,"Pag.01"}</definedName>
    <definedName name="wrn.pag.070000000000" localSheetId="13" hidden="1">{#N/A,#N/A,FALSE,"Pag.01"}</definedName>
    <definedName name="wrn.pag.070000000000" localSheetId="18" hidden="1">{#N/A,#N/A,FALSE,"Pag.01"}</definedName>
    <definedName name="wrn.pag.070000000000" localSheetId="21" hidden="1">{#N/A,#N/A,FALSE,"Pag.01"}</definedName>
    <definedName name="wrn.pag.070000000000" localSheetId="23" hidden="1">{#N/A,#N/A,FALSE,"Pag.01"}</definedName>
    <definedName name="wrn.pag.070000000000" hidden="1">{#N/A,#N/A,FALSE,"Pag.01"}</definedName>
    <definedName name="wrn.pag.07000000000000" localSheetId="1" hidden="1">{#N/A,#N/A,FALSE,"Pag.01"}</definedName>
    <definedName name="wrn.pag.07000000000000" localSheetId="4" hidden="1">{#N/A,#N/A,FALSE,"Pag.01"}</definedName>
    <definedName name="wrn.pag.07000000000000" localSheetId="13" hidden="1">{#N/A,#N/A,FALSE,"Pag.01"}</definedName>
    <definedName name="wrn.pag.07000000000000" localSheetId="18" hidden="1">{#N/A,#N/A,FALSE,"Pag.01"}</definedName>
    <definedName name="wrn.pag.07000000000000" localSheetId="21" hidden="1">{#N/A,#N/A,FALSE,"Pag.01"}</definedName>
    <definedName name="wrn.pag.07000000000000" localSheetId="23" hidden="1">{#N/A,#N/A,FALSE,"Pag.01"}</definedName>
    <definedName name="wrn.pag.07000000000000" hidden="1">{#N/A,#N/A,FALSE,"Pag.01"}</definedName>
    <definedName name="wrn.pag.09" localSheetId="1" hidden="1">{#N/A,#N/A,FALSE,"Pag.01"}</definedName>
    <definedName name="wrn.pag.09" localSheetId="4" hidden="1">{#N/A,#N/A,FALSE,"Pag.01"}</definedName>
    <definedName name="wrn.pag.09" localSheetId="13" hidden="1">{#N/A,#N/A,FALSE,"Pag.01"}</definedName>
    <definedName name="wrn.pag.09" localSheetId="18" hidden="1">{#N/A,#N/A,FALSE,"Pag.01"}</definedName>
    <definedName name="wrn.pag.09" localSheetId="21" hidden="1">{#N/A,#N/A,FALSE,"Pag.01"}</definedName>
    <definedName name="wrn.pag.09" localSheetId="23" hidden="1">{#N/A,#N/A,FALSE,"Pag.01"}</definedName>
    <definedName name="wrn.pag.09" hidden="1">{#N/A,#N/A,FALSE,"Pag.01"}</definedName>
    <definedName name="wrn.pag.090" localSheetId="1" hidden="1">{#N/A,#N/A,FALSE,"Pag.01"}</definedName>
    <definedName name="wrn.pag.090" localSheetId="4" hidden="1">{#N/A,#N/A,FALSE,"Pag.01"}</definedName>
    <definedName name="wrn.pag.090" localSheetId="13" hidden="1">{#N/A,#N/A,FALSE,"Pag.01"}</definedName>
    <definedName name="wrn.pag.090" localSheetId="18" hidden="1">{#N/A,#N/A,FALSE,"Pag.01"}</definedName>
    <definedName name="wrn.pag.090" localSheetId="21" hidden="1">{#N/A,#N/A,FALSE,"Pag.01"}</definedName>
    <definedName name="wrn.pag.090" localSheetId="23" hidden="1">{#N/A,#N/A,FALSE,"Pag.01"}</definedName>
    <definedName name="wrn.pag.090" hidden="1">{#N/A,#N/A,FALSE,"Pag.01"}</definedName>
    <definedName name="wrn.pag.0900" localSheetId="1" hidden="1">{#N/A,#N/A,FALSE,"Pag.01"}</definedName>
    <definedName name="wrn.pag.0900" localSheetId="4" hidden="1">{#N/A,#N/A,FALSE,"Pag.01"}</definedName>
    <definedName name="wrn.pag.0900" localSheetId="13" hidden="1">{#N/A,#N/A,FALSE,"Pag.01"}</definedName>
    <definedName name="wrn.pag.0900" localSheetId="18" hidden="1">{#N/A,#N/A,FALSE,"Pag.01"}</definedName>
    <definedName name="wrn.pag.0900" localSheetId="21" hidden="1">{#N/A,#N/A,FALSE,"Pag.01"}</definedName>
    <definedName name="wrn.pag.0900" localSheetId="23" hidden="1">{#N/A,#N/A,FALSE,"Pag.01"}</definedName>
    <definedName name="wrn.pag.0900" hidden="1">{#N/A,#N/A,FALSE,"Pag.01"}</definedName>
    <definedName name="wrn.pag.090000000000" localSheetId="1" hidden="1">{#N/A,#N/A,FALSE,"Pag.01"}</definedName>
    <definedName name="wrn.pag.090000000000" localSheetId="4" hidden="1">{#N/A,#N/A,FALSE,"Pag.01"}</definedName>
    <definedName name="wrn.pag.090000000000" localSheetId="13" hidden="1">{#N/A,#N/A,FALSE,"Pag.01"}</definedName>
    <definedName name="wrn.pag.090000000000" localSheetId="18" hidden="1">{#N/A,#N/A,FALSE,"Pag.01"}</definedName>
    <definedName name="wrn.pag.090000000000" localSheetId="21" hidden="1">{#N/A,#N/A,FALSE,"Pag.01"}</definedName>
    <definedName name="wrn.pag.090000000000" localSheetId="23" hidden="1">{#N/A,#N/A,FALSE,"Pag.01"}</definedName>
    <definedName name="wrn.pag.090000000000" hidden="1">{#N/A,#N/A,FALSE,"Pag.01"}</definedName>
    <definedName name="wrn.pag.09000000000000000000" localSheetId="1" hidden="1">{#N/A,#N/A,FALSE,"Pag.01"}</definedName>
    <definedName name="wrn.pag.09000000000000000000" localSheetId="4" hidden="1">{#N/A,#N/A,FALSE,"Pag.01"}</definedName>
    <definedName name="wrn.pag.09000000000000000000" localSheetId="13" hidden="1">{#N/A,#N/A,FALSE,"Pag.01"}</definedName>
    <definedName name="wrn.pag.09000000000000000000" localSheetId="18" hidden="1">{#N/A,#N/A,FALSE,"Pag.01"}</definedName>
    <definedName name="wrn.pag.09000000000000000000" localSheetId="21" hidden="1">{#N/A,#N/A,FALSE,"Pag.01"}</definedName>
    <definedName name="wrn.pag.09000000000000000000" localSheetId="23" hidden="1">{#N/A,#N/A,FALSE,"Pag.01"}</definedName>
    <definedName name="wrn.pag.09000000000000000000" hidden="1">{#N/A,#N/A,FALSE,"Pag.01"}</definedName>
    <definedName name="wrn.pag.100" localSheetId="1" hidden="1">{#N/A,#N/A,FALSE,"Pag.01"}</definedName>
    <definedName name="wrn.pag.100" localSheetId="4" hidden="1">{#N/A,#N/A,FALSE,"Pag.01"}</definedName>
    <definedName name="wrn.pag.100" localSheetId="13" hidden="1">{#N/A,#N/A,FALSE,"Pag.01"}</definedName>
    <definedName name="wrn.pag.100" localSheetId="18" hidden="1">{#N/A,#N/A,FALSE,"Pag.01"}</definedName>
    <definedName name="wrn.pag.100" localSheetId="21" hidden="1">{#N/A,#N/A,FALSE,"Pag.01"}</definedName>
    <definedName name="wrn.pag.100" localSheetId="23" hidden="1">{#N/A,#N/A,FALSE,"Pag.01"}</definedName>
    <definedName name="wrn.pag.100" hidden="1">{#N/A,#N/A,FALSE,"Pag.01"}</definedName>
    <definedName name="wrn.pag.102145" localSheetId="1" hidden="1">{#N/A,#N/A,FALSE,"Pag.01"}</definedName>
    <definedName name="wrn.pag.102145" localSheetId="4" hidden="1">{#N/A,#N/A,FALSE,"Pag.01"}</definedName>
    <definedName name="wrn.pag.102145" localSheetId="13" hidden="1">{#N/A,#N/A,FALSE,"Pag.01"}</definedName>
    <definedName name="wrn.pag.102145" localSheetId="18" hidden="1">{#N/A,#N/A,FALSE,"Pag.01"}</definedName>
    <definedName name="wrn.pag.102145" localSheetId="21" hidden="1">{#N/A,#N/A,FALSE,"Pag.01"}</definedName>
    <definedName name="wrn.pag.102145" localSheetId="23" hidden="1">{#N/A,#N/A,FALSE,"Pag.01"}</definedName>
    <definedName name="wrn.pag.102145" hidden="1">{#N/A,#N/A,FALSE,"Pag.01"}</definedName>
    <definedName name="wrn.pag.12" localSheetId="1" hidden="1">{#N/A,#N/A,FALSE,"Pag.01"}</definedName>
    <definedName name="wrn.pag.12" localSheetId="4" hidden="1">{#N/A,#N/A,FALSE,"Pag.01"}</definedName>
    <definedName name="wrn.pag.12" localSheetId="13" hidden="1">{#N/A,#N/A,FALSE,"Pag.01"}</definedName>
    <definedName name="wrn.pag.12" localSheetId="18" hidden="1">{#N/A,#N/A,FALSE,"Pag.01"}</definedName>
    <definedName name="wrn.pag.12" localSheetId="21" hidden="1">{#N/A,#N/A,FALSE,"Pag.01"}</definedName>
    <definedName name="wrn.pag.12" localSheetId="23" hidden="1">{#N/A,#N/A,FALSE,"Pag.01"}</definedName>
    <definedName name="wrn.pag.12" hidden="1">{#N/A,#N/A,FALSE,"Pag.01"}</definedName>
    <definedName name="wrn.pag.120" localSheetId="1" hidden="1">{#N/A,#N/A,FALSE,"Pag.01"}</definedName>
    <definedName name="wrn.pag.120" localSheetId="4" hidden="1">{#N/A,#N/A,FALSE,"Pag.01"}</definedName>
    <definedName name="wrn.pag.120" localSheetId="13" hidden="1">{#N/A,#N/A,FALSE,"Pag.01"}</definedName>
    <definedName name="wrn.pag.120" localSheetId="18" hidden="1">{#N/A,#N/A,FALSE,"Pag.01"}</definedName>
    <definedName name="wrn.pag.120" localSheetId="21" hidden="1">{#N/A,#N/A,FALSE,"Pag.01"}</definedName>
    <definedName name="wrn.pag.120" localSheetId="23" hidden="1">{#N/A,#N/A,FALSE,"Pag.01"}</definedName>
    <definedName name="wrn.pag.120" hidden="1">{#N/A,#N/A,FALSE,"Pag.01"}</definedName>
    <definedName name="wrn.pag.12000000000" localSheetId="1" hidden="1">{#N/A,#N/A,FALSE,"Pag.01"}</definedName>
    <definedName name="wrn.pag.12000000000" localSheetId="4" hidden="1">{#N/A,#N/A,FALSE,"Pag.01"}</definedName>
    <definedName name="wrn.pag.12000000000" localSheetId="13" hidden="1">{#N/A,#N/A,FALSE,"Pag.01"}</definedName>
    <definedName name="wrn.pag.12000000000" localSheetId="18" hidden="1">{#N/A,#N/A,FALSE,"Pag.01"}</definedName>
    <definedName name="wrn.pag.12000000000" localSheetId="21" hidden="1">{#N/A,#N/A,FALSE,"Pag.01"}</definedName>
    <definedName name="wrn.pag.12000000000" localSheetId="23" hidden="1">{#N/A,#N/A,FALSE,"Pag.01"}</definedName>
    <definedName name="wrn.pag.12000000000" hidden="1">{#N/A,#N/A,FALSE,"Pag.01"}</definedName>
    <definedName name="wrn.pag.1200000000000000" localSheetId="1" hidden="1">{#N/A,#N/A,FALSE,"Pag.01"}</definedName>
    <definedName name="wrn.pag.1200000000000000" localSheetId="4" hidden="1">{#N/A,#N/A,FALSE,"Pag.01"}</definedName>
    <definedName name="wrn.pag.1200000000000000" localSheetId="13" hidden="1">{#N/A,#N/A,FALSE,"Pag.01"}</definedName>
    <definedName name="wrn.pag.1200000000000000" localSheetId="18" hidden="1">{#N/A,#N/A,FALSE,"Pag.01"}</definedName>
    <definedName name="wrn.pag.1200000000000000" localSheetId="21" hidden="1">{#N/A,#N/A,FALSE,"Pag.01"}</definedName>
    <definedName name="wrn.pag.1200000000000000" localSheetId="23" hidden="1">{#N/A,#N/A,FALSE,"Pag.01"}</definedName>
    <definedName name="wrn.pag.1200000000000000" hidden="1">{#N/A,#N/A,FALSE,"Pag.01"}</definedName>
    <definedName name="wrn.pag.1254789" localSheetId="1" hidden="1">{#N/A,#N/A,FALSE,"Pag.01"}</definedName>
    <definedName name="wrn.pag.1254789" localSheetId="4" hidden="1">{#N/A,#N/A,FALSE,"Pag.01"}</definedName>
    <definedName name="wrn.pag.1254789" localSheetId="13" hidden="1">{#N/A,#N/A,FALSE,"Pag.01"}</definedName>
    <definedName name="wrn.pag.1254789" localSheetId="18" hidden="1">{#N/A,#N/A,FALSE,"Pag.01"}</definedName>
    <definedName name="wrn.pag.1254789" localSheetId="21" hidden="1">{#N/A,#N/A,FALSE,"Pag.01"}</definedName>
    <definedName name="wrn.pag.1254789" localSheetId="23" hidden="1">{#N/A,#N/A,FALSE,"Pag.01"}</definedName>
    <definedName name="wrn.pag.1254789" hidden="1">{#N/A,#N/A,FALSE,"Pag.01"}</definedName>
    <definedName name="wrn.pag.214578" localSheetId="1" hidden="1">{#N/A,#N/A,FALSE,"Pag.01"}</definedName>
    <definedName name="wrn.pag.214578" localSheetId="4" hidden="1">{#N/A,#N/A,FALSE,"Pag.01"}</definedName>
    <definedName name="wrn.pag.214578" localSheetId="13" hidden="1">{#N/A,#N/A,FALSE,"Pag.01"}</definedName>
    <definedName name="wrn.pag.214578" localSheetId="18" hidden="1">{#N/A,#N/A,FALSE,"Pag.01"}</definedName>
    <definedName name="wrn.pag.214578" localSheetId="21" hidden="1">{#N/A,#N/A,FALSE,"Pag.01"}</definedName>
    <definedName name="wrn.pag.214578" localSheetId="23" hidden="1">{#N/A,#N/A,FALSE,"Pag.01"}</definedName>
    <definedName name="wrn.pag.214578" hidden="1">{#N/A,#N/A,FALSE,"Pag.01"}</definedName>
    <definedName name="wrn.pag.214789" localSheetId="1" hidden="1">{#N/A,#N/A,FALSE,"Pag.01"}</definedName>
    <definedName name="wrn.pag.214789" localSheetId="4" hidden="1">{#N/A,#N/A,FALSE,"Pag.01"}</definedName>
    <definedName name="wrn.pag.214789" localSheetId="13" hidden="1">{#N/A,#N/A,FALSE,"Pag.01"}</definedName>
    <definedName name="wrn.pag.214789" localSheetId="18" hidden="1">{#N/A,#N/A,FALSE,"Pag.01"}</definedName>
    <definedName name="wrn.pag.214789" localSheetId="21" hidden="1">{#N/A,#N/A,FALSE,"Pag.01"}</definedName>
    <definedName name="wrn.pag.214789" localSheetId="23" hidden="1">{#N/A,#N/A,FALSE,"Pag.01"}</definedName>
    <definedName name="wrn.pag.214789" hidden="1">{#N/A,#N/A,FALSE,"Pag.01"}</definedName>
    <definedName name="wrn.pag.23654789" localSheetId="1" hidden="1">{#N/A,#N/A,FALSE,"Pag.01"}</definedName>
    <definedName name="wrn.pag.23654789" localSheetId="4" hidden="1">{#N/A,#N/A,FALSE,"Pag.01"}</definedName>
    <definedName name="wrn.pag.23654789" localSheetId="13" hidden="1">{#N/A,#N/A,FALSE,"Pag.01"}</definedName>
    <definedName name="wrn.pag.23654789" localSheetId="18" hidden="1">{#N/A,#N/A,FALSE,"Pag.01"}</definedName>
    <definedName name="wrn.pag.23654789" localSheetId="21" hidden="1">{#N/A,#N/A,FALSE,"Pag.01"}</definedName>
    <definedName name="wrn.pag.23654789" localSheetId="23" hidden="1">{#N/A,#N/A,FALSE,"Pag.01"}</definedName>
    <definedName name="wrn.pag.23654789" hidden="1">{#N/A,#N/A,FALSE,"Pag.01"}</definedName>
    <definedName name="wrn.pag.2547257" localSheetId="1" hidden="1">{#N/A,#N/A,FALSE,"Pag.01"}</definedName>
    <definedName name="wrn.pag.2547257" localSheetId="4" hidden="1">{#N/A,#N/A,FALSE,"Pag.01"}</definedName>
    <definedName name="wrn.pag.2547257" localSheetId="13" hidden="1">{#N/A,#N/A,FALSE,"Pag.01"}</definedName>
    <definedName name="wrn.pag.2547257" localSheetId="18" hidden="1">{#N/A,#N/A,FALSE,"Pag.01"}</definedName>
    <definedName name="wrn.pag.2547257" localSheetId="21" hidden="1">{#N/A,#N/A,FALSE,"Pag.01"}</definedName>
    <definedName name="wrn.pag.2547257" localSheetId="23" hidden="1">{#N/A,#N/A,FALSE,"Pag.01"}</definedName>
    <definedName name="wrn.pag.2547257" hidden="1">{#N/A,#N/A,FALSE,"Pag.01"}</definedName>
    <definedName name="wrn.pag.254789" localSheetId="1" hidden="1">{#N/A,#N/A,FALSE,"Pag.01"}</definedName>
    <definedName name="wrn.pag.254789" localSheetId="4" hidden="1">{#N/A,#N/A,FALSE,"Pag.01"}</definedName>
    <definedName name="wrn.pag.254789" localSheetId="13" hidden="1">{#N/A,#N/A,FALSE,"Pag.01"}</definedName>
    <definedName name="wrn.pag.254789" localSheetId="18" hidden="1">{#N/A,#N/A,FALSE,"Pag.01"}</definedName>
    <definedName name="wrn.pag.254789" localSheetId="21" hidden="1">{#N/A,#N/A,FALSE,"Pag.01"}</definedName>
    <definedName name="wrn.pag.254789" localSheetId="23" hidden="1">{#N/A,#N/A,FALSE,"Pag.01"}</definedName>
    <definedName name="wrn.pag.254789" hidden="1">{#N/A,#N/A,FALSE,"Pag.01"}</definedName>
    <definedName name="wrn.pag.2564789" localSheetId="1" hidden="1">{#N/A,#N/A,FALSE,"Pag.01"}</definedName>
    <definedName name="wrn.pag.2564789" localSheetId="4" hidden="1">{#N/A,#N/A,FALSE,"Pag.01"}</definedName>
    <definedName name="wrn.pag.2564789" localSheetId="13" hidden="1">{#N/A,#N/A,FALSE,"Pag.01"}</definedName>
    <definedName name="wrn.pag.2564789" localSheetId="18" hidden="1">{#N/A,#N/A,FALSE,"Pag.01"}</definedName>
    <definedName name="wrn.pag.2564789" localSheetId="21" hidden="1">{#N/A,#N/A,FALSE,"Pag.01"}</definedName>
    <definedName name="wrn.pag.2564789" localSheetId="23" hidden="1">{#N/A,#N/A,FALSE,"Pag.01"}</definedName>
    <definedName name="wrn.pag.2564789" hidden="1">{#N/A,#N/A,FALSE,"Pag.01"}</definedName>
    <definedName name="wrn.pag.458796" localSheetId="1" hidden="1">{#N/A,#N/A,FALSE,"Pag.01"}</definedName>
    <definedName name="wrn.pag.458796" localSheetId="4" hidden="1">{#N/A,#N/A,FALSE,"Pag.01"}</definedName>
    <definedName name="wrn.pag.458796" localSheetId="13" hidden="1">{#N/A,#N/A,FALSE,"Pag.01"}</definedName>
    <definedName name="wrn.pag.458796" localSheetId="18" hidden="1">{#N/A,#N/A,FALSE,"Pag.01"}</definedName>
    <definedName name="wrn.pag.458796" localSheetId="21" hidden="1">{#N/A,#N/A,FALSE,"Pag.01"}</definedName>
    <definedName name="wrn.pag.458796" localSheetId="23" hidden="1">{#N/A,#N/A,FALSE,"Pag.01"}</definedName>
    <definedName name="wrn.pag.458796" hidden="1">{#N/A,#N/A,FALSE,"Pag.01"}</definedName>
    <definedName name="wrn.pag.500" localSheetId="1" hidden="1">{#N/A,#N/A,FALSE,"Pag.01"}</definedName>
    <definedName name="wrn.pag.500" localSheetId="4" hidden="1">{#N/A,#N/A,FALSE,"Pag.01"}</definedName>
    <definedName name="wrn.pag.500" localSheetId="13" hidden="1">{#N/A,#N/A,FALSE,"Pag.01"}</definedName>
    <definedName name="wrn.pag.500" localSheetId="18" hidden="1">{#N/A,#N/A,FALSE,"Pag.01"}</definedName>
    <definedName name="wrn.pag.500" localSheetId="21" hidden="1">{#N/A,#N/A,FALSE,"Pag.01"}</definedName>
    <definedName name="wrn.pag.500" localSheetId="23" hidden="1">{#N/A,#N/A,FALSE,"Pag.01"}</definedName>
    <definedName name="wrn.pag.500" hidden="1">{#N/A,#N/A,FALSE,"Pag.01"}</definedName>
    <definedName name="wrn.pag.5000" localSheetId="1" hidden="1">{#N/A,#N/A,FALSE,"Pag.01"}</definedName>
    <definedName name="wrn.pag.5000" localSheetId="4" hidden="1">{#N/A,#N/A,FALSE,"Pag.01"}</definedName>
    <definedName name="wrn.pag.5000" localSheetId="13" hidden="1">{#N/A,#N/A,FALSE,"Pag.01"}</definedName>
    <definedName name="wrn.pag.5000" localSheetId="18" hidden="1">{#N/A,#N/A,FALSE,"Pag.01"}</definedName>
    <definedName name="wrn.pag.5000" localSheetId="21" hidden="1">{#N/A,#N/A,FALSE,"Pag.01"}</definedName>
    <definedName name="wrn.pag.5000" localSheetId="23" hidden="1">{#N/A,#N/A,FALSE,"Pag.01"}</definedName>
    <definedName name="wrn.pag.5000" hidden="1">{#N/A,#N/A,FALSE,"Pag.01"}</definedName>
    <definedName name="wrn.pag.501000" localSheetId="1" hidden="1">{#N/A,#N/A,FALSE,"Pag.01"}</definedName>
    <definedName name="wrn.pag.501000" localSheetId="4" hidden="1">{#N/A,#N/A,FALSE,"Pag.01"}</definedName>
    <definedName name="wrn.pag.501000" localSheetId="13" hidden="1">{#N/A,#N/A,FALSE,"Pag.01"}</definedName>
    <definedName name="wrn.pag.501000" localSheetId="18" hidden="1">{#N/A,#N/A,FALSE,"Pag.01"}</definedName>
    <definedName name="wrn.pag.501000" localSheetId="21" hidden="1">{#N/A,#N/A,FALSE,"Pag.01"}</definedName>
    <definedName name="wrn.pag.501000" localSheetId="23" hidden="1">{#N/A,#N/A,FALSE,"Pag.01"}</definedName>
    <definedName name="wrn.pag.501000" hidden="1">{#N/A,#N/A,FALSE,"Pag.01"}</definedName>
    <definedName name="wrn.pag.5010000" localSheetId="1" hidden="1">{#N/A,#N/A,FALSE,"Pag.01"}</definedName>
    <definedName name="wrn.pag.5010000" localSheetId="4" hidden="1">{#N/A,#N/A,FALSE,"Pag.01"}</definedName>
    <definedName name="wrn.pag.5010000" localSheetId="13" hidden="1">{#N/A,#N/A,FALSE,"Pag.01"}</definedName>
    <definedName name="wrn.pag.5010000" localSheetId="18" hidden="1">{#N/A,#N/A,FALSE,"Pag.01"}</definedName>
    <definedName name="wrn.pag.5010000" localSheetId="21" hidden="1">{#N/A,#N/A,FALSE,"Pag.01"}</definedName>
    <definedName name="wrn.pag.5010000" localSheetId="23" hidden="1">{#N/A,#N/A,FALSE,"Pag.01"}</definedName>
    <definedName name="wrn.pag.5010000" hidden="1">{#N/A,#N/A,FALSE,"Pag.01"}</definedName>
    <definedName name="wrn.pag.50100000000000" localSheetId="1" hidden="1">{#N/A,#N/A,FALSE,"Pag.01"}</definedName>
    <definedName name="wrn.pag.50100000000000" localSheetId="4" hidden="1">{#N/A,#N/A,FALSE,"Pag.01"}</definedName>
    <definedName name="wrn.pag.50100000000000" localSheetId="13" hidden="1">{#N/A,#N/A,FALSE,"Pag.01"}</definedName>
    <definedName name="wrn.pag.50100000000000" localSheetId="18" hidden="1">{#N/A,#N/A,FALSE,"Pag.01"}</definedName>
    <definedName name="wrn.pag.50100000000000" localSheetId="21" hidden="1">{#N/A,#N/A,FALSE,"Pag.01"}</definedName>
    <definedName name="wrn.pag.50100000000000" localSheetId="23" hidden="1">{#N/A,#N/A,FALSE,"Pag.01"}</definedName>
    <definedName name="wrn.pag.50100000000000" hidden="1">{#N/A,#N/A,FALSE,"Pag.01"}</definedName>
    <definedName name="wrn.pag.5011" localSheetId="1" hidden="1">{#N/A,#N/A,FALSE,"Pag.01"}</definedName>
    <definedName name="wrn.pag.5011" localSheetId="4" hidden="1">{#N/A,#N/A,FALSE,"Pag.01"}</definedName>
    <definedName name="wrn.pag.5011" localSheetId="13" hidden="1">{#N/A,#N/A,FALSE,"Pag.01"}</definedName>
    <definedName name="wrn.pag.5011" localSheetId="18" hidden="1">{#N/A,#N/A,FALSE,"Pag.01"}</definedName>
    <definedName name="wrn.pag.5011" localSheetId="21" hidden="1">{#N/A,#N/A,FALSE,"Pag.01"}</definedName>
    <definedName name="wrn.pag.5011" localSheetId="23" hidden="1">{#N/A,#N/A,FALSE,"Pag.01"}</definedName>
    <definedName name="wrn.pag.5011" hidden="1">{#N/A,#N/A,FALSE,"Pag.01"}</definedName>
    <definedName name="wrn.pag.501110" localSheetId="1" hidden="1">{#N/A,#N/A,FALSE,"Pag.01"}</definedName>
    <definedName name="wrn.pag.501110" localSheetId="4" hidden="1">{#N/A,#N/A,FALSE,"Pag.01"}</definedName>
    <definedName name="wrn.pag.501110" localSheetId="13" hidden="1">{#N/A,#N/A,FALSE,"Pag.01"}</definedName>
    <definedName name="wrn.pag.501110" localSheetId="18" hidden="1">{#N/A,#N/A,FALSE,"Pag.01"}</definedName>
    <definedName name="wrn.pag.501110" localSheetId="21" hidden="1">{#N/A,#N/A,FALSE,"Pag.01"}</definedName>
    <definedName name="wrn.pag.501110" localSheetId="23" hidden="1">{#N/A,#N/A,FALSE,"Pag.01"}</definedName>
    <definedName name="wrn.pag.501110" hidden="1">{#N/A,#N/A,FALSE,"Pag.01"}</definedName>
    <definedName name="wrn.pag.5012000" localSheetId="1" hidden="1">{#N/A,#N/A,FALSE,"Pag.01"}</definedName>
    <definedName name="wrn.pag.5012000" localSheetId="4" hidden="1">{#N/A,#N/A,FALSE,"Pag.01"}</definedName>
    <definedName name="wrn.pag.5012000" localSheetId="13" hidden="1">{#N/A,#N/A,FALSE,"Pag.01"}</definedName>
    <definedName name="wrn.pag.5012000" localSheetId="18" hidden="1">{#N/A,#N/A,FALSE,"Pag.01"}</definedName>
    <definedName name="wrn.pag.5012000" localSheetId="21" hidden="1">{#N/A,#N/A,FALSE,"Pag.01"}</definedName>
    <definedName name="wrn.pag.5012000" localSheetId="23" hidden="1">{#N/A,#N/A,FALSE,"Pag.01"}</definedName>
    <definedName name="wrn.pag.5012000" hidden="1">{#N/A,#N/A,FALSE,"Pag.01"}</definedName>
    <definedName name="wrn.pag.50123" localSheetId="1" hidden="1">{#N/A,#N/A,FALSE,"Pag.01"}</definedName>
    <definedName name="wrn.pag.50123" localSheetId="4" hidden="1">{#N/A,#N/A,FALSE,"Pag.01"}</definedName>
    <definedName name="wrn.pag.50123" localSheetId="13" hidden="1">{#N/A,#N/A,FALSE,"Pag.01"}</definedName>
    <definedName name="wrn.pag.50123" localSheetId="18" hidden="1">{#N/A,#N/A,FALSE,"Pag.01"}</definedName>
    <definedName name="wrn.pag.50123" localSheetId="21" hidden="1">{#N/A,#N/A,FALSE,"Pag.01"}</definedName>
    <definedName name="wrn.pag.50123" localSheetId="23" hidden="1">{#N/A,#N/A,FALSE,"Pag.01"}</definedName>
    <definedName name="wrn.pag.50123" hidden="1">{#N/A,#N/A,FALSE,"Pag.01"}</definedName>
    <definedName name="wrn.pag.5013000" localSheetId="1" hidden="1">{#N/A,#N/A,FALSE,"Pag.01"}</definedName>
    <definedName name="wrn.pag.5013000" localSheetId="4" hidden="1">{#N/A,#N/A,FALSE,"Pag.01"}</definedName>
    <definedName name="wrn.pag.5013000" localSheetId="13" hidden="1">{#N/A,#N/A,FALSE,"Pag.01"}</definedName>
    <definedName name="wrn.pag.5013000" localSheetId="18" hidden="1">{#N/A,#N/A,FALSE,"Pag.01"}</definedName>
    <definedName name="wrn.pag.5013000" localSheetId="21" hidden="1">{#N/A,#N/A,FALSE,"Pag.01"}</definedName>
    <definedName name="wrn.pag.5013000" localSheetId="23" hidden="1">{#N/A,#N/A,FALSE,"Pag.01"}</definedName>
    <definedName name="wrn.pag.5013000" hidden="1">{#N/A,#N/A,FALSE,"Pag.01"}</definedName>
    <definedName name="wrn.pag.5017" localSheetId="1" hidden="1">{#N/A,#N/A,FALSE,"Pag.01"}</definedName>
    <definedName name="wrn.pag.5017" localSheetId="4" hidden="1">{#N/A,#N/A,FALSE,"Pag.01"}</definedName>
    <definedName name="wrn.pag.5017" localSheetId="13" hidden="1">{#N/A,#N/A,FALSE,"Pag.01"}</definedName>
    <definedName name="wrn.pag.5017" localSheetId="18" hidden="1">{#N/A,#N/A,FALSE,"Pag.01"}</definedName>
    <definedName name="wrn.pag.5017" localSheetId="21" hidden="1">{#N/A,#N/A,FALSE,"Pag.01"}</definedName>
    <definedName name="wrn.pag.5017" localSheetId="23" hidden="1">{#N/A,#N/A,FALSE,"Pag.01"}</definedName>
    <definedName name="wrn.pag.5017" hidden="1">{#N/A,#N/A,FALSE,"Pag.01"}</definedName>
    <definedName name="wrn.pag.5018" localSheetId="1" hidden="1">{#N/A,#N/A,FALSE,"Pag.01"}</definedName>
    <definedName name="wrn.pag.5018" localSheetId="4" hidden="1">{#N/A,#N/A,FALSE,"Pag.01"}</definedName>
    <definedName name="wrn.pag.5018" localSheetId="13" hidden="1">{#N/A,#N/A,FALSE,"Pag.01"}</definedName>
    <definedName name="wrn.pag.5018" localSheetId="18" hidden="1">{#N/A,#N/A,FALSE,"Pag.01"}</definedName>
    <definedName name="wrn.pag.5018" localSheetId="21" hidden="1">{#N/A,#N/A,FALSE,"Pag.01"}</definedName>
    <definedName name="wrn.pag.5018" localSheetId="23" hidden="1">{#N/A,#N/A,FALSE,"Pag.01"}</definedName>
    <definedName name="wrn.pag.5018" hidden="1">{#N/A,#N/A,FALSE,"Pag.01"}</definedName>
    <definedName name="wrn.pag.514000" localSheetId="1" hidden="1">{#N/A,#N/A,FALSE,"Pag.01"}</definedName>
    <definedName name="wrn.pag.514000" localSheetId="4" hidden="1">{#N/A,#N/A,FALSE,"Pag.01"}</definedName>
    <definedName name="wrn.pag.514000" localSheetId="13" hidden="1">{#N/A,#N/A,FALSE,"Pag.01"}</definedName>
    <definedName name="wrn.pag.514000" localSheetId="18" hidden="1">{#N/A,#N/A,FALSE,"Pag.01"}</definedName>
    <definedName name="wrn.pag.514000" localSheetId="21" hidden="1">{#N/A,#N/A,FALSE,"Pag.01"}</definedName>
    <definedName name="wrn.pag.514000" localSheetId="23" hidden="1">{#N/A,#N/A,FALSE,"Pag.01"}</definedName>
    <definedName name="wrn.pag.514000" hidden="1">{#N/A,#N/A,FALSE,"Pag.01"}</definedName>
    <definedName name="wrn.pag.658742" localSheetId="1" hidden="1">{#N/A,#N/A,FALSE,"Pag.01"}</definedName>
    <definedName name="wrn.pag.658742" localSheetId="4" hidden="1">{#N/A,#N/A,FALSE,"Pag.01"}</definedName>
    <definedName name="wrn.pag.658742" localSheetId="13" hidden="1">{#N/A,#N/A,FALSE,"Pag.01"}</definedName>
    <definedName name="wrn.pag.658742" localSheetId="18" hidden="1">{#N/A,#N/A,FALSE,"Pag.01"}</definedName>
    <definedName name="wrn.pag.658742" localSheetId="21" hidden="1">{#N/A,#N/A,FALSE,"Pag.01"}</definedName>
    <definedName name="wrn.pag.658742" localSheetId="23" hidden="1">{#N/A,#N/A,FALSE,"Pag.01"}</definedName>
    <definedName name="wrn.pag.658742" hidden="1">{#N/A,#N/A,FALSE,"Pag.01"}</definedName>
    <definedName name="wrn.valor." localSheetId="1" hidden="1">{#N/A,#N/A,FALSE,"CA_DR";#N/A,#N/A,FALSE,"CA_Balanço";#N/A,#N/A,FALSE,"CA_Mapa FM";#N/A,#N/A,FALSE,"CA_Valor"}</definedName>
    <definedName name="wrn.valor." localSheetId="4" hidden="1">{#N/A,#N/A,FALSE,"CA_DR";#N/A,#N/A,FALSE,"CA_Balanço";#N/A,#N/A,FALSE,"CA_Mapa FM";#N/A,#N/A,FALSE,"CA_Valor"}</definedName>
    <definedName name="wrn.valor." localSheetId="13" hidden="1">{#N/A,#N/A,FALSE,"CA_DR";#N/A,#N/A,FALSE,"CA_Balanço";#N/A,#N/A,FALSE,"CA_Mapa FM";#N/A,#N/A,FALSE,"CA_Valor"}</definedName>
    <definedName name="wrn.valor." localSheetId="18" hidden="1">{#N/A,#N/A,FALSE,"CA_DR";#N/A,#N/A,FALSE,"CA_Balanço";#N/A,#N/A,FALSE,"CA_Mapa FM";#N/A,#N/A,FALSE,"CA_Valor"}</definedName>
    <definedName name="wrn.valor." localSheetId="21" hidden="1">{#N/A,#N/A,FALSE,"CA_DR";#N/A,#N/A,FALSE,"CA_Balanço";#N/A,#N/A,FALSE,"CA_Mapa FM";#N/A,#N/A,FALSE,"CA_Valor"}</definedName>
    <definedName name="wrn.valor." localSheetId="23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wsDatabase" localSheetId="8">#REF!</definedName>
    <definedName name="wsDatabase" localSheetId="10">#REF!</definedName>
    <definedName name="wsDatabase" localSheetId="12">#REF!</definedName>
    <definedName name="wsDatabase" localSheetId="20">#REF!</definedName>
    <definedName name="wsDatabase" localSheetId="21">#REF!</definedName>
    <definedName name="wsDatabase" localSheetId="23">#REF!</definedName>
    <definedName name="wsDatabase">#REF!</definedName>
    <definedName name="X" localSheetId="8">#REF!</definedName>
    <definedName name="X" localSheetId="10">#REF!</definedName>
    <definedName name="X" localSheetId="12">#REF!</definedName>
    <definedName name="X" localSheetId="20">#REF!</definedName>
    <definedName name="X">#REF!</definedName>
    <definedName name="XRefCopyRangeCount" hidden="1">1</definedName>
    <definedName name="XX" localSheetId="8">#REF!</definedName>
    <definedName name="XX" localSheetId="10">#REF!</definedName>
    <definedName name="XX" localSheetId="12">#REF!</definedName>
    <definedName name="XX" localSheetId="20">#REF!</definedName>
    <definedName name="XX" localSheetId="21">#REF!</definedName>
    <definedName name="XX" localSheetId="23">#REF!</definedName>
    <definedName name="XX">#REF!</definedName>
    <definedName name="xxx">[10]dados!$AJ$6:$AJ$147</definedName>
    <definedName name="xxxx">[14]Serv.dívida!$A$3:$R$171</definedName>
    <definedName name="Y" localSheetId="4" hidden="1">'[34]Off-Shore'!#REF!</definedName>
    <definedName name="Y" localSheetId="5" hidden="1">'[35]Off-Shore'!#REF!</definedName>
    <definedName name="Y" localSheetId="8" hidden="1">'[35]Off-Shore'!#REF!</definedName>
    <definedName name="Y" localSheetId="9" hidden="1">'[34]Off-Shore'!#REF!</definedName>
    <definedName name="Y" localSheetId="10" hidden="1">'[34]Off-Shore'!#REF!</definedName>
    <definedName name="Y" localSheetId="11" hidden="1">'[35]Off-Shore'!#REF!</definedName>
    <definedName name="Y" localSheetId="12" hidden="1">'[35]Off-Shore'!#REF!</definedName>
    <definedName name="Y" localSheetId="13" hidden="1">'[36]Off-Shore'!#REF!</definedName>
    <definedName name="Y" localSheetId="15" hidden="1">'[35]Off-Shore'!#REF!</definedName>
    <definedName name="Y" localSheetId="18" hidden="1">'[36]Off-Shore'!#REF!</definedName>
    <definedName name="Y" localSheetId="20" hidden="1">'[35]Off-Shore'!#REF!</definedName>
    <definedName name="Y" localSheetId="21" hidden="1">'[34]Off-Shore'!#REF!</definedName>
    <definedName name="Y" localSheetId="23" hidden="1">'[34]Off-Shore'!#REF!</definedName>
    <definedName name="Y" hidden="1">'[35]Off-Shore'!#REF!</definedName>
    <definedName name="Z" localSheetId="18">'[7]Remuneração Mensal_Solar150MVA'!$O$7</definedName>
    <definedName name="Z">'[7]Remuneração Mensal_Solar150MVA'!$O$7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7" l="1"/>
  <c r="B2" i="66"/>
  <c r="C2" i="56"/>
  <c r="B2" i="71"/>
  <c r="O8" i="71"/>
  <c r="O9" i="71"/>
  <c r="O10" i="71"/>
  <c r="C11" i="71"/>
  <c r="D11" i="71"/>
  <c r="E11" i="71"/>
  <c r="F11" i="71"/>
  <c r="G11" i="71"/>
  <c r="H11" i="71"/>
  <c r="I11" i="71"/>
  <c r="J11" i="71"/>
  <c r="K11" i="71"/>
  <c r="L11" i="71"/>
  <c r="M11" i="71"/>
  <c r="N11" i="71"/>
  <c r="O12" i="71"/>
  <c r="O13" i="71"/>
  <c r="O14" i="71"/>
  <c r="O15" i="71"/>
  <c r="O16" i="71"/>
  <c r="N21" i="69"/>
  <c r="G21" i="69"/>
  <c r="N20" i="69"/>
  <c r="G20" i="69"/>
  <c r="N19" i="69"/>
  <c r="G19" i="69"/>
  <c r="N18" i="69"/>
  <c r="G18" i="69"/>
  <c r="N17" i="69"/>
  <c r="G17" i="69"/>
  <c r="N15" i="69"/>
  <c r="G15" i="69"/>
  <c r="N14" i="69"/>
  <c r="G14" i="69"/>
  <c r="N13" i="69"/>
  <c r="G13" i="69"/>
  <c r="N12" i="69"/>
  <c r="G12" i="69"/>
  <c r="N11" i="69"/>
  <c r="G11" i="69"/>
  <c r="M8" i="69"/>
  <c r="L8" i="69"/>
  <c r="K8" i="69"/>
  <c r="J8" i="69"/>
  <c r="F8" i="69"/>
  <c r="E8" i="69"/>
  <c r="D8" i="69"/>
  <c r="C8" i="69"/>
  <c r="M7" i="69"/>
  <c r="M9" i="69" s="1"/>
  <c r="L7" i="69"/>
  <c r="K7" i="69"/>
  <c r="J7" i="69"/>
  <c r="F7" i="69"/>
  <c r="E7" i="69"/>
  <c r="D7" i="69"/>
  <c r="C7" i="69"/>
  <c r="C8" i="68"/>
  <c r="C9" i="68" s="1"/>
  <c r="C10" i="68" s="1"/>
  <c r="C11" i="68" s="1"/>
  <c r="C12" i="68" s="1"/>
  <c r="C13" i="68" s="1"/>
  <c r="C14" i="68" s="1"/>
  <c r="C15" i="68" s="1"/>
  <c r="C16" i="68" s="1"/>
  <c r="C17" i="68" s="1"/>
  <c r="C18" i="68" s="1"/>
  <c r="C19" i="68" s="1"/>
  <c r="C20" i="68" s="1"/>
  <c r="C21" i="68" s="1"/>
  <c r="C22" i="68" s="1"/>
  <c r="C23" i="68" s="1"/>
  <c r="C24" i="68" s="1"/>
  <c r="C28" i="68" s="1"/>
  <c r="C29" i="68" s="1"/>
  <c r="C30" i="68" s="1"/>
  <c r="C31" i="68" s="1"/>
  <c r="C32" i="68" s="1"/>
  <c r="C33" i="68" s="1"/>
  <c r="C34" i="68" s="1"/>
  <c r="C35" i="68" s="1"/>
  <c r="C36" i="68" s="1"/>
  <c r="C37" i="68" s="1"/>
  <c r="C38" i="68" s="1"/>
  <c r="C39" i="68" s="1"/>
  <c r="C41" i="68" s="1"/>
  <c r="C42" i="68" s="1"/>
  <c r="C43" i="68" s="1"/>
  <c r="C44" i="68" s="1"/>
  <c r="C45" i="68" s="1"/>
  <c r="C46" i="68" s="1"/>
  <c r="C47" i="68" s="1"/>
  <c r="C48" i="68" s="1"/>
  <c r="C49" i="68" s="1"/>
  <c r="C50" i="68" s="1"/>
  <c r="C51" i="68" s="1"/>
  <c r="C2" i="68"/>
  <c r="D9" i="69" l="1"/>
  <c r="F9" i="69"/>
  <c r="C9" i="69"/>
  <c r="E9" i="69"/>
  <c r="G8" i="69"/>
  <c r="O11" i="71"/>
  <c r="G7" i="69"/>
  <c r="N7" i="69"/>
  <c r="N8" i="69"/>
  <c r="L9" i="69"/>
  <c r="J9" i="69"/>
  <c r="K9" i="69"/>
  <c r="G9" i="69" l="1"/>
  <c r="N9" i="69"/>
  <c r="C2" i="64"/>
  <c r="C2" i="19"/>
  <c r="B2" i="62"/>
  <c r="B2" i="59"/>
  <c r="C2" i="63"/>
  <c r="C158" i="62" l="1"/>
  <c r="C81" i="62"/>
  <c r="C158" i="59"/>
  <c r="C2" i="58"/>
  <c r="C81" i="59" l="1"/>
  <c r="B2" i="57" l="1"/>
  <c r="J56" i="56" l="1"/>
  <c r="I56" i="56"/>
  <c r="H56" i="56"/>
  <c r="G56" i="56"/>
  <c r="F56" i="56"/>
  <c r="J52" i="56"/>
  <c r="J53" i="56" s="1"/>
  <c r="I52" i="56"/>
  <c r="I53" i="56" s="1"/>
  <c r="H52" i="56"/>
  <c r="H53" i="56" s="1"/>
  <c r="G52" i="56"/>
  <c r="G53" i="56" s="1"/>
  <c r="F52" i="56"/>
  <c r="F53" i="56" s="1"/>
  <c r="J43" i="56"/>
  <c r="I43" i="56"/>
  <c r="H43" i="56"/>
  <c r="G43" i="56"/>
  <c r="F43" i="56"/>
  <c r="J40" i="56"/>
  <c r="I40" i="56"/>
  <c r="H40" i="56"/>
  <c r="G40" i="56"/>
  <c r="F40" i="56"/>
  <c r="J37" i="56"/>
  <c r="I37" i="56"/>
  <c r="H37" i="56"/>
  <c r="G37" i="56"/>
  <c r="F37" i="56"/>
  <c r="G46" i="56" l="1"/>
  <c r="G47" i="56" s="1"/>
  <c r="G58" i="56" s="1"/>
  <c r="G67" i="56" s="1"/>
  <c r="H46" i="56"/>
  <c r="H47" i="56" s="1"/>
  <c r="H58" i="56" s="1"/>
  <c r="H67" i="56" s="1"/>
  <c r="I46" i="56"/>
  <c r="I47" i="56" s="1"/>
  <c r="I58" i="56" s="1"/>
  <c r="I67" i="56" s="1"/>
  <c r="J46" i="56"/>
  <c r="J47" i="56" s="1"/>
  <c r="J58" i="56" s="1"/>
  <c r="J67" i="56" s="1"/>
  <c r="F46" i="56"/>
  <c r="F47" i="56" s="1"/>
  <c r="F58" i="56" s="1"/>
  <c r="F67" i="56" s="1"/>
  <c r="C2" i="16" l="1"/>
  <c r="C28" i="14"/>
  <c r="C2" i="14"/>
  <c r="C3" i="20"/>
  <c r="C3" i="13"/>
  <c r="C2" i="17"/>
  <c r="C2" i="9"/>
  <c r="C3" i="7"/>
  <c r="C3" i="6"/>
  <c r="C2" i="5"/>
  <c r="C5" i="6" l="1"/>
  <c r="C36" i="6"/>
  <c r="I9" i="16"/>
  <c r="E36" i="16"/>
  <c r="I36" i="16" s="1"/>
  <c r="D11" i="14"/>
</calcChain>
</file>

<file path=xl/sharedStrings.xml><?xml version="1.0" encoding="utf-8"?>
<sst xmlns="http://schemas.openxmlformats.org/spreadsheetml/2006/main" count="2283" uniqueCount="588">
  <si>
    <t>Unid.kWh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</si>
  <si>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</si>
  <si>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</si>
  <si>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</si>
  <si>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</si>
  <si>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</si>
  <si>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</si>
  <si>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</si>
  <si>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</si>
  <si>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</si>
  <si>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</si>
  <si>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</si>
  <si>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</si>
  <si>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Distribuidores Vinculados</t>
  </si>
  <si>
    <t>MAT</t>
  </si>
  <si>
    <t>Potência contratada (kW)</t>
  </si>
  <si>
    <t>Potência tomada (kW)</t>
  </si>
  <si>
    <t>AT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</si>
  <si>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</si>
  <si>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</si>
  <si>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</si>
  <si>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</si>
  <si>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</si>
  <si>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</si>
  <si>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</si>
  <si>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</si>
  <si>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</si>
  <si>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</si>
  <si>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</si>
  <si>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</si>
  <si>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TEE - MAT</t>
  </si>
  <si>
    <t>Potência contratada</t>
  </si>
  <si>
    <t>Potência tomada</t>
  </si>
  <si>
    <t>TEE - AT</t>
  </si>
  <si>
    <t>Gastos / reversões de amortização</t>
  </si>
  <si>
    <t>Resultado antes de depreciações, gastos de financiamento e impostos</t>
  </si>
  <si>
    <t>Outros gastos e perdas</t>
  </si>
  <si>
    <t>Outros rendimentos e ganhos</t>
  </si>
  <si>
    <t>Provisões (aumentos / reduções)</t>
  </si>
  <si>
    <t>Imparidade de dívidas a receber (perdas / reversões)</t>
  </si>
  <si>
    <t>Gastos com o pessoal</t>
  </si>
  <si>
    <t>Fornecimentos e serviços externos</t>
  </si>
  <si>
    <t>Encargos de gestão e de estrutura</t>
  </si>
  <si>
    <t>Consumo de inventários</t>
  </si>
  <si>
    <t>Trabalhos para a própria empresa</t>
  </si>
  <si>
    <t>Custos com redespacho (v. líquido)</t>
  </si>
  <si>
    <t>Serviços de sistema</t>
  </si>
  <si>
    <t>ITC</t>
  </si>
  <si>
    <t>Consumos de materiais</t>
  </si>
  <si>
    <t>Interruptibilidade</t>
  </si>
  <si>
    <t>Sobrecusto da CVEEAC</t>
  </si>
  <si>
    <t>Custo das mercadorias vendidas e das matérias consumidas</t>
  </si>
  <si>
    <t>Outras prestações de serviços</t>
  </si>
  <si>
    <t>Desvio de linhas a pedido de terceiros</t>
  </si>
  <si>
    <t>Prestação de serviços secundários</t>
  </si>
  <si>
    <t>Desvio do ano</t>
  </si>
  <si>
    <t>Rendas de congestionamento</t>
  </si>
  <si>
    <t>Plano Promoção Eficiência no Consumo</t>
  </si>
  <si>
    <t>Vendas e prestações de serviços</t>
  </si>
  <si>
    <t>DEMONSTRAÇÃO DE RESULTADOS</t>
  </si>
  <si>
    <t>Total geral (0) + (1)</t>
  </si>
  <si>
    <t>Total (1)</t>
  </si>
  <si>
    <t>Telecomunicações de segurança</t>
  </si>
  <si>
    <t>Equipamento de contagem e medida</t>
  </si>
  <si>
    <t>Gestor do sistema</t>
  </si>
  <si>
    <t>Terrenos de centrais térmicas</t>
  </si>
  <si>
    <t>Terrenos de aproveitamentos hídricos - Domínio público</t>
  </si>
  <si>
    <t>Total (0)</t>
  </si>
  <si>
    <t>Regularizações</t>
  </si>
  <si>
    <t>Amt. Exercício</t>
  </si>
  <si>
    <t>Total geral (0) + (1) + (2)</t>
  </si>
  <si>
    <t>Total (2)</t>
  </si>
  <si>
    <t>Telecomunicações</t>
  </si>
  <si>
    <t>exploração</t>
  </si>
  <si>
    <t>Enc. Financeiros</t>
  </si>
  <si>
    <t>C. Técnicos</t>
  </si>
  <si>
    <t>Transferências</t>
  </si>
  <si>
    <t>Aumentos</t>
  </si>
  <si>
    <t>Linhas</t>
  </si>
  <si>
    <t>Subestações</t>
  </si>
  <si>
    <t>Total</t>
  </si>
  <si>
    <t>Saldo inicial</t>
  </si>
  <si>
    <t>Exercício</t>
  </si>
  <si>
    <t>Financeiras</t>
  </si>
  <si>
    <t>Espécie</t>
  </si>
  <si>
    <t>Amortização</t>
  </si>
  <si>
    <t>Comparticipações</t>
  </si>
  <si>
    <t>Gestão Global do Sistema</t>
  </si>
  <si>
    <t>Custos aceites:</t>
  </si>
  <si>
    <t>Subcontratos</t>
  </si>
  <si>
    <t>Trabalhos especializados</t>
  </si>
  <si>
    <t xml:space="preserve">   Trab. Espec. - Licenças de software</t>
  </si>
  <si>
    <t xml:space="preserve">   Trab. Espec. - Outros serviços especializados</t>
  </si>
  <si>
    <t>Conservação e reparação</t>
  </si>
  <si>
    <t xml:space="preserve">    Cons. Rep. - Equipamento de transporte</t>
  </si>
  <si>
    <t>Outros Serviços - Empresas do Grupo</t>
  </si>
  <si>
    <t xml:space="preserve">    REN SGPS</t>
  </si>
  <si>
    <t xml:space="preserve">    REN Serviços</t>
  </si>
  <si>
    <t xml:space="preserve">    RENTELECOM </t>
  </si>
  <si>
    <t>Custos de serviços de sistema</t>
  </si>
  <si>
    <t>Outros fornecimentos e serviços de terceiros</t>
  </si>
  <si>
    <t>Total de custos aceites</t>
  </si>
  <si>
    <t>Custos não aceites ( empresas do Grupo)</t>
  </si>
  <si>
    <t>Total de FSE para efeitos de contas reguladas</t>
  </si>
  <si>
    <t>FSE na contas estatutárias</t>
  </si>
  <si>
    <t>Remunerações</t>
  </si>
  <si>
    <t>Plano de Pensões</t>
  </si>
  <si>
    <t>Encargos sobre remunerações</t>
  </si>
  <si>
    <t>Outros</t>
  </si>
  <si>
    <t>RUBRICAS</t>
  </si>
  <si>
    <t>Número médio</t>
  </si>
  <si>
    <t>Percentagem</t>
  </si>
  <si>
    <t>OUTRAS GASTOS E PERDAS E OUTROS RENDIMENTOS E GANHOS</t>
  </si>
  <si>
    <t>Impostos</t>
  </si>
  <si>
    <t>Custos de funcionamento da ERSE</t>
  </si>
  <si>
    <t>Região Autónoma da Madeira</t>
  </si>
  <si>
    <t>Região Autónoma dos Açores</t>
  </si>
  <si>
    <t>Desmontagem de linhas</t>
  </si>
  <si>
    <t>Outros gastos e perdas (não regulados)</t>
  </si>
  <si>
    <t>Total de outros gastos e perdas</t>
  </si>
  <si>
    <t xml:space="preserve">Eliminação dos efeitos de pass through na demonstração dos resultados estatutária </t>
  </si>
  <si>
    <t>Total de Outros gastos e perdas na demonstração estatutária</t>
  </si>
  <si>
    <t>Amortizações de subsídios ao investimento</t>
  </si>
  <si>
    <t>Rendas de terrenos - ZPH (não regulado)</t>
  </si>
  <si>
    <t>Outros rendimentos e ganhos (não regulados)</t>
  </si>
  <si>
    <t>Total de outros rendimentos e ganhos</t>
  </si>
  <si>
    <t>Resultado antes de gastos de financiamento e impostos</t>
  </si>
  <si>
    <t>Gestão Global do Sistema Sistema</t>
  </si>
  <si>
    <t>Saldo final</t>
  </si>
  <si>
    <t>V. Bruto</t>
  </si>
  <si>
    <t>(Montantes expressos em milhares de euros)</t>
  </si>
  <si>
    <t>GWh</t>
  </si>
  <si>
    <t>Garantia de Potência</t>
  </si>
  <si>
    <t>Desvios de anos anteriores (exclui juros)</t>
  </si>
  <si>
    <t>RCI - Compensação de serviços de sistema</t>
  </si>
  <si>
    <t>RCI - Recebidas</t>
  </si>
  <si>
    <t>RCI - Compensação</t>
  </si>
  <si>
    <t xml:space="preserve">   Desvios de linhas a pedido de terceiros</t>
  </si>
  <si>
    <t>Rendas Prédios Urbanos e Outras</t>
  </si>
  <si>
    <t>Zona Piloto</t>
  </si>
  <si>
    <t>Reat.Forn. MAT FV (&gt;0.3 e &lt;0.4) </t>
  </si>
  <si>
    <t>Reat.Forn. MAT FV (&gt;=0.4 e &lt;0.5) </t>
  </si>
  <si>
    <t>Reat.Forn. MAT FV (&gt;=0.5) </t>
  </si>
  <si>
    <t>SUBSÍDIOS AO INVESTIMENTO</t>
  </si>
  <si>
    <t>Reat.Forn. AT FV (&gt;0.3 e &lt;0.4) </t>
  </si>
  <si>
    <t>Reat.Forn. AT FV (&gt;=0.4 e &lt;0.5) </t>
  </si>
  <si>
    <t>Reat.Forn. AT FV (&gt;=0.5) </t>
  </si>
  <si>
    <t>Custos com o mecanismo ITC</t>
  </si>
  <si>
    <t>Energia ativa Ponta (kWh)</t>
  </si>
  <si>
    <t>Energia ativa Cheia (kWh)</t>
  </si>
  <si>
    <t>Energia ativa Vazio (kWh)</t>
  </si>
  <si>
    <t>Energia ativa Super Vazio (kWh)</t>
  </si>
  <si>
    <t>Compensações sociais e ambientais</t>
  </si>
  <si>
    <t xml:space="preserve">    Cons. Rep. - Limpeza de florestas</t>
  </si>
  <si>
    <t>Energia Reativa (kVArh)</t>
  </si>
  <si>
    <t>Energia Reativa Recebida MAT </t>
  </si>
  <si>
    <t>Energia Reativa Recebida AT </t>
  </si>
  <si>
    <t>Atividade GGS</t>
  </si>
  <si>
    <t>Energia ativa</t>
  </si>
  <si>
    <t>Energia reativa</t>
  </si>
  <si>
    <t>Atividade TEE</t>
  </si>
  <si>
    <t>unid: EUR</t>
  </si>
  <si>
    <t>Centro de Investigação em Energia REN-State Grid</t>
  </si>
  <si>
    <t xml:space="preserve">    Cons. Rep. - Outros</t>
  </si>
  <si>
    <t>Correções nas contas reguladas</t>
  </si>
  <si>
    <t>NÚMERO DE EFETIVOS</t>
  </si>
  <si>
    <t>Transporte de Energia Elétrica</t>
  </si>
  <si>
    <t>Saldo das ações coordenadas de balanço</t>
  </si>
  <si>
    <t>Terrenos de aproveitamentos hídricos - Zona de proteção</t>
  </si>
  <si>
    <t>Future Transaction Rights (FTR)</t>
  </si>
  <si>
    <t>RCI - Compensação FTR</t>
  </si>
  <si>
    <t>Tarifas de venda de energia elétrica</t>
  </si>
  <si>
    <t>Correção desvios anos anteriores</t>
  </si>
  <si>
    <t>Produtores em regime especial (desvios de reativa)</t>
  </si>
  <si>
    <t>Gastos de construção em ativos concessionados</t>
  </si>
  <si>
    <t>Custos não aceites (empresas do Grupo)</t>
  </si>
  <si>
    <t>Regularizações /transfª entre atividades</t>
  </si>
  <si>
    <t>,</t>
  </si>
  <si>
    <t>Portaria n.º 592/2010</t>
  </si>
  <si>
    <t>Portaria n.º 215-A/2013</t>
  </si>
  <si>
    <t>Pos.</t>
  </si>
  <si>
    <t>Rubrica</t>
  </si>
  <si>
    <t>Composição</t>
  </si>
  <si>
    <t>ENERGIA ENTRADA NA REN</t>
  </si>
  <si>
    <t xml:space="preserve">            Programada</t>
  </si>
  <si>
    <t>Total Energia Entrada</t>
  </si>
  <si>
    <t xml:space="preserve"> ENERGIA SAÍDA DA REN</t>
  </si>
  <si>
    <t xml:space="preserve">            MAT (pontos virtuais clientes)</t>
  </si>
  <si>
    <t>Total Energia Saída</t>
  </si>
  <si>
    <t>OUTROS MOVIMENTOS NO SEN</t>
  </si>
  <si>
    <t>Índice</t>
  </si>
  <si>
    <t>Quadro</t>
  </si>
  <si>
    <t>Descrição</t>
  </si>
  <si>
    <t>t-1</t>
  </si>
  <si>
    <t>t</t>
  </si>
  <si>
    <t>t-2</t>
  </si>
  <si>
    <t>31-12-t</t>
  </si>
  <si>
    <t>Saldo final t</t>
  </si>
  <si>
    <t>01-01-t-1</t>
  </si>
  <si>
    <t>31-12-t-1</t>
  </si>
  <si>
    <t>Saldo final t-1</t>
  </si>
  <si>
    <t>Saldo final t-2</t>
  </si>
  <si>
    <t>Atividade</t>
  </si>
  <si>
    <t>GGS</t>
  </si>
  <si>
    <t>TEE</t>
  </si>
  <si>
    <t>TEE/GGS</t>
  </si>
  <si>
    <t>Unidade: milhares EUR</t>
  </si>
  <si>
    <t>31 - 12 - t-1</t>
  </si>
  <si>
    <t>01 - 01 - t-1</t>
  </si>
  <si>
    <t>Unid: milhares EUR</t>
  </si>
  <si>
    <t>Unid: milhares de EUR</t>
  </si>
  <si>
    <t>Am. Acumulada</t>
  </si>
  <si>
    <t>Norma  2 -  Informação previsional REN, SA (Atividade TEE e GGS)</t>
  </si>
  <si>
    <r>
      <rPr>
        <sz val="10"/>
        <rFont val="Symbol"/>
        <family val="1"/>
        <charset val="2"/>
      </rPr>
      <t>D</t>
    </r>
    <r>
      <rPr>
        <sz val="10"/>
        <rFont val="Calibri"/>
        <family val="2"/>
        <scheme val="minor"/>
      </rPr>
      <t xml:space="preserve"> t-1/t-2</t>
    </r>
  </si>
  <si>
    <r>
      <rPr>
        <sz val="10"/>
        <rFont val="Symbol"/>
        <family val="1"/>
        <charset val="2"/>
      </rPr>
      <t>D</t>
    </r>
    <r>
      <rPr>
        <sz val="10"/>
        <rFont val="Calibri"/>
        <family val="2"/>
        <scheme val="minor"/>
      </rPr>
      <t xml:space="preserve"> t/t-1</t>
    </r>
  </si>
  <si>
    <t>Quadro N2-01-REN - Balanço de energia elétrica</t>
  </si>
  <si>
    <t>Quadro N2-02-REN - Quantidades_GGS</t>
  </si>
  <si>
    <t>Quadro N2-03-REN - Quantidades_TEE</t>
  </si>
  <si>
    <t>Notas:</t>
  </si>
  <si>
    <r>
      <t>Unidade: 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EUR</t>
    </r>
  </si>
  <si>
    <t>Obras concluídas</t>
  </si>
  <si>
    <t>Aquisições directas</t>
  </si>
  <si>
    <t>Encargos gestão e de estrutura</t>
  </si>
  <si>
    <t>Valores relativos à comparticipação nas redes</t>
  </si>
  <si>
    <t>Valores relativos a elementos de ligação para uso partilhado</t>
  </si>
  <si>
    <r>
      <t>Reforço da capacidade de interligação</t>
    </r>
    <r>
      <rPr>
        <vertAlign val="superscript"/>
        <sz val="10"/>
        <color indexed="8"/>
        <rFont val="Arial"/>
        <family val="2"/>
      </rPr>
      <t xml:space="preserve"> [b]</t>
    </r>
  </si>
  <si>
    <r>
      <t>Ligação à distribuição vinculada</t>
    </r>
    <r>
      <rPr>
        <vertAlign val="superscript"/>
        <sz val="10"/>
        <color indexed="8"/>
        <rFont val="Arial"/>
        <family val="2"/>
      </rPr>
      <t xml:space="preserve"> [b]</t>
    </r>
  </si>
  <si>
    <r>
      <t>Clientes e modificações para terceiros</t>
    </r>
    <r>
      <rPr>
        <vertAlign val="superscript"/>
        <sz val="10"/>
        <color indexed="8"/>
        <rFont val="Arial"/>
        <family val="2"/>
      </rPr>
      <t xml:space="preserve"> [b]</t>
    </r>
  </si>
  <si>
    <r>
      <t>Reforço interno da RNT</t>
    </r>
    <r>
      <rPr>
        <vertAlign val="superscript"/>
        <sz val="10"/>
        <color indexed="8"/>
        <rFont val="Arial"/>
        <family val="2"/>
      </rPr>
      <t xml:space="preserve"> [b]</t>
    </r>
  </si>
  <si>
    <r>
      <t>"Uprating" de linhas</t>
    </r>
    <r>
      <rPr>
        <vertAlign val="superscript"/>
        <sz val="10"/>
        <color indexed="8"/>
        <rFont val="Arial"/>
        <family val="2"/>
      </rPr>
      <t xml:space="preserve"> [b]</t>
    </r>
  </si>
  <si>
    <r>
      <t>Compensação de energia reactiva</t>
    </r>
    <r>
      <rPr>
        <vertAlign val="superscript"/>
        <sz val="10"/>
        <color indexed="8"/>
        <rFont val="Arial"/>
        <family val="2"/>
      </rPr>
      <t xml:space="preserve"> [b]</t>
    </r>
  </si>
  <si>
    <r>
      <t>Remodelação de protecções automatismos e controlo</t>
    </r>
    <r>
      <rPr>
        <vertAlign val="superscript"/>
        <sz val="10"/>
        <color indexed="8"/>
        <rFont val="Arial"/>
        <family val="2"/>
      </rPr>
      <t xml:space="preserve"> [b]</t>
    </r>
  </si>
  <si>
    <r>
      <t xml:space="preserve">Remodelação e substituição de equipamentos MAT e AT </t>
    </r>
    <r>
      <rPr>
        <vertAlign val="superscript"/>
        <sz val="10"/>
        <color indexed="8"/>
        <rFont val="Arial"/>
        <family val="2"/>
      </rPr>
      <t>[b]</t>
    </r>
  </si>
  <si>
    <r>
      <t xml:space="preserve">Substituição e remodelação de equipamentos em subestações </t>
    </r>
    <r>
      <rPr>
        <vertAlign val="superscript"/>
        <sz val="8"/>
        <color indexed="8"/>
        <rFont val="Arial"/>
        <family val="2"/>
      </rPr>
      <t>[b]</t>
    </r>
  </si>
  <si>
    <r>
      <t xml:space="preserve"> Remodelação de linhas </t>
    </r>
    <r>
      <rPr>
        <vertAlign val="superscript"/>
        <sz val="8"/>
        <color indexed="8"/>
        <rFont val="Arial"/>
        <family val="2"/>
      </rPr>
      <t>[b]</t>
    </r>
  </si>
  <si>
    <r>
      <t>Telecomunicações de segurança</t>
    </r>
    <r>
      <rPr>
        <vertAlign val="superscript"/>
        <sz val="10"/>
        <color indexed="8"/>
        <rFont val="Arial"/>
        <family val="2"/>
      </rPr>
      <t xml:space="preserve"> [b]</t>
    </r>
  </si>
  <si>
    <t>TOTAL DA ACTIVIDADE</t>
  </si>
  <si>
    <t>Custo total (antes de subsídios / comparticipações)</t>
  </si>
  <si>
    <t>Subsídios / Comparticipações</t>
  </si>
  <si>
    <t>Custo total a remunerar (deduzido de subsídios / comparticipações)</t>
  </si>
  <si>
    <t>VALOR BRUTO (ACEITE + NÃO ACEITE)</t>
  </si>
  <si>
    <t>PROPRIEDADE INDUSTRIAL (ACEITE + NÃO ACEITE)</t>
  </si>
  <si>
    <t>AMORTIZAÇÕES ACUMULADAS (ACEITE + NÃO ACEITE)</t>
  </si>
  <si>
    <t>VALOR BRUTO (NÃO ACEITE)</t>
  </si>
  <si>
    <t>PROPRIEDADE INDUSTRIAL (NÃO ACEITE)</t>
  </si>
  <si>
    <t>AMORTIZAÇÕES ACUMULADAS (NÃO ACEITE)</t>
  </si>
  <si>
    <t>VALOR BRUTO (ACEITE)</t>
  </si>
  <si>
    <t>PROPRIEDADE INDUSTRIAL (ACEITE)</t>
  </si>
  <si>
    <t>AMORTIZAÇÕES ACUMULADAS (ACEITE)</t>
  </si>
  <si>
    <t>DA ATIVIDADE GESTÃO GLOBAL DO SISTEMA (ACEITE + NÃO ACEITE)</t>
  </si>
  <si>
    <t>DA ATIVIDADE TRANSPORTE DE ENERGIA ELÉTRICA (ACEITE + NÃO ACEITE)</t>
  </si>
  <si>
    <t>Investimentos em Exploração (ACEITE + NÃO ACEITE)</t>
  </si>
  <si>
    <t>Investimentos em curso (ACEITE + NÃO ACEITE)</t>
  </si>
  <si>
    <t>Total (ACEITE + NÃO ACEITE)</t>
  </si>
  <si>
    <t>INVESTIMENTO EM CURSO (ACEITE + NÃO ACEITE)</t>
  </si>
  <si>
    <t>INVESTIMENTO EM CURSO (ACEITE)</t>
  </si>
  <si>
    <t>INVESTIMENTO EM CURSO (NÃO ACEITE)</t>
  </si>
  <si>
    <t>DA ATIVIDADE GESTÃO GLOBAL DO SISTEMA (NÃO ACEITE)</t>
  </si>
  <si>
    <t>Investimentos em Exploração (NÃO ACEITE)</t>
  </si>
  <si>
    <t>Total (NÃO ACEITE)</t>
  </si>
  <si>
    <t>DA ATIVIDADE TRANSPORTE DE ENERGIA ELÉTRICA (NÃO ACEITE)</t>
  </si>
  <si>
    <t>Investimentos em curso (NÃO ACEITE)</t>
  </si>
  <si>
    <t>Investimentos em Exploração (ACEITE)</t>
  </si>
  <si>
    <t>Total (ACEITE)</t>
  </si>
  <si>
    <t>DA ATIVIDADE TRANSPORTE DE ENERGIA ELÉTRICA (ACEITE)</t>
  </si>
  <si>
    <t>Investimentos em curso (ACEITE)</t>
  </si>
  <si>
    <t xml:space="preserve">   Ligações Transfronteiriças virtual</t>
  </si>
  <si>
    <t>16+17</t>
  </si>
  <si>
    <t xml:space="preserve">   Bombagem hidroelétrica - AT</t>
  </si>
  <si>
    <t xml:space="preserve">   Ligações Transfronteiriças (Diferença entre valor comercial e físico)</t>
  </si>
  <si>
    <t>RCI - Compensação custos com reddespacho</t>
  </si>
  <si>
    <t>Convergência tarifária das RAs</t>
  </si>
  <si>
    <t>Parâmetros</t>
  </si>
  <si>
    <r>
      <t xml:space="preserve">ATIVOS INTANGÍVEIS </t>
    </r>
    <r>
      <rPr>
        <b/>
        <sz val="10"/>
        <rFont val="Calibri"/>
        <family val="2"/>
        <scheme val="minor"/>
      </rPr>
      <t>(ACEITE + NÃO ACEITE)</t>
    </r>
  </si>
  <si>
    <t>ATIVOS INTANGÍVEIS (NÃO ACEITE)</t>
  </si>
  <si>
    <r>
      <t xml:space="preserve">Encargos </t>
    </r>
    <r>
      <rPr>
        <sz val="10"/>
        <rFont val="Arial"/>
        <family val="2"/>
      </rPr>
      <t>financeiros</t>
    </r>
  </si>
  <si>
    <t>Produção Renovável</t>
  </si>
  <si>
    <t>3+4+5+7</t>
  </si>
  <si>
    <t xml:space="preserve">   Hídrica</t>
  </si>
  <si>
    <t xml:space="preserve">   Eólica</t>
  </si>
  <si>
    <t xml:space="preserve">   Biomassa</t>
  </si>
  <si>
    <t xml:space="preserve">        Cogeração</t>
  </si>
  <si>
    <t xml:space="preserve">   Solar</t>
  </si>
  <si>
    <t>Produção não Renovável</t>
  </si>
  <si>
    <t xml:space="preserve">   Gás Natural</t>
  </si>
  <si>
    <t xml:space="preserve">    Outros</t>
  </si>
  <si>
    <t>REN PRO</t>
  </si>
  <si>
    <t>Outras…</t>
  </si>
  <si>
    <t>Ano de envio</t>
  </si>
  <si>
    <r>
      <t>IMDT</t>
    </r>
    <r>
      <rPr>
        <b/>
        <vertAlign val="subscript"/>
        <sz val="10"/>
        <rFont val="Arial"/>
        <family val="2"/>
      </rPr>
      <t>URT</t>
    </r>
  </si>
  <si>
    <r>
      <t>IMDT</t>
    </r>
    <r>
      <rPr>
        <b/>
        <vertAlign val="subscript"/>
        <sz val="10"/>
        <rFont val="Arial"/>
        <family val="2"/>
      </rPr>
      <t>inf</t>
    </r>
  </si>
  <si>
    <r>
      <t>IMDT</t>
    </r>
    <r>
      <rPr>
        <b/>
        <vertAlign val="subscript"/>
        <sz val="10"/>
        <rFont val="Arial"/>
        <family val="2"/>
      </rPr>
      <t>sup</t>
    </r>
  </si>
  <si>
    <r>
      <t>DT</t>
    </r>
    <r>
      <rPr>
        <b/>
        <vertAlign val="subscript"/>
        <sz val="10"/>
        <rFont val="Arial"/>
        <family val="2"/>
      </rPr>
      <t>min</t>
    </r>
  </si>
  <si>
    <r>
      <t>DT</t>
    </r>
    <r>
      <rPr>
        <b/>
        <vertAlign val="subscript"/>
        <sz val="10"/>
        <rFont val="Arial"/>
        <family val="2"/>
      </rPr>
      <t>ref</t>
    </r>
  </si>
  <si>
    <r>
      <t>DT</t>
    </r>
    <r>
      <rPr>
        <b/>
        <vertAlign val="subscript"/>
        <sz val="10"/>
        <rFont val="Arial"/>
        <family val="2"/>
      </rPr>
      <t>max</t>
    </r>
  </si>
  <si>
    <t>DT</t>
  </si>
  <si>
    <r>
      <t>α</t>
    </r>
    <r>
      <rPr>
        <b/>
        <vertAlign val="subscript"/>
        <sz val="10"/>
        <rFont val="Calibri"/>
        <family val="2"/>
      </rPr>
      <t>1</t>
    </r>
  </si>
  <si>
    <r>
      <t>α</t>
    </r>
    <r>
      <rPr>
        <b/>
        <vertAlign val="subscript"/>
        <sz val="10"/>
        <rFont val="Calibri"/>
        <family val="2"/>
      </rPr>
      <t>2</t>
    </r>
  </si>
  <si>
    <r>
      <t>α</t>
    </r>
    <r>
      <rPr>
        <b/>
        <vertAlign val="subscript"/>
        <sz val="10"/>
        <rFont val="Calibri"/>
        <family val="2"/>
      </rPr>
      <t>3</t>
    </r>
  </si>
  <si>
    <r>
      <t>I</t>
    </r>
    <r>
      <rPr>
        <b/>
        <vertAlign val="subscript"/>
        <sz val="8.5"/>
        <rFont val="Arial"/>
        <family val="2"/>
      </rPr>
      <t>Disp</t>
    </r>
  </si>
  <si>
    <r>
      <t>α</t>
    </r>
    <r>
      <rPr>
        <b/>
        <vertAlign val="subscript"/>
        <sz val="10"/>
        <rFont val="Calibri"/>
        <family val="2"/>
      </rPr>
      <t>TCD</t>
    </r>
  </si>
  <si>
    <r>
      <t>P</t>
    </r>
    <r>
      <rPr>
        <b/>
        <vertAlign val="subscript"/>
        <sz val="10"/>
        <rFont val="Arial"/>
        <family val="2"/>
      </rPr>
      <t>DISP ref</t>
    </r>
  </si>
  <si>
    <r>
      <t>I</t>
    </r>
    <r>
      <rPr>
        <b/>
        <vertAlign val="subscript"/>
        <sz val="8.5"/>
        <rFont val="Arial"/>
        <family val="2"/>
      </rPr>
      <t>QST</t>
    </r>
  </si>
  <si>
    <r>
      <t>P</t>
    </r>
    <r>
      <rPr>
        <b/>
        <vertAlign val="subscript"/>
        <sz val="10"/>
        <rFont val="Arial"/>
        <family val="2"/>
      </rPr>
      <t>QST ref</t>
    </r>
  </si>
  <si>
    <r>
      <t>I</t>
    </r>
    <r>
      <rPr>
        <b/>
        <vertAlign val="subscript"/>
        <sz val="8.5"/>
        <rFont val="Arial"/>
        <family val="2"/>
      </rPr>
      <t>interl</t>
    </r>
  </si>
  <si>
    <r>
      <t>V</t>
    </r>
    <r>
      <rPr>
        <b/>
        <vertAlign val="subscript"/>
        <sz val="10"/>
        <rFont val="Arial"/>
        <family val="2"/>
      </rPr>
      <t xml:space="preserve">Ref </t>
    </r>
    <r>
      <rPr>
        <b/>
        <sz val="10"/>
        <rFont val="Cambria"/>
        <family val="1"/>
      </rPr>
      <t>- ΔV</t>
    </r>
  </si>
  <si>
    <r>
      <t>V</t>
    </r>
    <r>
      <rPr>
        <b/>
        <vertAlign val="subscript"/>
        <sz val="10"/>
        <rFont val="Arial"/>
        <family val="2"/>
      </rPr>
      <t>Ref</t>
    </r>
  </si>
  <si>
    <r>
      <t>V</t>
    </r>
    <r>
      <rPr>
        <b/>
        <vertAlign val="subscript"/>
        <sz val="10"/>
        <rFont val="Arial"/>
        <family val="2"/>
      </rPr>
      <t xml:space="preserve">Ref </t>
    </r>
    <r>
      <rPr>
        <b/>
        <sz val="10"/>
        <rFont val="Cambria"/>
        <family val="1"/>
      </rPr>
      <t>+ ΔV</t>
    </r>
  </si>
  <si>
    <r>
      <t>I</t>
    </r>
    <r>
      <rPr>
        <b/>
        <vertAlign val="subscript"/>
        <sz val="10"/>
        <rFont val="Arial"/>
        <family val="2"/>
      </rPr>
      <t>interl min</t>
    </r>
  </si>
  <si>
    <r>
      <t>I</t>
    </r>
    <r>
      <rPr>
        <b/>
        <vertAlign val="subscript"/>
        <sz val="10"/>
        <rFont val="Arial"/>
        <family val="2"/>
      </rPr>
      <t>interl max</t>
    </r>
  </si>
  <si>
    <t>Indicadores de Desempenho Técnico da RNT</t>
  </si>
  <si>
    <t>Manutenção da disponibilidade elementos RNT</t>
  </si>
  <si>
    <r>
      <t xml:space="preserve">Tcd </t>
    </r>
    <r>
      <rPr>
        <vertAlign val="subscript"/>
        <sz val="10"/>
        <rFont val="Arial"/>
        <family val="2"/>
      </rPr>
      <t>t-4</t>
    </r>
  </si>
  <si>
    <r>
      <t>Td</t>
    </r>
    <r>
      <rPr>
        <vertAlign val="subscript"/>
        <sz val="10"/>
        <rFont val="Arial"/>
        <family val="2"/>
      </rPr>
      <t>cl t-4</t>
    </r>
  </si>
  <si>
    <r>
      <t>Td</t>
    </r>
    <r>
      <rPr>
        <vertAlign val="subscript"/>
        <sz val="10"/>
        <rFont val="Arial"/>
        <family val="2"/>
      </rPr>
      <t>tp t-4</t>
    </r>
  </si>
  <si>
    <r>
      <t xml:space="preserve">Tcd </t>
    </r>
    <r>
      <rPr>
        <vertAlign val="subscript"/>
        <sz val="10"/>
        <rFont val="Arial"/>
        <family val="2"/>
      </rPr>
      <t>t-3</t>
    </r>
  </si>
  <si>
    <r>
      <t>Td</t>
    </r>
    <r>
      <rPr>
        <vertAlign val="subscript"/>
        <sz val="10"/>
        <rFont val="Arial"/>
        <family val="2"/>
      </rPr>
      <t>cl t-3</t>
    </r>
  </si>
  <si>
    <r>
      <t>Td</t>
    </r>
    <r>
      <rPr>
        <vertAlign val="subscript"/>
        <sz val="10"/>
        <rFont val="Arial"/>
        <family val="2"/>
      </rPr>
      <t>tp t-3</t>
    </r>
  </si>
  <si>
    <r>
      <t xml:space="preserve">Tcd </t>
    </r>
    <r>
      <rPr>
        <vertAlign val="subscript"/>
        <sz val="10"/>
        <rFont val="Arial"/>
        <family val="2"/>
      </rPr>
      <t>t-2</t>
    </r>
  </si>
  <si>
    <r>
      <t>Td</t>
    </r>
    <r>
      <rPr>
        <vertAlign val="subscript"/>
        <sz val="10"/>
        <rFont val="Arial"/>
        <family val="2"/>
      </rPr>
      <t>cl t-2</t>
    </r>
  </si>
  <si>
    <r>
      <t>Td</t>
    </r>
    <r>
      <rPr>
        <vertAlign val="subscript"/>
        <sz val="10"/>
        <rFont val="Arial"/>
        <family val="2"/>
      </rPr>
      <t>tp t-2</t>
    </r>
  </si>
  <si>
    <r>
      <t>P</t>
    </r>
    <r>
      <rPr>
        <b/>
        <vertAlign val="subscript"/>
        <sz val="8.5"/>
        <rFont val="Arial"/>
        <family val="2"/>
      </rPr>
      <t>disp</t>
    </r>
  </si>
  <si>
    <t>Manutenção Qualidade de Serviço Técnica</t>
  </si>
  <si>
    <r>
      <t xml:space="preserve">TIE </t>
    </r>
    <r>
      <rPr>
        <vertAlign val="subscript"/>
        <sz val="10"/>
        <rFont val="Arial"/>
        <family val="2"/>
      </rPr>
      <t>t-4</t>
    </r>
  </si>
  <si>
    <r>
      <t xml:space="preserve">TIE </t>
    </r>
    <r>
      <rPr>
        <vertAlign val="subscript"/>
        <sz val="10"/>
        <rFont val="Arial"/>
        <family val="2"/>
      </rPr>
      <t>t-3</t>
    </r>
  </si>
  <si>
    <r>
      <t xml:space="preserve">TIE </t>
    </r>
    <r>
      <rPr>
        <vertAlign val="subscript"/>
        <sz val="10"/>
        <rFont val="Arial"/>
        <family val="2"/>
      </rPr>
      <t>t-2</t>
    </r>
  </si>
  <si>
    <r>
      <t>P</t>
    </r>
    <r>
      <rPr>
        <b/>
        <vertAlign val="subscript"/>
        <sz val="8.5"/>
        <rFont val="Arial"/>
        <family val="2"/>
      </rPr>
      <t>QST</t>
    </r>
  </si>
  <si>
    <t>Capacidade interligação disponibilizada</t>
  </si>
  <si>
    <t>Percentagam de horas do ano em que se cumpre a meta 70%</t>
  </si>
  <si>
    <t>Valor previsional do IMDT da RNT</t>
  </si>
  <si>
    <t>Incentivo IMDT</t>
  </si>
  <si>
    <t>Km de rede (final do ano)</t>
  </si>
  <si>
    <t>Potência ligada para produtores (MVA)</t>
  </si>
  <si>
    <t>Quadro N2-04-REN - Indutores de custo</t>
  </si>
  <si>
    <t>Notas</t>
  </si>
  <si>
    <t>[d]  Cada montante reportado nesta coluna deve ser devidamente detalhado e justificado, através da identificação da documentação comprovativa de aprovação pelo concedente, no Anexo ao Relatório das Contas Reguladas</t>
  </si>
  <si>
    <t>Imobilizado bruto</t>
  </si>
  <si>
    <t>Amortização acumulada</t>
  </si>
  <si>
    <t>Amortização do exercício</t>
  </si>
  <si>
    <t>Subsidios</t>
  </si>
  <si>
    <t>Subsidios creal (Taxa c/ prémio)</t>
  </si>
  <si>
    <t>Subsidios (Taxa c/ prémio)</t>
  </si>
  <si>
    <t>Imobilizado líquido médio</t>
  </si>
  <si>
    <t>C/ prémio</t>
  </si>
  <si>
    <t>S/prémio</t>
  </si>
  <si>
    <t>Taxa de remuneração</t>
  </si>
  <si>
    <t>Imob Custo real &lt;2022 (Taxa c/ prémio)</t>
  </si>
  <si>
    <t>Imob Custo ref &lt;2022 (Taxa c/ prémio)</t>
  </si>
  <si>
    <t>Unid: euros</t>
  </si>
  <si>
    <t>AMORTIZAÇÕES ACUMULADAS  (ACEITE + NÃO ACEITE)</t>
  </si>
  <si>
    <r>
      <t xml:space="preserve">ATIVOS INTANGÍVEIS </t>
    </r>
    <r>
      <rPr>
        <b/>
        <sz val="10"/>
        <rFont val="Calibri"/>
        <family val="2"/>
        <scheme val="minor"/>
      </rPr>
      <t>(ACEITE)</t>
    </r>
  </si>
  <si>
    <t>AMORTIZAÇÕES ACUMULADAS  (ACEITE)</t>
  </si>
  <si>
    <r>
      <t xml:space="preserve">ATIVOS INTANGÍVEIS </t>
    </r>
    <r>
      <rPr>
        <b/>
        <sz val="10"/>
        <rFont val="Calibri"/>
        <family val="2"/>
        <scheme val="minor"/>
      </rPr>
      <t>(NÃO ACEITE)</t>
    </r>
  </si>
  <si>
    <t>AMORTIZAÇÕES ACUMULADAS  (NÃO ACEITE)</t>
  </si>
  <si>
    <t>Imobilizado total a custo real &lt;2022</t>
  </si>
  <si>
    <t>Imobilizado total a custo real &gt;2022</t>
  </si>
  <si>
    <t>Data prevista de entrada em exploração mês/ano</t>
  </si>
  <si>
    <t>Vida útil média estimada</t>
  </si>
  <si>
    <t>Replicar base de custos TOTEX a partir de 2022, preencher apenas no ano anterior ao início de um período de regulação, para todos os anos do período de regulação</t>
  </si>
  <si>
    <t>Quadro N2-05-REN - Faturação</t>
  </si>
  <si>
    <t>Quadro N2-06-REN - Demonstração dos resultados regulados</t>
  </si>
  <si>
    <t>Quadro N2-07-REN - Ativos intangíveis_GGS</t>
  </si>
  <si>
    <t>Quadro N2-08-REN - Subsídios ao investimento GGS</t>
  </si>
  <si>
    <t>Quadro N2-09-REN - Ativos intangíveis_TEE (&lt;2022)</t>
  </si>
  <si>
    <t>Quadro N2-10-REN - Ativos intangíveis_TEE (2022&gt;)</t>
  </si>
  <si>
    <t>Quadro N2-11-REN - Subsídios ao investimento_TEE (&lt;2022)</t>
  </si>
  <si>
    <t>Quadro N2-12-REN - Subsídios ao investimento_TEE (2022&gt;)</t>
  </si>
  <si>
    <t>Quadro N2-13-REN -  Base de Ativos_TEE</t>
  </si>
  <si>
    <t>Quadro N2-14-REN - Fornecimentos e Serviços Externos_GGS</t>
  </si>
  <si>
    <t>Quadro N2-15-REN - Fornecimentos e Serviços Externos_TEE</t>
  </si>
  <si>
    <t>Quadro N2-16a-REN - Gastos com pessoal e nº de efetivos_GGS</t>
  </si>
  <si>
    <t>Quadro N2-16b-REN - Gastos com pessoal e nº de efetivos_TEE</t>
  </si>
  <si>
    <t>Quadro N2-17-REN - Outros gastos e rendimentos</t>
  </si>
  <si>
    <r>
      <t xml:space="preserve">   Produtores </t>
    </r>
    <r>
      <rPr>
        <b/>
        <sz val="10"/>
        <rFont val="Calibri"/>
        <family val="2"/>
        <scheme val="minor"/>
      </rPr>
      <t xml:space="preserve">(lig. </t>
    </r>
    <r>
      <rPr>
        <b/>
        <sz val="10"/>
        <rFont val="Calibri"/>
        <family val="2"/>
        <scheme val="minor"/>
      </rPr>
      <t>DIS) virtual</t>
    </r>
  </si>
  <si>
    <t xml:space="preserve">   Receção de produtores provenientes da RNT para Auxiliares</t>
  </si>
  <si>
    <t xml:space="preserve">   Estimativa de produção não incluida nas tarifas mas incluida no Consumo</t>
  </si>
  <si>
    <t>Diretiva 10/2019</t>
  </si>
  <si>
    <t>Outros gastos e perdas, dos quais:</t>
  </si>
  <si>
    <t xml:space="preserve">    Quotizações</t>
  </si>
  <si>
    <t xml:space="preserve">    Alienações</t>
  </si>
  <si>
    <t xml:space="preserve">    Abates</t>
  </si>
  <si>
    <t xml:space="preserve">    Multas e penalidades</t>
  </si>
  <si>
    <t xml:space="preserve">    Indemnização de exploração</t>
  </si>
  <si>
    <t xml:space="preserve">    …</t>
  </si>
  <si>
    <t xml:space="preserve">t </t>
  </si>
  <si>
    <t>t+1</t>
  </si>
  <si>
    <t>t+2</t>
  </si>
  <si>
    <t>t+3</t>
  </si>
  <si>
    <t>9+11</t>
  </si>
  <si>
    <t>Produção por Bombagem</t>
  </si>
  <si>
    <t>Injeção a partir de Baterias MAT</t>
  </si>
  <si>
    <t>Importação (RNT)</t>
  </si>
  <si>
    <t xml:space="preserve">            Circulação e trocas físicas</t>
  </si>
  <si>
    <t>Distribuição (Subestação+Pontos virtuais)</t>
  </si>
  <si>
    <t>23+24</t>
  </si>
  <si>
    <r>
      <t xml:space="preserve">            AT (subestações+clientesAT+centrais</t>
    </r>
    <r>
      <rPr>
        <sz val="10"/>
        <rFont val="Calibri"/>
        <family val="2"/>
        <scheme val="minor"/>
      </rPr>
      <t>+lig transf)</t>
    </r>
  </si>
  <si>
    <t xml:space="preserve">Exportação </t>
  </si>
  <si>
    <t>26+27</t>
  </si>
  <si>
    <r>
      <t>Bombagem hidroelétrica</t>
    </r>
    <r>
      <rPr>
        <b/>
        <sz val="10"/>
        <rFont val="Calibri"/>
        <family val="2"/>
        <scheme val="minor"/>
      </rPr>
      <t xml:space="preserve"> - MAT</t>
    </r>
  </si>
  <si>
    <t>Consumo de Baterias - MAT</t>
  </si>
  <si>
    <r>
      <t>Compensação Síncrona</t>
    </r>
    <r>
      <rPr>
        <b/>
        <strike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- MAT</t>
    </r>
  </si>
  <si>
    <t>Consumos próprios da REN</t>
  </si>
  <si>
    <t>22+25+28+29+30+31</t>
  </si>
  <si>
    <t>Perdas</t>
  </si>
  <si>
    <t>20-32</t>
  </si>
  <si>
    <t>% Perdas RNT</t>
  </si>
  <si>
    <t>33/(20-18-19)</t>
  </si>
  <si>
    <t xml:space="preserve">   Consumo de Baterias - AT, MT ou BT</t>
  </si>
  <si>
    <r>
      <t xml:space="preserve">   Receção (Saldo) de Produtores em Mercado provenientes da Distribuição</t>
    </r>
    <r>
      <rPr>
        <sz val="10"/>
        <color theme="6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 linhas EDP para auxiliares</t>
    </r>
  </si>
  <si>
    <t>CONSUMO REFERIDO À EMISSÃO</t>
  </si>
  <si>
    <t>20-25-28-29-36-37-38-39+40-41</t>
  </si>
  <si>
    <t>Imparidade de investimentos depreciáveis / amortizáveis (perdas / reversões)</t>
  </si>
  <si>
    <t>O critério de alocação dos subsídios por data corresponde à data de entrada em exploração dos respetivos ativos</t>
  </si>
  <si>
    <t>GGS - Parcela I da tarifa UGS</t>
  </si>
  <si>
    <t>GGS - Parcela II da tarifa UGS</t>
  </si>
  <si>
    <r>
      <t>Custos com serviços de sistema</t>
    </r>
    <r>
      <rPr>
        <strike/>
        <sz val="10"/>
        <color theme="1" tint="0.499984740745262"/>
        <rFont val="Calibri"/>
        <family val="2"/>
      </rPr>
      <t xml:space="preserve"> </t>
    </r>
    <r>
      <rPr>
        <sz val="10"/>
        <color theme="1" tint="0.499984740745262"/>
        <rFont val="Calibri"/>
        <family val="2"/>
        <scheme val="minor"/>
      </rPr>
      <t>(v. líquido)</t>
    </r>
  </si>
  <si>
    <t>Garantia de Potência/mecanismos de capacidade</t>
  </si>
  <si>
    <t>Medidas de Sustentabilidade do SEN</t>
  </si>
  <si>
    <t>OLMA - Mudança de Agregador</t>
  </si>
  <si>
    <t>Transferências para o OLMCA</t>
  </si>
  <si>
    <t>Propriedade industrial Específico (A)</t>
  </si>
  <si>
    <t>Propriedade industrial Não Específico (B)</t>
  </si>
  <si>
    <t>Terrenos e recursos naturais (A)</t>
  </si>
  <si>
    <t>Edifícios e outras construções (A)</t>
  </si>
  <si>
    <t>Equipamento básico (A)</t>
  </si>
  <si>
    <t>Gestor de ofertas</t>
  </si>
  <si>
    <t>Outros*</t>
  </si>
  <si>
    <t>* Rubricas a detalhar em quadro autónomo</t>
  </si>
  <si>
    <t>Outros (A + B)</t>
  </si>
  <si>
    <t xml:space="preserve">Quadro N2-07a-REN -  Ativos intangíveis_GGS - Detalhe de "Outro Equipamento Básico" e de "Outros" </t>
  </si>
  <si>
    <t>Saldo Inicial</t>
  </si>
  <si>
    <t>Transferências exploração/Investimento Direto (aumentos)</t>
  </si>
  <si>
    <t>Regularizações e abates</t>
  </si>
  <si>
    <t>…</t>
  </si>
  <si>
    <t>Direitos de Superfície (ACEITE + NÃO ACEITE)</t>
  </si>
  <si>
    <t>Concessão Tapada do Outeiro - Turbogás</t>
  </si>
  <si>
    <t>Outros *</t>
  </si>
  <si>
    <t xml:space="preserve">Quadro N2-9a-REN -  Ativos intangíveis_TEE &lt;2022 - Detalhe de "Outro Equipamento Básico" e de "Outros" </t>
  </si>
  <si>
    <t>Regularizações/Abates</t>
  </si>
  <si>
    <t xml:space="preserve">Quadro N2-10a-REN -  Ativos intangíveis_TEE 2022&gt; - Detalhe de "Outro Equipamento Básico" e de "Outros" </t>
  </si>
  <si>
    <t>Informação Prevista</t>
  </si>
  <si>
    <t>Informação Real</t>
  </si>
  <si>
    <t>Ano (PDIRT-E xx) em que a Obra foi aprovada/proposta [e]</t>
  </si>
  <si>
    <t>Ano (PDIRT-E xx mais recente) em que a Obra esteja incluída [f]</t>
  </si>
  <si>
    <t>Ano em que a Obra foi aprovada/proposta - pedidos adicionais (Nota [d])</t>
  </si>
  <si>
    <t>Custo total acumulado até ao ano t-1 previsto no PDIRT-E (antes de subsídios / comparticipações) [e]</t>
  </si>
  <si>
    <t>Custo total previsto no PDIRT-E (antes de subsídios / comparticipações) [e]</t>
  </si>
  <si>
    <t>Custo total acumulado até ao ano t-1 previsto no PDIRT-E mais recente (antes de subsídios / comparticipações) [f]</t>
  </si>
  <si>
    <t>Custo total previsto no PDIRT-E mais recente (antes de subsídios / comparticipações) [f]</t>
  </si>
  <si>
    <t>Custo total acumulado até ao ano t-1 reportado referente a Obras Concluídas (antes de subsídios / comparticipações) [g]</t>
  </si>
  <si>
    <t>Resiliência e Adaptação às Alterações Climáticas</t>
  </si>
  <si>
    <t>[a] Substituir pelo ano respetivo, considerando que t-1 corresponde ao ano em curso.</t>
  </si>
  <si>
    <t>[b] Desagregar por projeto, tal como apresentado no PDIRT-E, nomeadamente no que se refere à designação.</t>
  </si>
  <si>
    <t>[c] A desagregar, se necessário.</t>
  </si>
  <si>
    <t>[e] A indicação deve ser referente apenas à primeira aprovação.</t>
  </si>
  <si>
    <t>[f] A indicar, se necessário.</t>
  </si>
  <si>
    <t>[g] Incluir Projetos aprovados em sede de PDIRT-E ou em procedimento autónomo.</t>
  </si>
  <si>
    <t>Custo total acumulado até ao ano t previsto no PDIRT-E (antes de subsídios / comparticipações) [e]</t>
  </si>
  <si>
    <t>Custo total acumulado até ao ano t previsto no PDIRT-E mais recente (antes de subsídios / comparticipações) [f]</t>
  </si>
  <si>
    <t>Custo total acumulado até ao ano t reportado referente a Obras Concluídas (antes de subsídios / comparticipações) [g]</t>
  </si>
  <si>
    <t>7a</t>
  </si>
  <si>
    <t>9a</t>
  </si>
  <si>
    <t>10a</t>
  </si>
  <si>
    <t xml:space="preserve">Quadro N2-10a-REN -  Ativos intangíveis_TEE (2022&gt;) - Detalhe de "Outro Equipamento Básico" e de "Outros" </t>
  </si>
  <si>
    <t xml:space="preserve">Quadro N2-09a-REN -  Ativos intangíveis_TEE (&lt;2022) - Detalhe de "Outro Equipamento Básico" e de "Outros" </t>
  </si>
  <si>
    <t>19A</t>
  </si>
  <si>
    <t>Injeção transacionada na rede</t>
  </si>
  <si>
    <t>19B</t>
  </si>
  <si>
    <t>19C</t>
  </si>
  <si>
    <t>Energia de autoconsumo através da RESP</t>
  </si>
  <si>
    <t>31A</t>
  </si>
  <si>
    <t>(1) Injeção na rede não transacionada corresponde aos excedentes de autoconsumo, imputáveis quer a UPAC quer a instalações de clientes com UPAC, que não sejam vendidos através de um agente de mercado.</t>
  </si>
  <si>
    <t>(2) A energia de autoconsumo através da RESP já se encontra incluída na Distribuição (Subestação+Pontos virtuais).</t>
  </si>
  <si>
    <t>Potência tomada (MW/dia)*</t>
  </si>
  <si>
    <t>Ano t-1</t>
  </si>
  <si>
    <t>Ano t</t>
  </si>
  <si>
    <t>T1</t>
  </si>
  <si>
    <t>T2</t>
  </si>
  <si>
    <t>T3</t>
  </si>
  <si>
    <t>T4</t>
  </si>
  <si>
    <t>TOTAL</t>
  </si>
  <si>
    <t>Projetos em MAT:</t>
  </si>
  <si>
    <t>[designação da ZLT x]</t>
  </si>
  <si>
    <t>[designação da ZLT y]</t>
  </si>
  <si>
    <t>Projetos em AT:</t>
  </si>
  <si>
    <t>* Valor médio da potência tomada faturada</t>
  </si>
  <si>
    <t xml:space="preserve">Nota: Projetos de investigação científica e desenvolvimento inseridos em zonas livres tecnológicas que obtenham registo prévio  </t>
  </si>
  <si>
    <t>Mudanças de agregador ativadas entre agregadores do mercado livre (AGR) e/ou o agregador de último recurso (AUR).</t>
  </si>
  <si>
    <t>TIPO DE INSTALAÇÃO</t>
  </si>
  <si>
    <t>Ano</t>
  </si>
  <si>
    <r>
      <t>Mês</t>
    </r>
    <r>
      <rPr>
        <vertAlign val="superscript"/>
        <sz val="8"/>
        <rFont val="Calibri Light"/>
        <family val="2"/>
      </rPr>
      <t xml:space="preserve"> (1)</t>
    </r>
  </si>
  <si>
    <t>Tipo de mudança ativada</t>
  </si>
  <si>
    <t>MT</t>
  </si>
  <si>
    <t>Produtor</t>
  </si>
  <si>
    <t>Instalação de Armazenamento</t>
  </si>
  <si>
    <t>Janeiro</t>
  </si>
  <si>
    <t>TOTAL Mudanças ativadas</t>
  </si>
  <si>
    <t>Real</t>
  </si>
  <si>
    <t>até</t>
  </si>
  <si>
    <t>Entradas no mercado livre (contratações iniciais AGR/mudanças AUR-&gt;AGR)</t>
  </si>
  <si>
    <t>Mês m</t>
  </si>
  <si>
    <t>Mudanças dentro do mercado livre (mudanças AGR-&gt;AGR)</t>
  </si>
  <si>
    <t>Saídas do mercado livre (mudanças AGR-&gt;AUR)</t>
  </si>
  <si>
    <t>Entradas fora do mercado livre (contratações iniciais AUR)</t>
  </si>
  <si>
    <t>Mês m+1</t>
  </si>
  <si>
    <t>Previsão</t>
  </si>
  <si>
    <t>Dezembro</t>
  </si>
  <si>
    <t>TOTAL ANO</t>
  </si>
  <si>
    <t>Real/Previsão</t>
  </si>
  <si>
    <t>(1) Deve ser especificado na coluna do mês qual o último mês (Mês m) com informação real e o primeiro mês (Mês m+1) com informação previsional no Ano t-1.</t>
  </si>
  <si>
    <t>Quadro N2-18-REN - Incentivo à Melhoria do Desempenho Técnico da RNT (IMDT)</t>
  </si>
  <si>
    <t>Quadro N2-19-REN - Obras a concluir em t-1 na atividade de Transporte de Energia Elétrica</t>
  </si>
  <si>
    <t>Quadro N2-20-REN - Obras a concluir em t na atividade de Transporte de Energia Elétrica</t>
  </si>
  <si>
    <t xml:space="preserve">Quadro N2-21-REN - Potência tomada dos projetos em Zonas Livres Tecnológicas em MAT e AT </t>
  </si>
  <si>
    <t>Quadro N2-22-REN - Mudanças de agregador ativadas</t>
  </si>
  <si>
    <r>
      <t>2+8+13+14+15+18+19</t>
    </r>
    <r>
      <rPr>
        <b/>
        <sz val="10"/>
        <rFont val="Calibri"/>
        <family val="2"/>
      </rPr>
      <t>+19A+19B+19C</t>
    </r>
  </si>
  <si>
    <r>
      <t xml:space="preserve">Energia de autoconsumo através da RESP </t>
    </r>
    <r>
      <rPr>
        <b/>
        <vertAlign val="superscript"/>
        <sz val="10"/>
        <rFont val="Calibri"/>
        <family val="2"/>
        <scheme val="minor"/>
      </rPr>
      <t>(2)</t>
    </r>
  </si>
  <si>
    <r>
      <t xml:space="preserve">Injeção de excedentes </t>
    </r>
    <r>
      <rPr>
        <b/>
        <vertAlign val="superscript"/>
        <sz val="10"/>
        <rFont val="Calibri"/>
        <family val="2"/>
      </rPr>
      <t>(1)</t>
    </r>
    <r>
      <rPr>
        <b/>
        <sz val="10"/>
        <rFont val="Calibri"/>
        <family val="2"/>
      </rPr>
      <t xml:space="preserve"> de Autoconsumo não transacionados</t>
    </r>
  </si>
  <si>
    <t xml:space="preserve">A - Se integrar os ativos específicos, de acordo com a Instrução n.º 7/2024 da ERSE </t>
  </si>
  <si>
    <t xml:space="preserve">B - Se integrar os ativos não específicos de acordo com a Instrução n.º 7/2024 da ERSE </t>
  </si>
  <si>
    <t>BT</t>
  </si>
  <si>
    <t>Autoconsumo coletivo</t>
  </si>
  <si>
    <r>
      <t>Ligação a centros produtores</t>
    </r>
    <r>
      <rPr>
        <vertAlign val="superscript"/>
        <sz val="10"/>
        <color indexed="8"/>
        <rFont val="Arial"/>
        <family val="2"/>
      </rPr>
      <t xml:space="preserve"> [b]</t>
    </r>
  </si>
  <si>
    <r>
      <t xml:space="preserve">Projetos de Inovação </t>
    </r>
    <r>
      <rPr>
        <vertAlign val="superscript"/>
        <sz val="10"/>
        <color rgb="FF000000"/>
        <rFont val="Arial"/>
        <family val="2"/>
      </rPr>
      <t>[b]</t>
    </r>
  </si>
  <si>
    <r>
      <t xml:space="preserve">Promoção da Qualidade Ambiental </t>
    </r>
    <r>
      <rPr>
        <vertAlign val="superscript"/>
        <sz val="10"/>
        <color rgb="FF000000"/>
        <rFont val="Arial"/>
        <family val="2"/>
      </rPr>
      <t>[b]</t>
    </r>
  </si>
  <si>
    <r>
      <t>Obras Encerradas e Estudos</t>
    </r>
    <r>
      <rPr>
        <vertAlign val="superscript"/>
        <sz val="10"/>
        <color rgb="FF000000"/>
        <rFont val="Arial"/>
        <family val="2"/>
      </rPr>
      <t xml:space="preserve"> [b]</t>
    </r>
  </si>
  <si>
    <r>
      <t xml:space="preserve">Obras de promotores transferidas para a REN após construção </t>
    </r>
    <r>
      <rPr>
        <vertAlign val="superscript"/>
        <sz val="10"/>
        <color rgb="FF000000"/>
        <rFont val="Arial"/>
        <family val="2"/>
      </rPr>
      <t>[b]</t>
    </r>
  </si>
  <si>
    <r>
      <t>Terrenos e recursos naturais (A)</t>
    </r>
    <r>
      <rPr>
        <vertAlign val="superscript"/>
        <sz val="10"/>
        <color rgb="FF000000"/>
        <rFont val="Arial"/>
        <family val="2"/>
      </rPr>
      <t xml:space="preserve"> [b]</t>
    </r>
  </si>
  <si>
    <r>
      <t>Edifícios e outras construções (A)</t>
    </r>
    <r>
      <rPr>
        <vertAlign val="superscript"/>
        <sz val="10"/>
        <color rgb="FF000000"/>
        <rFont val="Arial"/>
        <family val="2"/>
      </rPr>
      <t xml:space="preserve"> [b]</t>
    </r>
  </si>
  <si>
    <r>
      <t xml:space="preserve">Equipamento de transporte (A) </t>
    </r>
    <r>
      <rPr>
        <vertAlign val="superscript"/>
        <sz val="10"/>
        <color indexed="8"/>
        <rFont val="Arial"/>
        <family val="2"/>
      </rPr>
      <t>[b]</t>
    </r>
  </si>
  <si>
    <r>
      <t>Ferramentas e utensílios (A)</t>
    </r>
    <r>
      <rPr>
        <vertAlign val="superscript"/>
        <sz val="10"/>
        <color indexed="8"/>
        <rFont val="Arial"/>
        <family val="2"/>
      </rPr>
      <t xml:space="preserve"> [b]</t>
    </r>
  </si>
  <si>
    <r>
      <t>Equipamento administrativo (A)</t>
    </r>
    <r>
      <rPr>
        <vertAlign val="superscript"/>
        <sz val="10"/>
        <color indexed="8"/>
        <rFont val="Arial"/>
        <family val="2"/>
      </rPr>
      <t xml:space="preserve"> [b]</t>
    </r>
  </si>
  <si>
    <t>Outro equipamento básico*</t>
  </si>
  <si>
    <t xml:space="preserve">Equipamento de transporte </t>
  </si>
  <si>
    <t>Específico (A)</t>
  </si>
  <si>
    <t>Não Específico (B)</t>
  </si>
  <si>
    <t xml:space="preserve">Ferramentas e utensílios </t>
  </si>
  <si>
    <t xml:space="preserve">Equipamento administrativo </t>
  </si>
  <si>
    <t xml:space="preserve">Gestor do sistema </t>
  </si>
  <si>
    <t xml:space="preserve">Gestor ofertas </t>
  </si>
  <si>
    <t xml:space="preserve">Telecomunicações </t>
  </si>
  <si>
    <t xml:space="preserve">Outro equipamento básico </t>
  </si>
  <si>
    <t xml:space="preserve">* A desagregação deve identificar todos os itens cujo valor corresponde a pelo menos 10% do valor entrado em exploração desta rubrica. </t>
  </si>
  <si>
    <t>Outro Equipamento Básico*</t>
  </si>
  <si>
    <t>Outros (A)*</t>
  </si>
  <si>
    <t>Outros (B)*</t>
  </si>
  <si>
    <t xml:space="preserve">Sistemas de faturação da produção </t>
  </si>
  <si>
    <t xml:space="preserve">Edifícios e outras construções </t>
  </si>
  <si>
    <t xml:space="preserve">Outros </t>
  </si>
  <si>
    <t>DA ATIVIDADE GESTÃO GLOBAL DO SISTEMA (ACEITE)</t>
  </si>
  <si>
    <t>Outros gastos não controláveis</t>
  </si>
  <si>
    <t>Taxa de recursos hídricos</t>
  </si>
  <si>
    <t>Prorrogação de licenças</t>
  </si>
  <si>
    <t>Tarifa Social</t>
  </si>
  <si>
    <t>Novos impostos, taxas ou contribuições</t>
  </si>
  <si>
    <t>Gastos não controláveis</t>
  </si>
  <si>
    <t>Custos Variáveis de Operação</t>
  </si>
  <si>
    <t>Custos de Conservação e Reparação</t>
  </si>
  <si>
    <t>Parcela Fixa Mensal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</si>
  <si>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</si>
  <si>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</si>
  <si>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</si>
  <si>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</si>
  <si>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</si>
  <si>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</si>
  <si>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</si>
  <si>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</si>
  <si>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</si>
  <si>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</si>
  <si>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Quadro N2-23-REN - Custos do Acordo com Turbogás</t>
  </si>
  <si>
    <t xml:space="preserve">Subestações - 10 </t>
  </si>
  <si>
    <t xml:space="preserve">Subestações - 30 </t>
  </si>
  <si>
    <t xml:space="preserve">Linhas </t>
  </si>
  <si>
    <t xml:space="preserve">Equipamento de contagem e medida </t>
  </si>
  <si>
    <t>Equipamento administrativo</t>
  </si>
  <si>
    <t xml:space="preserve">Subestações </t>
  </si>
  <si>
    <t>Telecontrolo e comando local</t>
  </si>
  <si>
    <t xml:space="preserve">Proteções </t>
  </si>
  <si>
    <t xml:space="preserve">Telecontrolo e comando local </t>
  </si>
  <si>
    <r>
      <t xml:space="preserve">Outros (A) </t>
    </r>
    <r>
      <rPr>
        <vertAlign val="superscript"/>
        <sz val="10"/>
        <color indexed="8"/>
        <rFont val="Arial"/>
        <family val="2"/>
      </rPr>
      <t>[b]</t>
    </r>
  </si>
  <si>
    <t>INVESTIMENTO BÁSICO ESPECÍFICO</t>
  </si>
  <si>
    <t>INVESTIMENTO NÃO BÁSICO ESPECÍFICO</t>
  </si>
  <si>
    <t>A - Se integrar os ativos específicos, de acordo com a Instrução n.º 7/2024 da ERSE.</t>
  </si>
  <si>
    <t>(A) - Se integrar os ativos específicos, de acordo com a Instrução n.º 7/2024 da ERSE.</t>
  </si>
  <si>
    <t>NÍVEL DE TENSÃO</t>
  </si>
  <si>
    <r>
      <t>Consumo</t>
    </r>
    <r>
      <rPr>
        <strike/>
        <sz val="10"/>
        <color rgb="FFFF0000"/>
        <rFont val="Calibri Light"/>
        <family val="2"/>
      </rPr>
      <t xml:space="preserve"> </t>
    </r>
  </si>
  <si>
    <t>Autoconsumo</t>
  </si>
  <si>
    <t>Verificação aprovação / PDIRT-E ou Aprovação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</si>
</sst>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3" formatCode="_-* #,##0.00_-;\-* #,##0.00_-;_-* &quot;-&quot;??_-;_-@_-"/>
    <numFmt numFmtId="164" formatCode="_-* #,##0.00\ _€_-;\-* #,##0.00\ _€_-;_-* &quot;-&quot;??\ _€_-;_-@_-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_);\(#,##0.0\)"/>
    <numFmt numFmtId="168" formatCode="#,##0.0"/>
    <numFmt numFmtId="169" formatCode="0.0%"/>
    <numFmt numFmtId="170" formatCode="_(* #,##0.00_);_(* \(#,##0.00\);_(* &quot;-&quot;??_);_(@_)"/>
    <numFmt numFmtId="171" formatCode="_ * #,##0_ ;_ * \-#,##0_ ;_ * &quot;-&quot;??_ ;_ @_ "/>
    <numFmt numFmtId="172" formatCode="_-* #,##0\ _D_M_-;\-* #,##0\ _D_M_-;_-* &quot;-&quot;\ _D_M_-;_-@_-"/>
    <numFmt numFmtId="173" formatCode="_-* #,##0.00\ _D_M_-;\-* #,##0.00\ _D_M_-;_-* &quot;-&quot;??\ _D_M_-;_-@_-"/>
    <numFmt numFmtId="174" formatCode="_-* #,##0.00\ [$€-1]_-;\-* #,##0.00\ [$€-1]_-;_-* &quot;-&quot;??\ [$€-1]_-"/>
    <numFmt numFmtId="175" formatCode="#,#00"/>
    <numFmt numFmtId="176" formatCode="_-* #,##0\ _E_s_c_._-;\-* #,##0\ _E_s_c_._-;_-* &quot;-&quot;\ _E_s_c_._-;_-@_-"/>
    <numFmt numFmtId="177" formatCode="_-* #,##0.00\ _E_s_c_._-;\-* #,##0.00\ _E_s_c_._-;_-* &quot;-&quot;??\ _E_s_c_._-;_-@_-"/>
    <numFmt numFmtId="178" formatCode="&quot;$&quot;#,##0.00;[Red]&quot;-&quot;&quot;$&quot;#,##0.00"/>
    <numFmt numFmtId="179" formatCode="_-* #,##0\ &quot;Esc.&quot;_-;\-* #,##0\ &quot;Esc.&quot;_-;_-* &quot;-&quot;\ &quot;Esc.&quot;_-;_-@_-"/>
    <numFmt numFmtId="180" formatCode="_-* #,##0.00\ &quot;Esc.&quot;_-;\-* #,##0.00\ &quot;Esc.&quot;_-;_-* &quot;-&quot;??\ &quot;Esc.&quot;_-;_-@_-"/>
    <numFmt numFmtId="181" formatCode="#,##0;[Red]#,##0"/>
    <numFmt numFmtId="182" formatCode="[$-816]dd/mmm/yy;@"/>
    <numFmt numFmtId="183" formatCode="0%_);\(0%\)"/>
    <numFmt numFmtId="184" formatCode="#,##0__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#,##0_);\(#.##0\);\-_)"/>
    <numFmt numFmtId="188" formatCode="#,##0_);\(#,##0\);\-_)"/>
    <numFmt numFmtId="189" formatCode="_(* #,##0_);_(* \(#,##0\);_(* &quot;-&quot;_)"/>
    <numFmt numFmtId="190" formatCode="_(* #,##0.00_);_(* \(#,##0.00\);_(* &quot;-&quot;_)"/>
    <numFmt numFmtId="191" formatCode="[$-816]d\ &quot;de&quot;\ mmmm\ &quot;de&quot;\ yyyy;@"/>
    <numFmt numFmtId="192" formatCode="_(* #,##0,_);_(* \(#,##0,\);_(* &quot;-&quot;_)"/>
    <numFmt numFmtId="193" formatCode="0.000%"/>
    <numFmt numFmtId="194" formatCode="_(* #,##0\ &quot;$&quot;_);_(* \(#,##0\ &quot;$&quot;\);_(* &quot;-&quot;??\ &quot;$&quot;_);_(@_)"/>
    <numFmt numFmtId="195" formatCode="0.000000"/>
    <numFmt numFmtId="196" formatCode="#,##0;\(#,##0\);&quot;–&quot;"/>
    <numFmt numFmtId="197" formatCode="_-* #,##0\ [$€]_-;\-* #,##0\ [$€]_-;_-* &quot;-&quot;??\ [$€]_-;_-@_-"/>
    <numFmt numFmtId="198" formatCode="_([$€]* #,##0.00_);_([$€]* \(#,##0.00\);_([$€]* &quot;-&quot;??_);_(@_)"/>
    <numFmt numFmtId="199" formatCode="[$-409]d/m/yy\ h:mm\ AM/PM;@"/>
    <numFmt numFmtId="200" formatCode="_(* #,##0_);_(* \(#,##0\);_(* &quot;–&quot;_);_(@_)"/>
    <numFmt numFmtId="201" formatCode="#,##0\ ;[Red]\-#,##0;&quot;&quot;"/>
    <numFmt numFmtId="202" formatCode="0.0"/>
    <numFmt numFmtId="203" formatCode="[$-F400]h:mm:ss\ AM/PM"/>
    <numFmt numFmtId="204" formatCode="#,##0\ ;\(#,##0\);\-\ "/>
  </numFmts>
  <fonts count="1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sz val="11"/>
      <name val="Times New Roman"/>
      <family val="1"/>
    </font>
    <font>
      <i/>
      <sz val="11"/>
      <color indexed="23"/>
      <name val="Calibri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name val="Bookman"/>
      <family val="1"/>
    </font>
    <font>
      <sz val="10"/>
      <color indexed="8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8"/>
      <name val="Arial"/>
      <family val="2"/>
    </font>
    <font>
      <sz val="12"/>
      <color indexed="14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b/>
      <i/>
      <sz val="9.5"/>
      <name val="Helv"/>
    </font>
    <font>
      <b/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indexed="23"/>
      <name val="Arial"/>
      <family val="2"/>
    </font>
    <font>
      <sz val="10"/>
      <color theme="1"/>
      <name val="Trebuchet MS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3" tint="0.39997558519241921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4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Symbol"/>
      <family val="1"/>
      <charset val="2"/>
    </font>
    <font>
      <sz val="10"/>
      <color indexed="12"/>
      <name val="Times New Roman"/>
      <family val="1"/>
    </font>
    <font>
      <b/>
      <sz val="9"/>
      <name val="Helv"/>
    </font>
    <font>
      <sz val="10"/>
      <color indexed="8"/>
      <name val="Frutiger 45 Light"/>
      <family val="2"/>
    </font>
    <font>
      <sz val="12"/>
      <name val="Times New Roman"/>
      <family val="1"/>
    </font>
    <font>
      <u/>
      <sz val="10"/>
      <color indexed="36"/>
      <name val="Times New Roman"/>
      <family val="1"/>
    </font>
    <font>
      <b/>
      <sz val="18"/>
      <color indexed="12"/>
      <name val="Times New Roman"/>
      <family val="1"/>
    </font>
    <font>
      <sz val="8"/>
      <name val="Times New Roman"/>
      <family val="1"/>
    </font>
    <font>
      <sz val="8"/>
      <name val="Sabon"/>
    </font>
    <font>
      <b/>
      <sz val="11"/>
      <name val="Sabon"/>
      <family val="1"/>
    </font>
    <font>
      <u/>
      <sz val="11"/>
      <color theme="10"/>
      <name val="Calibri"/>
      <family val="2"/>
    </font>
    <font>
      <u/>
      <sz val="10"/>
      <color indexed="12"/>
      <name val="Geneva"/>
    </font>
    <font>
      <sz val="10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color indexed="23"/>
      <name val="Arial Narrow"/>
      <family val="2"/>
    </font>
    <font>
      <sz val="9"/>
      <color indexed="8"/>
      <name val="Arial"/>
      <family val="2"/>
    </font>
    <font>
      <sz val="9"/>
      <color theme="1"/>
      <name val="Gill Sans MT"/>
      <family val="2"/>
    </font>
    <font>
      <sz val="11"/>
      <color indexed="8"/>
      <name val="Times New Roman"/>
      <family val="2"/>
    </font>
    <font>
      <sz val="10"/>
      <name val="Frutiger 45 Light"/>
      <family val="2"/>
    </font>
    <font>
      <sz val="10"/>
      <name val="Geneva"/>
    </font>
    <font>
      <b/>
      <sz val="10"/>
      <name val="Frutiger 45 Light"/>
      <family val="2"/>
    </font>
    <font>
      <b/>
      <sz val="14"/>
      <color indexed="18"/>
      <name val="Times New Roman"/>
      <family val="1"/>
    </font>
    <font>
      <sz val="12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b/>
      <u/>
      <sz val="14"/>
      <color indexed="12"/>
      <name val="Times New Roman"/>
      <family val="1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sz val="6"/>
      <name val="MS Serif"/>
      <family val="1"/>
    </font>
    <font>
      <sz val="9"/>
      <name val="Geneva"/>
    </font>
    <font>
      <sz val="8"/>
      <name val="Courier"/>
      <family val="3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8"/>
      <name val="Arial"/>
      <family val="2"/>
    </font>
    <font>
      <sz val="10"/>
      <color theme="3" tint="0.3999755851924192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theme="4"/>
      <name val="Arial"/>
      <family val="2"/>
    </font>
    <font>
      <sz val="10"/>
      <color theme="4"/>
      <name val="Arial"/>
      <family val="2"/>
    </font>
    <font>
      <strike/>
      <sz val="10"/>
      <color theme="1" tint="0.499984740745262"/>
      <name val="Calibri"/>
      <family val="2"/>
    </font>
    <font>
      <b/>
      <sz val="12"/>
      <color theme="1"/>
      <name val="Calibri"/>
      <family val="2"/>
      <scheme val="minor"/>
    </font>
    <font>
      <b/>
      <vertAlign val="subscript"/>
      <sz val="8.5"/>
      <name val="Arial"/>
      <family val="2"/>
    </font>
    <font>
      <b/>
      <vertAlign val="subscript"/>
      <sz val="10"/>
      <name val="Arial"/>
      <family val="2"/>
    </font>
    <font>
      <sz val="10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Calibri"/>
      <family val="2"/>
    </font>
    <font>
      <b/>
      <sz val="10"/>
      <name val="Cambria"/>
      <family val="1"/>
    </font>
    <font>
      <vertAlign val="subscript"/>
      <sz val="10"/>
      <name val="Arial"/>
      <family val="2"/>
    </font>
    <font>
      <u/>
      <sz val="10"/>
      <color indexed="12"/>
      <name val="Times New Roman"/>
      <family val="1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11"/>
      <name val="Trebuchet MS"/>
      <family val="2"/>
    </font>
    <font>
      <b/>
      <sz val="10"/>
      <color indexed="24"/>
      <name val="Calibri"/>
      <family val="2"/>
      <scheme val="minor"/>
    </font>
    <font>
      <b/>
      <strike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vertAlign val="superscript"/>
      <sz val="8"/>
      <name val="Calibri Light"/>
      <family val="2"/>
    </font>
    <font>
      <sz val="11"/>
      <name val="Calibri Light"/>
      <family val="2"/>
    </font>
    <font>
      <b/>
      <vertAlign val="superscript"/>
      <sz val="10"/>
      <name val="Calibri"/>
      <family val="2"/>
      <scheme val="minor"/>
    </font>
    <font>
      <b/>
      <vertAlign val="superscript"/>
      <sz val="10"/>
      <name val="Calibri"/>
      <family val="2"/>
    </font>
    <font>
      <strike/>
      <sz val="10"/>
      <color rgb="FFFF0000"/>
      <name val="Calibri Light"/>
      <family val="2"/>
    </font>
    <font>
      <vertAlign val="superscript"/>
      <sz val="10"/>
      <color rgb="FF000000"/>
      <name val="Arial"/>
      <family val="2"/>
    </font>
    <font>
      <sz val="10"/>
      <color indexed="10"/>
      <name val="Calibri"/>
      <family val="2"/>
      <scheme val="minor"/>
    </font>
    <font>
      <sz val="10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fgColor indexed="12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8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0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6" applyNumberFormat="0" applyAlignment="0" applyProtection="0"/>
    <xf numFmtId="0" fontId="14" fillId="2" borderId="6" applyNumberFormat="0" applyAlignment="0" applyProtection="0"/>
    <xf numFmtId="0" fontId="14" fillId="10" borderId="6" applyNumberFormat="0" applyAlignment="0" applyProtection="0"/>
    <xf numFmtId="0" fontId="14" fillId="10" borderId="6" applyNumberForma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23" borderId="8" applyNumberFormat="0" applyAlignment="0" applyProtection="0"/>
    <xf numFmtId="0" fontId="16" fillId="23" borderId="8" applyNumberFormat="0" applyAlignment="0" applyProtection="0"/>
    <xf numFmtId="0" fontId="17" fillId="0" borderId="9"/>
    <xf numFmtId="0" fontId="18" fillId="0" borderId="0"/>
    <xf numFmtId="0" fontId="18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17" fillId="0" borderId="9"/>
    <xf numFmtId="0" fontId="18" fillId="0" borderId="0"/>
    <xf numFmtId="0" fontId="18" fillId="0" borderId="0"/>
    <xf numFmtId="0" fontId="21" fillId="0" borderId="0">
      <protection locked="0"/>
    </xf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2" fillId="4" borderId="6" applyNumberFormat="0" applyAlignment="0" applyProtection="0"/>
    <xf numFmtId="0" fontId="22" fillId="4" borderId="6" applyNumberFormat="0" applyAlignment="0" applyProtection="0"/>
    <xf numFmtId="0" fontId="23" fillId="0" borderId="0" applyNumberFormat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75" fontId="21" fillId="0" borderId="0">
      <protection locked="0"/>
    </xf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0" applyNumberFormat="0" applyAlignment="0" applyProtection="0">
      <alignment horizontal="left" vertical="center"/>
    </xf>
    <xf numFmtId="0" fontId="4" fillId="0" borderId="11">
      <alignment horizontal="left" vertical="center"/>
    </xf>
    <xf numFmtId="14" fontId="26" fillId="25" borderId="1">
      <alignment horizontal="center" vertical="center" wrapText="1"/>
    </xf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2" fillId="12" borderId="6" applyNumberFormat="0" applyAlignment="0" applyProtection="0"/>
    <xf numFmtId="0" fontId="22" fillId="12" borderId="6" applyNumberForma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37" fontId="34" fillId="0" borderId="0"/>
    <xf numFmtId="181" fontId="35" fillId="0" borderId="0"/>
    <xf numFmtId="0" fontId="6" fillId="0" borderId="0"/>
    <xf numFmtId="0" fontId="5" fillId="0" borderId="0"/>
    <xf numFmtId="0" fontId="6" fillId="0" borderId="0"/>
    <xf numFmtId="0" fontId="36" fillId="0" borderId="0"/>
    <xf numFmtId="0" fontId="5" fillId="0" borderId="0"/>
    <xf numFmtId="18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6" fillId="6" borderId="14" applyNumberFormat="0" applyFont="0" applyAlignment="0" applyProtection="0"/>
    <xf numFmtId="0" fontId="39" fillId="2" borderId="15" applyNumberFormat="0" applyAlignment="0" applyProtection="0"/>
    <xf numFmtId="0" fontId="39" fillId="2" borderId="15" applyNumberFormat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10" borderId="15" applyNumberFormat="0" applyAlignment="0" applyProtection="0"/>
    <xf numFmtId="0" fontId="39" fillId="10" borderId="15" applyNumberFormat="0" applyAlignment="0" applyProtection="0"/>
    <xf numFmtId="4" fontId="40" fillId="27" borderId="16" applyNumberFormat="0" applyProtection="0">
      <alignment vertical="center"/>
    </xf>
    <xf numFmtId="4" fontId="41" fillId="28" borderId="16" applyNumberFormat="0" applyProtection="0">
      <alignment vertical="center"/>
    </xf>
    <xf numFmtId="4" fontId="40" fillId="27" borderId="16" applyNumberFormat="0" applyProtection="0">
      <alignment horizontal="left" vertical="center" indent="1"/>
    </xf>
    <xf numFmtId="4" fontId="42" fillId="28" borderId="15" applyNumberFormat="0" applyProtection="0">
      <alignment horizontal="left" vertical="center" indent="1"/>
    </xf>
    <xf numFmtId="4" fontId="40" fillId="0" borderId="16" applyNumberFormat="0" applyProtection="0">
      <alignment horizontal="left" vertical="center" indent="1"/>
    </xf>
    <xf numFmtId="4" fontId="43" fillId="29" borderId="16" applyNumberFormat="0" applyProtection="0">
      <alignment horizontal="right" vertical="center"/>
    </xf>
    <xf numFmtId="4" fontId="43" fillId="30" borderId="16" applyNumberFormat="0" applyProtection="0">
      <alignment horizontal="right" vertical="center"/>
    </xf>
    <xf numFmtId="4" fontId="43" fillId="31" borderId="16" applyNumberFormat="0" applyProtection="0">
      <alignment horizontal="right" vertical="center"/>
    </xf>
    <xf numFmtId="4" fontId="43" fillId="32" borderId="16" applyNumberFormat="0" applyProtection="0">
      <alignment horizontal="right" vertical="center"/>
    </xf>
    <xf numFmtId="4" fontId="43" fillId="33" borderId="16" applyNumberFormat="0" applyProtection="0">
      <alignment horizontal="right" vertical="center"/>
    </xf>
    <xf numFmtId="4" fontId="43" fillId="34" borderId="16" applyNumberFormat="0" applyProtection="0">
      <alignment horizontal="right" vertical="center"/>
    </xf>
    <xf numFmtId="4" fontId="43" fillId="35" borderId="16" applyNumberFormat="0" applyProtection="0">
      <alignment horizontal="right" vertical="center"/>
    </xf>
    <xf numFmtId="4" fontId="43" fillId="36" borderId="16" applyNumberFormat="0" applyProtection="0">
      <alignment horizontal="right" vertical="center"/>
    </xf>
    <xf numFmtId="4" fontId="43" fillId="37" borderId="16" applyNumberFormat="0" applyProtection="0">
      <alignment horizontal="right" vertical="center"/>
    </xf>
    <xf numFmtId="4" fontId="44" fillId="38" borderId="17" applyNumberFormat="0" applyProtection="0">
      <alignment horizontal="left" vertical="center" indent="1"/>
    </xf>
    <xf numFmtId="4" fontId="44" fillId="39" borderId="0" applyNumberFormat="0" applyProtection="0">
      <alignment horizontal="left" vertical="center" indent="1"/>
    </xf>
    <xf numFmtId="4" fontId="45" fillId="40" borderId="0" applyNumberFormat="0" applyProtection="0">
      <alignment horizontal="left" vertical="center" indent="1"/>
    </xf>
    <xf numFmtId="4" fontId="46" fillId="0" borderId="16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40" fillId="0" borderId="0" applyNumberFormat="0" applyProtection="0">
      <alignment horizontal="left" vertical="center" indent="1"/>
    </xf>
    <xf numFmtId="0" fontId="5" fillId="41" borderId="15" applyNumberFormat="0" applyProtection="0">
      <alignment horizontal="left" vertical="center" indent="1"/>
    </xf>
    <xf numFmtId="0" fontId="5" fillId="41" borderId="15" applyNumberFormat="0" applyProtection="0">
      <alignment horizontal="left" vertical="center" indent="1"/>
    </xf>
    <xf numFmtId="0" fontId="5" fillId="42" borderId="15" applyNumberFormat="0" applyProtection="0">
      <alignment horizontal="left" vertical="center" indent="1"/>
    </xf>
    <xf numFmtId="0" fontId="5" fillId="42" borderId="15" applyNumberFormat="0" applyProtection="0">
      <alignment horizontal="left" vertical="center" indent="1"/>
    </xf>
    <xf numFmtId="0" fontId="5" fillId="43" borderId="15" applyNumberFormat="0" applyProtection="0">
      <alignment horizontal="left" vertical="center" indent="1"/>
    </xf>
    <xf numFmtId="0" fontId="5" fillId="43" borderId="15" applyNumberFormat="0" applyProtection="0">
      <alignment horizontal="left" vertical="center" indent="1"/>
    </xf>
    <xf numFmtId="0" fontId="5" fillId="44" borderId="15" applyNumberFormat="0" applyProtection="0">
      <alignment horizontal="left" vertical="center" indent="1"/>
    </xf>
    <xf numFmtId="0" fontId="5" fillId="44" borderId="15" applyNumberFormat="0" applyProtection="0">
      <alignment horizontal="left" vertical="center" indent="1"/>
    </xf>
    <xf numFmtId="4" fontId="43" fillId="45" borderId="16" applyNumberFormat="0" applyProtection="0">
      <alignment vertical="center"/>
    </xf>
    <xf numFmtId="4" fontId="47" fillId="45" borderId="16" applyNumberFormat="0" applyProtection="0">
      <alignment vertical="center"/>
    </xf>
    <xf numFmtId="4" fontId="45" fillId="39" borderId="18" applyNumberFormat="0" applyProtection="0">
      <alignment horizontal="left" vertical="center" indent="1"/>
    </xf>
    <xf numFmtId="4" fontId="42" fillId="46" borderId="15" applyNumberFormat="0" applyProtection="0">
      <alignment horizontal="left" vertical="center" indent="1"/>
    </xf>
    <xf numFmtId="4" fontId="46" fillId="0" borderId="16" applyNumberFormat="0" applyProtection="0">
      <alignment horizontal="right" vertical="center"/>
    </xf>
    <xf numFmtId="4" fontId="47" fillId="45" borderId="16" applyNumberFormat="0" applyProtection="0">
      <alignment horizontal="right" vertical="center"/>
    </xf>
    <xf numFmtId="4" fontId="40" fillId="0" borderId="16" applyNumberFormat="0" applyProtection="0">
      <alignment horizontal="left" vertical="center" indent="1"/>
    </xf>
    <xf numFmtId="0" fontId="5" fillId="44" borderId="15" applyNumberFormat="0" applyProtection="0">
      <alignment horizontal="left" vertical="center" indent="1"/>
    </xf>
    <xf numFmtId="4" fontId="48" fillId="47" borderId="18" applyNumberFormat="0" applyProtection="0">
      <alignment horizontal="left" vertical="center" indent="1"/>
    </xf>
    <xf numFmtId="4" fontId="49" fillId="45" borderId="16" applyNumberFormat="0" applyProtection="0">
      <alignment horizontal="right" vertical="center"/>
    </xf>
    <xf numFmtId="0" fontId="23" fillId="0" borderId="0" applyNumberFormat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" fontId="53" fillId="0" borderId="0"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1" fillId="0" borderId="19">
      <protection locked="0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84" fontId="56" fillId="48" borderId="21" applyNumberFormat="0" applyFont="0" applyBorder="0" applyAlignment="0">
      <alignment vertical="center"/>
      <protection locked="0"/>
    </xf>
    <xf numFmtId="0" fontId="16" fillId="23" borderId="8" applyNumberFormat="0" applyAlignment="0" applyProtection="0"/>
    <xf numFmtId="0" fontId="16" fillId="23" borderId="8" applyNumberFormat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" fontId="57" fillId="0" borderId="0" applyFill="0" applyBorder="0" applyAlignment="0" applyProtection="0"/>
    <xf numFmtId="0" fontId="38" fillId="0" borderId="0"/>
    <xf numFmtId="0" fontId="5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>
      <alignment horizontal="center" wrapText="1"/>
    </xf>
    <xf numFmtId="0" fontId="26" fillId="0" borderId="0">
      <alignment horizontal="left"/>
    </xf>
    <xf numFmtId="0" fontId="26" fillId="0" borderId="0">
      <alignment horizontal="right"/>
    </xf>
    <xf numFmtId="0" fontId="5" fillId="0" borderId="0">
      <alignment horizontal="center" wrapText="1"/>
    </xf>
    <xf numFmtId="0" fontId="5" fillId="0" borderId="0">
      <alignment horizontal="left"/>
    </xf>
    <xf numFmtId="4" fontId="42" fillId="28" borderId="15" applyNumberFormat="0" applyProtection="0">
      <alignment vertical="center"/>
    </xf>
    <xf numFmtId="4" fontId="42" fillId="28" borderId="15" applyNumberFormat="0" applyProtection="0">
      <alignment vertical="center"/>
    </xf>
    <xf numFmtId="4" fontId="42" fillId="28" borderId="15" applyNumberFormat="0" applyProtection="0">
      <alignment horizontal="left" vertical="center" indent="1"/>
    </xf>
    <xf numFmtId="4" fontId="42" fillId="28" borderId="15" applyNumberFormat="0" applyProtection="0">
      <alignment horizontal="left" vertical="center" indent="1"/>
    </xf>
    <xf numFmtId="4" fontId="42" fillId="28" borderId="15" applyNumberFormat="0" applyProtection="0">
      <alignment horizontal="left" vertical="center" indent="1"/>
    </xf>
    <xf numFmtId="4" fontId="42" fillId="28" borderId="15" applyNumberFormat="0" applyProtection="0">
      <alignment horizontal="left" vertical="center" indent="1"/>
    </xf>
    <xf numFmtId="0" fontId="5" fillId="44" borderId="15" applyNumberFormat="0" applyProtection="0">
      <alignment horizontal="left" vertical="center" indent="1"/>
    </xf>
    <xf numFmtId="4" fontId="42" fillId="30" borderId="15" applyNumberFormat="0" applyProtection="0">
      <alignment horizontal="right" vertical="center"/>
    </xf>
    <xf numFmtId="4" fontId="42" fillId="30" borderId="15" applyNumberFormat="0" applyProtection="0">
      <alignment horizontal="right" vertical="center"/>
    </xf>
    <xf numFmtId="4" fontId="42" fillId="31" borderId="15" applyNumberFormat="0" applyProtection="0">
      <alignment horizontal="right" vertical="center"/>
    </xf>
    <xf numFmtId="4" fontId="42" fillId="31" borderId="15" applyNumberFormat="0" applyProtection="0">
      <alignment horizontal="right" vertical="center"/>
    </xf>
    <xf numFmtId="4" fontId="42" fillId="29" borderId="15" applyNumberFormat="0" applyProtection="0">
      <alignment horizontal="right" vertical="center"/>
    </xf>
    <xf numFmtId="4" fontId="42" fillId="29" borderId="15" applyNumberFormat="0" applyProtection="0">
      <alignment horizontal="right" vertical="center"/>
    </xf>
    <xf numFmtId="4" fontId="42" fillId="33" borderId="15" applyNumberFormat="0" applyProtection="0">
      <alignment horizontal="right" vertical="center"/>
    </xf>
    <xf numFmtId="4" fontId="42" fillId="33" borderId="15" applyNumberFormat="0" applyProtection="0">
      <alignment horizontal="right" vertical="center"/>
    </xf>
    <xf numFmtId="4" fontId="42" fillId="49" borderId="15" applyNumberFormat="0" applyProtection="0">
      <alignment horizontal="right" vertical="center"/>
    </xf>
    <xf numFmtId="4" fontId="42" fillId="49" borderId="15" applyNumberFormat="0" applyProtection="0">
      <alignment horizontal="right" vertical="center"/>
    </xf>
    <xf numFmtId="4" fontId="42" fillId="50" borderId="15" applyNumberFormat="0" applyProtection="0">
      <alignment horizontal="right" vertical="center"/>
    </xf>
    <xf numFmtId="4" fontId="42" fillId="50" borderId="15" applyNumberFormat="0" applyProtection="0">
      <alignment horizontal="right" vertical="center"/>
    </xf>
    <xf numFmtId="4" fontId="42" fillId="36" borderId="15" applyNumberFormat="0" applyProtection="0">
      <alignment horizontal="right" vertical="center"/>
    </xf>
    <xf numFmtId="4" fontId="42" fillId="36" borderId="15" applyNumberFormat="0" applyProtection="0">
      <alignment horizontal="right" vertical="center"/>
    </xf>
    <xf numFmtId="4" fontId="42" fillId="35" borderId="15" applyNumberFormat="0" applyProtection="0">
      <alignment horizontal="right" vertical="center"/>
    </xf>
    <xf numFmtId="4" fontId="42" fillId="35" borderId="15" applyNumberFormat="0" applyProtection="0">
      <alignment horizontal="right" vertical="center"/>
    </xf>
    <xf numFmtId="4" fontId="42" fillId="51" borderId="15" applyNumberFormat="0" applyProtection="0">
      <alignment horizontal="right" vertical="center"/>
    </xf>
    <xf numFmtId="4" fontId="42" fillId="51" borderId="15" applyNumberFormat="0" applyProtection="0">
      <alignment horizontal="right" vertical="center"/>
    </xf>
    <xf numFmtId="4" fontId="42" fillId="52" borderId="28" applyNumberFormat="0" applyProtection="0">
      <alignment horizontal="left" vertical="center" indent="1"/>
    </xf>
    <xf numFmtId="4" fontId="42" fillId="52" borderId="28" applyNumberFormat="0" applyProtection="0">
      <alignment horizontal="left" vertical="center" indent="1"/>
    </xf>
    <xf numFmtId="4" fontId="42" fillId="52" borderId="15" applyNumberFormat="0" applyProtection="0">
      <alignment horizontal="left" vertical="center" indent="1"/>
    </xf>
    <xf numFmtId="4" fontId="42" fillId="52" borderId="15" applyNumberFormat="0" applyProtection="0">
      <alignment horizontal="left" vertical="center" indent="1"/>
    </xf>
    <xf numFmtId="4" fontId="42" fillId="52" borderId="15" applyNumberFormat="0" applyProtection="0">
      <alignment horizontal="left" vertical="center" indent="1"/>
    </xf>
    <xf numFmtId="4" fontId="42" fillId="41" borderId="15" applyNumberFormat="0" applyProtection="0">
      <alignment horizontal="left" vertical="center" indent="1"/>
    </xf>
    <xf numFmtId="4" fontId="42" fillId="41" borderId="15" applyNumberFormat="0" applyProtection="0">
      <alignment horizontal="left" vertical="center" indent="1"/>
    </xf>
    <xf numFmtId="4" fontId="42" fillId="41" borderId="15" applyNumberFormat="0" applyProtection="0">
      <alignment horizontal="left" vertical="center" indent="1"/>
    </xf>
    <xf numFmtId="0" fontId="5" fillId="41" borderId="15" applyNumberFormat="0" applyProtection="0">
      <alignment horizontal="left" vertical="center" indent="1"/>
    </xf>
    <xf numFmtId="4" fontId="42" fillId="46" borderId="15" applyNumberFormat="0" applyProtection="0">
      <alignment vertical="center"/>
    </xf>
    <xf numFmtId="4" fontId="42" fillId="46" borderId="15" applyNumberFormat="0" applyProtection="0">
      <alignment vertical="center"/>
    </xf>
    <xf numFmtId="4" fontId="42" fillId="46" borderId="15" applyNumberFormat="0" applyProtection="0">
      <alignment horizontal="left" vertical="center" indent="1"/>
    </xf>
    <xf numFmtId="4" fontId="42" fillId="46" borderId="15" applyNumberFormat="0" applyProtection="0">
      <alignment horizontal="left" vertical="center" indent="1"/>
    </xf>
    <xf numFmtId="4" fontId="42" fillId="46" borderId="15" applyNumberFormat="0" applyProtection="0">
      <alignment horizontal="left" vertical="center" indent="1"/>
    </xf>
    <xf numFmtId="4" fontId="42" fillId="46" borderId="15" applyNumberFormat="0" applyProtection="0">
      <alignment horizontal="left" vertical="center" indent="1"/>
    </xf>
    <xf numFmtId="4" fontId="42" fillId="52" borderId="15" applyNumberFormat="0" applyProtection="0">
      <alignment horizontal="right" vertical="center"/>
    </xf>
    <xf numFmtId="4" fontId="42" fillId="52" borderId="15" applyNumberFormat="0" applyProtection="0">
      <alignment horizontal="right" vertical="center"/>
    </xf>
    <xf numFmtId="0" fontId="5" fillId="44" borderId="15" applyNumberFormat="0" applyProtection="0">
      <alignment horizontal="left" vertical="center" indent="1"/>
    </xf>
    <xf numFmtId="0" fontId="1" fillId="7" borderId="0" applyNumberFormat="0" applyBorder="0" applyAlignment="0" applyProtection="0"/>
    <xf numFmtId="164" fontId="1" fillId="0" borderId="0" applyFont="0" applyFill="0" applyBorder="0" applyAlignment="0" applyProtection="0"/>
    <xf numFmtId="0" fontId="59" fillId="53" borderId="0" applyNumberFormat="0" applyBorder="0" applyAlignment="0" applyProtection="0"/>
    <xf numFmtId="0" fontId="60" fillId="5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2" fillId="28" borderId="15" applyNumberFormat="0" applyProtection="0">
      <alignment vertical="center"/>
    </xf>
    <xf numFmtId="4" fontId="42" fillId="28" borderId="15" applyNumberFormat="0" applyProtection="0">
      <alignment horizontal="left" vertical="center" indent="1"/>
    </xf>
    <xf numFmtId="0" fontId="3" fillId="44" borderId="15" applyNumberFormat="0" applyProtection="0">
      <alignment horizontal="left" vertical="center" indent="1"/>
    </xf>
    <xf numFmtId="4" fontId="42" fillId="52" borderId="15" applyNumberFormat="0" applyProtection="0">
      <alignment horizontal="left" vertical="center" indent="1"/>
    </xf>
    <xf numFmtId="4" fontId="42" fillId="41" borderId="15" applyNumberFormat="0" applyProtection="0">
      <alignment horizontal="left" vertical="center" indent="1"/>
    </xf>
    <xf numFmtId="0" fontId="3" fillId="41" borderId="15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4" fontId="42" fillId="52" borderId="15" applyNumberFormat="0" applyProtection="0">
      <alignment horizontal="right" vertical="center"/>
    </xf>
    <xf numFmtId="0" fontId="3" fillId="44" borderId="15" applyNumberFormat="0" applyProtection="0">
      <alignment horizontal="left" vertical="center" indent="1"/>
    </xf>
    <xf numFmtId="0" fontId="3" fillId="44" borderId="15" applyNumberFormat="0" applyProtection="0">
      <alignment horizontal="left" vertical="center" indent="1"/>
    </xf>
    <xf numFmtId="0" fontId="61" fillId="0" borderId="0"/>
    <xf numFmtId="19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2" fillId="0" borderId="0"/>
    <xf numFmtId="9" fontId="62" fillId="0" borderId="0" applyFont="0" applyFill="0" applyBorder="0" applyAlignment="0" applyProtection="0"/>
    <xf numFmtId="0" fontId="3" fillId="0" borderId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7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59" fillId="53" borderId="0" applyNumberFormat="0" applyBorder="0" applyAlignment="0" applyProtection="0"/>
    <xf numFmtId="166" fontId="1" fillId="0" borderId="0" applyFont="0" applyFill="0" applyBorder="0" applyAlignment="0" applyProtection="0"/>
    <xf numFmtId="0" fontId="22" fillId="4" borderId="36" applyNumberFormat="0" applyAlignment="0" applyProtection="0"/>
    <xf numFmtId="0" fontId="3" fillId="0" borderId="0"/>
    <xf numFmtId="0" fontId="3" fillId="0" borderId="0"/>
    <xf numFmtId="0" fontId="3" fillId="0" borderId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0" fontId="1" fillId="57" borderId="35" applyNumberFormat="0" applyFont="0" applyAlignment="0" applyProtection="0"/>
    <xf numFmtId="9" fontId="6" fillId="0" borderId="0" applyFont="0" applyFill="0" applyBorder="0" applyAlignment="0" applyProtection="0"/>
    <xf numFmtId="0" fontId="3" fillId="44" borderId="37" applyNumberFormat="0" applyProtection="0">
      <alignment horizontal="left" vertical="center" indent="1"/>
    </xf>
    <xf numFmtId="0" fontId="3" fillId="41" borderId="37" applyNumberFormat="0" applyProtection="0">
      <alignment horizontal="left" vertical="center" indent="1"/>
    </xf>
    <xf numFmtId="0" fontId="3" fillId="42" borderId="37" applyNumberFormat="0" applyProtection="0">
      <alignment horizontal="left" vertical="center" indent="1"/>
    </xf>
    <xf numFmtId="0" fontId="3" fillId="43" borderId="37" applyNumberFormat="0" applyProtection="0">
      <alignment horizontal="left" vertical="center" indent="1"/>
    </xf>
    <xf numFmtId="0" fontId="3" fillId="43" borderId="37" applyNumberFormat="0" applyProtection="0">
      <alignment horizontal="left" vertical="center" indent="1"/>
    </xf>
    <xf numFmtId="0" fontId="3" fillId="44" borderId="37" applyNumberFormat="0" applyProtection="0">
      <alignment horizontal="left" vertical="center" indent="1"/>
    </xf>
    <xf numFmtId="0" fontId="3" fillId="44" borderId="37" applyNumberFormat="0" applyProtection="0">
      <alignment horizontal="left" vertical="center" indent="1"/>
    </xf>
    <xf numFmtId="0" fontId="3" fillId="44" borderId="37" applyNumberFormat="0" applyProtection="0">
      <alignment horizontal="left" vertical="center" indent="1"/>
    </xf>
    <xf numFmtId="0" fontId="3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3" fillId="68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95" fontId="3" fillId="0" borderId="0">
      <alignment horizontal="left" wrapText="1"/>
    </xf>
    <xf numFmtId="196" fontId="2" fillId="0" borderId="0" applyFill="0" applyBorder="0" applyProtection="0"/>
    <xf numFmtId="196" fontId="96" fillId="0" borderId="0" applyFill="0" applyBorder="0" applyProtection="0"/>
    <xf numFmtId="0" fontId="6" fillId="2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72" borderId="0" applyNumberFormat="0" applyBorder="0" applyAlignment="0" applyProtection="0"/>
    <xf numFmtId="0" fontId="1" fillId="6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197" fontId="1" fillId="61" borderId="0" applyNumberFormat="0" applyBorder="0" applyAlignment="0" applyProtection="0"/>
    <xf numFmtId="197" fontId="1" fillId="61" borderId="0" applyNumberFormat="0" applyBorder="0" applyAlignment="0" applyProtection="0"/>
    <xf numFmtId="0" fontId="7" fillId="15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37" fontId="18" fillId="0" borderId="0"/>
    <xf numFmtId="0" fontId="7" fillId="15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97" fillId="0" borderId="55">
      <alignment horizontal="center" vertical="center"/>
    </xf>
    <xf numFmtId="0" fontId="59" fillId="53" borderId="0" applyNumberFormat="0" applyBorder="0" applyAlignment="0" applyProtection="0"/>
    <xf numFmtId="0" fontId="46" fillId="74" borderId="0" applyNumberFormat="0" applyFill="0" applyBorder="0" applyAlignment="0" applyProtection="0">
      <protection locked="0"/>
    </xf>
    <xf numFmtId="0" fontId="40" fillId="74" borderId="31" applyNumberFormat="0" applyFill="0" applyBorder="0" applyAlignment="0" applyProtection="0">
      <protection locked="0"/>
    </xf>
    <xf numFmtId="0" fontId="14" fillId="2" borderId="36" applyNumberFormat="0" applyAlignment="0" applyProtection="0"/>
    <xf numFmtId="0" fontId="16" fillId="23" borderId="8" applyNumberFormat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8" fillId="0" borderId="0" applyFont="0" applyFill="0" applyBorder="0" applyProtection="0">
      <protection locked="0"/>
    </xf>
    <xf numFmtId="0" fontId="65" fillId="0" borderId="0" applyFont="0" applyFill="0" applyBorder="0">
      <alignment horizontal="right" vertical="center"/>
    </xf>
    <xf numFmtId="15" fontId="3" fillId="0" borderId="0" applyFont="0" applyFill="0" applyBorder="0" applyProtection="0"/>
    <xf numFmtId="19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01" fillId="43" borderId="0" applyNumberFormat="0" applyFill="0">
      <alignment horizontal="left"/>
    </xf>
    <xf numFmtId="0" fontId="102" fillId="0" borderId="19"/>
    <xf numFmtId="0" fontId="103" fillId="43" borderId="0" applyNumberFormat="0" applyFont="0" applyAlignment="0"/>
    <xf numFmtId="39" fontId="103" fillId="43" borderId="56"/>
    <xf numFmtId="38" fontId="65" fillId="43" borderId="0" applyNumberFormat="0" applyBorder="0" applyAlignment="0" applyProtection="0"/>
    <xf numFmtId="0" fontId="104" fillId="46" borderId="22" applyNumberFormat="0">
      <alignment horizontal="centerContinuous"/>
    </xf>
    <xf numFmtId="0" fontId="3" fillId="0" borderId="0"/>
    <xf numFmtId="0" fontId="27" fillId="0" borderId="12" applyNumberFormat="0" applyFill="0" applyAlignment="0" applyProtection="0"/>
    <xf numFmtId="0" fontId="28" fillId="0" borderId="4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199" fontId="105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99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197" fontId="106" fillId="0" borderId="0" applyNumberFormat="0" applyFill="0" applyBorder="0" applyAlignment="0" applyProtection="0">
      <alignment vertical="top"/>
      <protection locked="0"/>
    </xf>
    <xf numFmtId="0" fontId="107" fillId="0" borderId="0"/>
    <xf numFmtId="0" fontId="22" fillId="4" borderId="57" applyNumberFormat="0" applyAlignment="0" applyProtection="0"/>
    <xf numFmtId="10" fontId="65" fillId="46" borderId="22" applyNumberFormat="0" applyBorder="0" applyAlignment="0" applyProtection="0"/>
    <xf numFmtId="0" fontId="38" fillId="0" borderId="0" applyFont="0" applyFill="0" applyBorder="0" applyAlignment="0" applyProtection="0"/>
    <xf numFmtId="38" fontId="108" fillId="0" borderId="0"/>
    <xf numFmtId="38" fontId="109" fillId="0" borderId="0"/>
    <xf numFmtId="38" fontId="110" fillId="0" borderId="0"/>
    <xf numFmtId="38" fontId="111" fillId="0" borderId="0"/>
    <xf numFmtId="0" fontId="24" fillId="0" borderId="0"/>
    <xf numFmtId="0" fontId="24" fillId="0" borderId="0"/>
    <xf numFmtId="0" fontId="15" fillId="0" borderId="7" applyNumberFormat="0" applyFill="0" applyAlignment="0" applyProtection="0"/>
    <xf numFmtId="0" fontId="24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>
      <alignment horizontal="right"/>
    </xf>
    <xf numFmtId="0" fontId="60" fillId="54" borderId="0" applyNumberFormat="0" applyBorder="0" applyAlignment="0" applyProtection="0"/>
    <xf numFmtId="0" fontId="3" fillId="0" borderId="0" applyNumberFormat="0" applyFill="0" applyBorder="0" applyAlignment="0" applyProtection="0"/>
    <xf numFmtId="0" fontId="107" fillId="0" borderId="0"/>
    <xf numFmtId="0" fontId="112" fillId="0" borderId="0" applyNumberFormat="0" applyFill="0" applyBorder="0" applyAlignment="0" applyProtection="0">
      <alignment vertical="center"/>
    </xf>
    <xf numFmtId="0" fontId="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113" fillId="0" borderId="0"/>
    <xf numFmtId="0" fontId="3" fillId="0" borderId="0"/>
    <xf numFmtId="0" fontId="3" fillId="0" borderId="0"/>
    <xf numFmtId="0" fontId="113" fillId="0" borderId="0"/>
    <xf numFmtId="0" fontId="113" fillId="0" borderId="0"/>
    <xf numFmtId="0" fontId="3" fillId="0" borderId="0">
      <alignment vertical="top"/>
    </xf>
    <xf numFmtId="0" fontId="3" fillId="0" borderId="0"/>
    <xf numFmtId="0" fontId="114" fillId="0" borderId="0"/>
    <xf numFmtId="0" fontId="114" fillId="0" borderId="0"/>
    <xf numFmtId="0" fontId="114" fillId="0" borderId="0"/>
    <xf numFmtId="0" fontId="3" fillId="0" borderId="0"/>
    <xf numFmtId="0" fontId="3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3" fillId="0" borderId="0"/>
    <xf numFmtId="0" fontId="3" fillId="0" borderId="0"/>
    <xf numFmtId="0" fontId="114" fillId="0" borderId="0"/>
    <xf numFmtId="0" fontId="114" fillId="0" borderId="0"/>
    <xf numFmtId="0" fontId="114" fillId="0" borderId="0"/>
    <xf numFmtId="0" fontId="3" fillId="0" borderId="0"/>
    <xf numFmtId="0" fontId="114" fillId="0" borderId="0"/>
    <xf numFmtId="0" fontId="3" fillId="0" borderId="0"/>
    <xf numFmtId="0" fontId="3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114" fillId="0" borderId="0"/>
    <xf numFmtId="0" fontId="114" fillId="0" borderId="0"/>
    <xf numFmtId="0" fontId="3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4" fillId="0" borderId="0"/>
    <xf numFmtId="0" fontId="114" fillId="0" borderId="0"/>
    <xf numFmtId="0" fontId="113" fillId="0" borderId="0"/>
    <xf numFmtId="0" fontId="3" fillId="0" borderId="0"/>
    <xf numFmtId="0" fontId="114" fillId="0" borderId="0"/>
    <xf numFmtId="0" fontId="1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1" fillId="0" borderId="0"/>
    <xf numFmtId="199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1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wrapText="1"/>
    </xf>
    <xf numFmtId="0" fontId="2" fillId="0" borderId="0"/>
    <xf numFmtId="0" fontId="113" fillId="0" borderId="0"/>
    <xf numFmtId="0" fontId="113" fillId="0" borderId="0"/>
    <xf numFmtId="0" fontId="3" fillId="0" borderId="0"/>
    <xf numFmtId="0" fontId="6" fillId="0" borderId="0"/>
    <xf numFmtId="0" fontId="42" fillId="0" borderId="0"/>
    <xf numFmtId="0" fontId="6" fillId="0" borderId="0"/>
    <xf numFmtId="0" fontId="3" fillId="0" borderId="0"/>
    <xf numFmtId="0" fontId="113" fillId="0" borderId="0"/>
    <xf numFmtId="0" fontId="42" fillId="0" borderId="0"/>
    <xf numFmtId="0" fontId="42" fillId="0" borderId="0"/>
    <xf numFmtId="0" fontId="113" fillId="0" borderId="0"/>
    <xf numFmtId="0" fontId="42" fillId="0" borderId="0"/>
    <xf numFmtId="0" fontId="42" fillId="0" borderId="0"/>
    <xf numFmtId="0" fontId="113" fillId="0" borderId="0"/>
    <xf numFmtId="0" fontId="115" fillId="0" borderId="0"/>
    <xf numFmtId="0" fontId="65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3" fillId="6" borderId="58" applyNumberFormat="0" applyFont="0" applyAlignment="0" applyProtection="0"/>
    <xf numFmtId="39" fontId="117" fillId="0" borderId="59"/>
    <xf numFmtId="0" fontId="39" fillId="2" borderId="60" applyNumberFormat="0" applyAlignment="0" applyProtection="0"/>
    <xf numFmtId="200" fontId="2" fillId="0" borderId="0" applyAlignment="0"/>
    <xf numFmtId="0" fontId="118" fillId="0" borderId="53" applyNumberFormat="0">
      <alignment vertical="center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9" fillId="75" borderId="61">
      <alignment horizontal="left"/>
    </xf>
    <xf numFmtId="4" fontId="41" fillId="28" borderId="62" applyNumberFormat="0" applyProtection="0">
      <alignment vertical="center"/>
    </xf>
    <xf numFmtId="4" fontId="41" fillId="28" borderId="62" applyNumberFormat="0" applyProtection="0">
      <alignment vertical="center"/>
    </xf>
    <xf numFmtId="4" fontId="41" fillId="28" borderId="62" applyNumberFormat="0" applyProtection="0">
      <alignment vertical="center"/>
    </xf>
    <xf numFmtId="4" fontId="66" fillId="0" borderId="62" applyNumberFormat="0" applyProtection="0">
      <alignment horizontal="left" vertical="center" indent="1"/>
    </xf>
    <xf numFmtId="4" fontId="43" fillId="29" borderId="62" applyNumberFormat="0" applyProtection="0">
      <alignment horizontal="right" vertical="center"/>
    </xf>
    <xf numFmtId="4" fontId="43" fillId="30" borderId="62" applyNumberFormat="0" applyProtection="0">
      <alignment horizontal="right" vertical="center"/>
    </xf>
    <xf numFmtId="4" fontId="43" fillId="31" borderId="62" applyNumberFormat="0" applyProtection="0">
      <alignment horizontal="right" vertical="center"/>
    </xf>
    <xf numFmtId="4" fontId="43" fillId="32" borderId="62" applyNumberFormat="0" applyProtection="0">
      <alignment horizontal="right" vertical="center"/>
    </xf>
    <xf numFmtId="4" fontId="43" fillId="33" borderId="62" applyNumberFormat="0" applyProtection="0">
      <alignment horizontal="right" vertical="center"/>
    </xf>
    <xf numFmtId="4" fontId="43" fillId="34" borderId="62" applyNumberFormat="0" applyProtection="0">
      <alignment horizontal="right" vertical="center"/>
    </xf>
    <xf numFmtId="4" fontId="43" fillId="35" borderId="62" applyNumberFormat="0" applyProtection="0">
      <alignment horizontal="right" vertical="center"/>
    </xf>
    <xf numFmtId="4" fontId="43" fillId="36" borderId="62" applyNumberFormat="0" applyProtection="0">
      <alignment horizontal="right" vertical="center"/>
    </xf>
    <xf numFmtId="4" fontId="43" fillId="37" borderId="62" applyNumberFormat="0" applyProtection="0">
      <alignment horizontal="right" vertical="center"/>
    </xf>
    <xf numFmtId="4" fontId="43" fillId="39" borderId="62" applyNumberFormat="0" applyProtection="0">
      <alignment horizontal="right" vertical="center"/>
    </xf>
    <xf numFmtId="4" fontId="43" fillId="39" borderId="62" applyNumberFormat="0" applyProtection="0">
      <alignment horizontal="right" vertical="center"/>
    </xf>
    <xf numFmtId="0" fontId="2" fillId="0" borderId="0"/>
    <xf numFmtId="4" fontId="43" fillId="45" borderId="62" applyNumberFormat="0" applyProtection="0">
      <alignment vertical="center"/>
    </xf>
    <xf numFmtId="4" fontId="47" fillId="45" borderId="62" applyNumberFormat="0" applyProtection="0">
      <alignment vertical="center"/>
    </xf>
    <xf numFmtId="4" fontId="47" fillId="45" borderId="62" applyNumberFormat="0" applyProtection="0">
      <alignment vertical="center"/>
    </xf>
    <xf numFmtId="4" fontId="47" fillId="45" borderId="62" applyNumberFormat="0" applyProtection="0">
      <alignment vertical="center"/>
    </xf>
    <xf numFmtId="4" fontId="45" fillId="39" borderId="63" applyNumberFormat="0" applyProtection="0">
      <alignment horizontal="left" vertical="center" indent="1"/>
    </xf>
    <xf numFmtId="4" fontId="47" fillId="45" borderId="62" applyNumberFormat="0" applyProtection="0">
      <alignment horizontal="right" vertical="center"/>
    </xf>
    <xf numFmtId="4" fontId="47" fillId="45" borderId="62" applyNumberFormat="0" applyProtection="0">
      <alignment horizontal="right" vertical="center"/>
    </xf>
    <xf numFmtId="4" fontId="47" fillId="45" borderId="62" applyNumberFormat="0" applyProtection="0">
      <alignment horizontal="right" vertical="center"/>
    </xf>
    <xf numFmtId="4" fontId="120" fillId="47" borderId="63" applyNumberFormat="0" applyProtection="0">
      <alignment horizontal="left" vertical="center" indent="1"/>
    </xf>
    <xf numFmtId="4" fontId="120" fillId="47" borderId="63" applyNumberFormat="0" applyProtection="0">
      <alignment horizontal="left" vertical="center" indent="1"/>
    </xf>
    <xf numFmtId="4" fontId="49" fillId="45" borderId="62" applyNumberFormat="0" applyProtection="0">
      <alignment horizontal="right" vertical="center"/>
    </xf>
    <xf numFmtId="4" fontId="49" fillId="45" borderId="62" applyNumberFormat="0" applyProtection="0">
      <alignment horizontal="right" vertical="center"/>
    </xf>
    <xf numFmtId="4" fontId="49" fillId="45" borderId="62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1" fillId="0" borderId="0" applyNumberFormat="0" applyFill="0">
      <alignment horizontal="left"/>
    </xf>
    <xf numFmtId="0" fontId="122" fillId="0" borderId="0"/>
    <xf numFmtId="0" fontId="123" fillId="0" borderId="0"/>
    <xf numFmtId="0" fontId="3" fillId="0" borderId="0"/>
    <xf numFmtId="0" fontId="124" fillId="0" borderId="0" applyNumberFormat="0" applyFill="0">
      <alignment horizontal="left"/>
    </xf>
    <xf numFmtId="0" fontId="125" fillId="0" borderId="0">
      <alignment horizontal="left"/>
    </xf>
    <xf numFmtId="0" fontId="102" fillId="0" borderId="32"/>
    <xf numFmtId="0" fontId="126" fillId="2" borderId="64" applyNumberFormat="0" applyAlignment="0" applyProtection="0">
      <alignment vertical="center"/>
    </xf>
    <xf numFmtId="0" fontId="127" fillId="2" borderId="65" applyNumberFormat="0" applyAlignment="0" applyProtection="0">
      <alignment vertical="center"/>
    </xf>
    <xf numFmtId="0" fontId="46" fillId="74" borderId="66" applyNumberFormat="0" applyFont="0" applyFill="0" applyAlignment="0" applyProtection="0">
      <protection locked="0"/>
    </xf>
    <xf numFmtId="18" fontId="46" fillId="74" borderId="0" applyFont="0" applyFill="0" applyBorder="0" applyAlignment="0" applyProtection="0">
      <protection locked="0"/>
    </xf>
    <xf numFmtId="0" fontId="52" fillId="0" borderId="0" applyNumberFormat="0" applyFill="0" applyBorder="0" applyAlignment="0" applyProtection="0"/>
    <xf numFmtId="0" fontId="102" fillId="32" borderId="56" applyNumberFormat="0">
      <alignment horizontal="left" wrapText="1"/>
    </xf>
    <xf numFmtId="0" fontId="128" fillId="0" borderId="0">
      <alignment vertical="center"/>
    </xf>
    <xf numFmtId="49" fontId="26" fillId="0" borderId="0">
      <alignment horizontal="centerContinuous" vertical="center"/>
    </xf>
    <xf numFmtId="49" fontId="129" fillId="0" borderId="0">
      <alignment horizontal="left"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130" fillId="0" borderId="0" applyFont="0" applyFill="0" applyBorder="0" applyAlignment="0" applyProtection="0"/>
    <xf numFmtId="201" fontId="13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/>
    <xf numFmtId="0" fontId="151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6" fillId="0" borderId="0"/>
    <xf numFmtId="182" fontId="3" fillId="0" borderId="0"/>
    <xf numFmtId="0" fontId="3" fillId="0" borderId="0"/>
    <xf numFmtId="0" fontId="3" fillId="0" borderId="0"/>
  </cellStyleXfs>
  <cellXfs count="670">
    <xf numFmtId="0" fontId="0" fillId="0" borderId="0" xfId="0"/>
    <xf numFmtId="191" fontId="58" fillId="0" borderId="0" xfId="0" applyNumberFormat="1" applyFont="1" applyFill="1"/>
    <xf numFmtId="0" fontId="58" fillId="0" borderId="0" xfId="0" applyFont="1" applyFill="1"/>
    <xf numFmtId="0" fontId="65" fillId="0" borderId="0" xfId="0" applyFont="1" applyFill="1"/>
    <xf numFmtId="0" fontId="70" fillId="0" borderId="0" xfId="973" applyFont="1" applyFill="1"/>
    <xf numFmtId="0" fontId="65" fillId="0" borderId="0" xfId="273" applyFont="1" applyFill="1"/>
    <xf numFmtId="191" fontId="65" fillId="0" borderId="0" xfId="265" applyNumberFormat="1" applyFont="1" applyFill="1"/>
    <xf numFmtId="0" fontId="67" fillId="0" borderId="0" xfId="0" applyNumberFormat="1" applyFont="1" applyFill="1" applyAlignment="1">
      <alignment horizontal="center"/>
    </xf>
    <xf numFmtId="0" fontId="65" fillId="0" borderId="0" xfId="0" applyFont="1" applyFill="1" applyBorder="1"/>
    <xf numFmtId="190" fontId="65" fillId="0" borderId="0" xfId="0" applyNumberFormat="1" applyFont="1" applyFill="1"/>
    <xf numFmtId="0" fontId="73" fillId="0" borderId="0" xfId="0" applyFont="1" applyFill="1"/>
    <xf numFmtId="189" fontId="65" fillId="0" borderId="0" xfId="0" applyNumberFormat="1" applyFont="1" applyFill="1"/>
    <xf numFmtId="0" fontId="67" fillId="0" borderId="0" xfId="0" applyNumberFormat="1" applyFont="1" applyFill="1" applyAlignment="1">
      <alignment horizontal="center" vertical="center"/>
    </xf>
    <xf numFmtId="0" fontId="65" fillId="0" borderId="0" xfId="0" applyFont="1" applyFill="1" applyAlignment="1">
      <alignment vertical="center"/>
    </xf>
    <xf numFmtId="0" fontId="66" fillId="0" borderId="25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25" xfId="0" applyNumberFormat="1" applyFont="1" applyFill="1" applyBorder="1" applyAlignment="1">
      <alignment horizontal="center" vertical="center"/>
    </xf>
    <xf numFmtId="190" fontId="65" fillId="0" borderId="0" xfId="0" applyNumberFormat="1" applyFont="1" applyFill="1" applyBorder="1"/>
    <xf numFmtId="189" fontId="73" fillId="0" borderId="0" xfId="0" applyNumberFormat="1" applyFont="1" applyFill="1"/>
    <xf numFmtId="0" fontId="66" fillId="0" borderId="0" xfId="0" applyFont="1" applyFill="1"/>
    <xf numFmtId="0" fontId="65" fillId="0" borderId="0" xfId="0" applyFont="1" applyFill="1" applyAlignment="1">
      <alignment horizontal="left" indent="1"/>
    </xf>
    <xf numFmtId="0" fontId="65" fillId="0" borderId="0" xfId="0" applyFont="1" applyFill="1" applyAlignment="1">
      <alignment horizontal="left" indent="2"/>
    </xf>
    <xf numFmtId="190" fontId="73" fillId="0" borderId="0" xfId="0" applyNumberFormat="1" applyFont="1" applyFill="1"/>
    <xf numFmtId="189" fontId="65" fillId="0" borderId="0" xfId="0" applyNumberFormat="1" applyFont="1" applyFill="1" applyBorder="1"/>
    <xf numFmtId="0" fontId="66" fillId="0" borderId="0" xfId="546" applyFont="1" applyFill="1" applyAlignment="1" applyProtection="1">
      <alignment vertical="center"/>
    </xf>
    <xf numFmtId="10" fontId="73" fillId="0" borderId="0" xfId="1" applyNumberFormat="1" applyFont="1" applyFill="1"/>
    <xf numFmtId="0" fontId="66" fillId="0" borderId="0" xfId="0" applyFont="1" applyFill="1" applyAlignment="1">
      <alignment horizontal="right"/>
    </xf>
    <xf numFmtId="189" fontId="65" fillId="0" borderId="0" xfId="0" applyNumberFormat="1" applyFont="1" applyFill="1" applyBorder="1" applyAlignment="1">
      <alignment horizontal="right" vertical="center"/>
    </xf>
    <xf numFmtId="190" fontId="66" fillId="0" borderId="26" xfId="0" applyNumberFormat="1" applyFont="1" applyFill="1" applyBorder="1" applyAlignment="1">
      <alignment horizontal="center" vertical="center"/>
    </xf>
    <xf numFmtId="0" fontId="66" fillId="0" borderId="25" xfId="0" applyNumberFormat="1" applyFont="1" applyFill="1" applyBorder="1" applyAlignment="1">
      <alignment horizontal="center" vertical="center" wrapText="1"/>
    </xf>
    <xf numFmtId="192" fontId="65" fillId="0" borderId="0" xfId="0" applyNumberFormat="1" applyFont="1" applyFill="1"/>
    <xf numFmtId="189" fontId="65" fillId="0" borderId="0" xfId="0" applyNumberFormat="1" applyFont="1" applyFill="1" applyAlignment="1">
      <alignment vertical="center"/>
    </xf>
    <xf numFmtId="189" fontId="65" fillId="0" borderId="19" xfId="0" applyNumberFormat="1" applyFont="1" applyFill="1" applyBorder="1" applyAlignment="1">
      <alignment vertical="center"/>
    </xf>
    <xf numFmtId="190" fontId="65" fillId="0" borderId="0" xfId="0" applyNumberFormat="1" applyFont="1" applyFill="1" applyAlignment="1">
      <alignment vertical="center"/>
    </xf>
    <xf numFmtId="0" fontId="73" fillId="0" borderId="0" xfId="0" applyFont="1" applyFill="1" applyAlignment="1">
      <alignment vertical="center"/>
    </xf>
    <xf numFmtId="190" fontId="73" fillId="0" borderId="0" xfId="0" applyNumberFormat="1" applyFont="1" applyFill="1" applyAlignment="1">
      <alignment vertical="center"/>
    </xf>
    <xf numFmtId="0" fontId="65" fillId="0" borderId="25" xfId="0" applyFont="1" applyFill="1" applyBorder="1" applyAlignment="1"/>
    <xf numFmtId="0" fontId="65" fillId="0" borderId="0" xfId="0" applyFont="1" applyFill="1" applyBorder="1" applyAlignment="1"/>
    <xf numFmtId="191" fontId="68" fillId="0" borderId="0" xfId="265" applyNumberFormat="1" applyFont="1" applyFill="1"/>
    <xf numFmtId="0" fontId="65" fillId="0" borderId="0" xfId="0" applyFont="1" applyFill="1" applyBorder="1" applyAlignment="1">
      <alignment vertical="center"/>
    </xf>
    <xf numFmtId="0" fontId="72" fillId="0" borderId="0" xfId="0" applyFont="1" applyFill="1" applyAlignment="1">
      <alignment horizontal="center"/>
    </xf>
    <xf numFmtId="0" fontId="66" fillId="0" borderId="0" xfId="0" applyFont="1" applyFill="1" applyBorder="1" applyAlignment="1"/>
    <xf numFmtId="0" fontId="66" fillId="0" borderId="0" xfId="0" applyFont="1" applyFill="1" applyAlignment="1"/>
    <xf numFmtId="0" fontId="66" fillId="0" borderId="0" xfId="0" applyFont="1" applyFill="1" applyBorder="1" applyAlignment="1">
      <alignment horizontal="right"/>
    </xf>
    <xf numFmtId="0" fontId="66" fillId="0" borderId="11" xfId="0" applyNumberFormat="1" applyFont="1" applyFill="1" applyBorder="1" applyAlignment="1">
      <alignment horizontal="center" vertical="center"/>
    </xf>
    <xf numFmtId="0" fontId="66" fillId="0" borderId="0" xfId="0" applyFont="1" applyFill="1" applyAlignment="1">
      <alignment horizontal="right" indent="1"/>
    </xf>
    <xf numFmtId="189" fontId="65" fillId="0" borderId="19" xfId="0" applyNumberFormat="1" applyFont="1" applyFill="1" applyBorder="1"/>
    <xf numFmtId="0" fontId="71" fillId="0" borderId="0" xfId="0" applyFont="1" applyFill="1"/>
    <xf numFmtId="189" fontId="73" fillId="0" borderId="0" xfId="549" applyNumberFormat="1" applyFont="1" applyFill="1"/>
    <xf numFmtId="0" fontId="65" fillId="0" borderId="0" xfId="0" applyFont="1" applyFill="1" applyBorder="1" applyAlignment="1">
      <alignment horizontal="left" indent="1"/>
    </xf>
    <xf numFmtId="0" fontId="66" fillId="0" borderId="0" xfId="0" applyFont="1" applyFill="1" applyAlignment="1">
      <alignment horizontal="left" indent="1"/>
    </xf>
    <xf numFmtId="0" fontId="74" fillId="0" borderId="0" xfId="0" applyFont="1"/>
    <xf numFmtId="0" fontId="0" fillId="0" borderId="0" xfId="0" applyFont="1"/>
    <xf numFmtId="3" fontId="75" fillId="0" borderId="0" xfId="271" applyNumberFormat="1" applyFont="1" applyAlignment="1">
      <alignment vertical="center" wrapText="1"/>
    </xf>
    <xf numFmtId="0" fontId="76" fillId="0" borderId="0" xfId="0" applyFont="1"/>
    <xf numFmtId="0" fontId="77" fillId="0" borderId="0" xfId="0" applyFont="1" applyBorder="1" applyAlignment="1">
      <alignment horizontal="center" vertical="center"/>
    </xf>
    <xf numFmtId="0" fontId="78" fillId="0" borderId="0" xfId="0" applyFont="1"/>
    <xf numFmtId="0" fontId="75" fillId="69" borderId="0" xfId="0" applyFont="1" applyFill="1" applyBorder="1" applyAlignment="1">
      <alignment horizontal="center"/>
    </xf>
    <xf numFmtId="0" fontId="79" fillId="0" borderId="0" xfId="0" applyFont="1"/>
    <xf numFmtId="0" fontId="77" fillId="0" borderId="0" xfId="0" applyFont="1" applyBorder="1"/>
    <xf numFmtId="0" fontId="79" fillId="0" borderId="0" xfId="0" applyFont="1" applyBorder="1"/>
    <xf numFmtId="0" fontId="81" fillId="0" borderId="0" xfId="0" applyFont="1"/>
    <xf numFmtId="0" fontId="80" fillId="0" borderId="0" xfId="973" applyFont="1" applyFill="1"/>
    <xf numFmtId="0" fontId="81" fillId="0" borderId="0" xfId="439" applyFont="1"/>
    <xf numFmtId="0" fontId="81" fillId="0" borderId="0" xfId="3" applyFont="1"/>
    <xf numFmtId="0" fontId="81" fillId="0" borderId="0" xfId="2" applyFont="1"/>
    <xf numFmtId="0" fontId="81" fillId="0" borderId="0" xfId="3" applyFont="1" applyBorder="1"/>
    <xf numFmtId="167" fontId="58" fillId="0" borderId="0" xfId="4" applyNumberFormat="1" applyFont="1" applyBorder="1" applyAlignment="1" applyProtection="1">
      <alignment horizontal="center" vertical="center"/>
    </xf>
    <xf numFmtId="0" fontId="82" fillId="70" borderId="0" xfId="0" applyFont="1" applyFill="1"/>
    <xf numFmtId="0" fontId="81" fillId="0" borderId="0" xfId="0" applyFont="1" applyFill="1"/>
    <xf numFmtId="3" fontId="58" fillId="0" borderId="0" xfId="0" applyNumberFormat="1" applyFont="1" applyFill="1"/>
    <xf numFmtId="3" fontId="83" fillId="0" borderId="0" xfId="0" applyNumberFormat="1" applyFont="1" applyFill="1"/>
    <xf numFmtId="3" fontId="81" fillId="0" borderId="0" xfId="0" applyNumberFormat="1" applyFont="1" applyFill="1"/>
    <xf numFmtId="3" fontId="84" fillId="0" borderId="0" xfId="0" applyNumberFormat="1" applyFont="1" applyFill="1"/>
    <xf numFmtId="0" fontId="58" fillId="0" borderId="0" xfId="0" applyFont="1" applyFill="1" applyBorder="1"/>
    <xf numFmtId="10" fontId="58" fillId="0" borderId="0" xfId="637" applyNumberFormat="1" applyFont="1" applyFill="1"/>
    <xf numFmtId="3" fontId="81" fillId="0" borderId="0" xfId="3" applyNumberFormat="1" applyFont="1"/>
    <xf numFmtId="193" fontId="81" fillId="0" borderId="0" xfId="3" applyNumberFormat="1" applyFont="1"/>
    <xf numFmtId="168" fontId="81" fillId="0" borderId="0" xfId="3" applyNumberFormat="1" applyFont="1"/>
    <xf numFmtId="0" fontId="81" fillId="0" borderId="0" xfId="439" applyFont="1" applyFill="1"/>
    <xf numFmtId="3" fontId="81" fillId="0" borderId="0" xfId="439" applyNumberFormat="1" applyFont="1" applyFill="1"/>
    <xf numFmtId="0" fontId="81" fillId="0" borderId="0" xfId="439" applyFont="1" applyAlignment="1">
      <alignment horizontal="right"/>
    </xf>
    <xf numFmtId="3" fontId="81" fillId="0" borderId="0" xfId="439" applyNumberFormat="1" applyFont="1"/>
    <xf numFmtId="0" fontId="58" fillId="0" borderId="34" xfId="438" applyFont="1" applyBorder="1" applyAlignment="1">
      <alignment horizontal="center" vertical="center"/>
    </xf>
    <xf numFmtId="0" fontId="81" fillId="0" borderId="34" xfId="438" applyFont="1" applyBorder="1" applyAlignment="1">
      <alignment horizontal="center" vertical="center"/>
    </xf>
    <xf numFmtId="0" fontId="81" fillId="0" borderId="0" xfId="438" applyFont="1" applyFill="1" applyBorder="1"/>
    <xf numFmtId="0" fontId="81" fillId="0" borderId="0" xfId="438" applyFont="1" applyFill="1" applyBorder="1" applyAlignment="1">
      <alignment horizontal="left" indent="2"/>
    </xf>
    <xf numFmtId="3" fontId="81" fillId="0" borderId="0" xfId="438" applyNumberFormat="1" applyFont="1" applyFill="1" applyBorder="1"/>
    <xf numFmtId="3" fontId="58" fillId="0" borderId="0" xfId="438" applyNumberFormat="1" applyFont="1" applyFill="1" applyBorder="1"/>
    <xf numFmtId="0" fontId="81" fillId="0" borderId="33" xfId="438" applyFont="1" applyFill="1" applyBorder="1" applyAlignment="1">
      <alignment horizontal="left" indent="2"/>
    </xf>
    <xf numFmtId="3" fontId="81" fillId="0" borderId="33" xfId="438" applyNumberFormat="1" applyFont="1" applyFill="1" applyBorder="1"/>
    <xf numFmtId="3" fontId="58" fillId="0" borderId="33" xfId="438" applyNumberFormat="1" applyFont="1" applyFill="1" applyBorder="1"/>
    <xf numFmtId="0" fontId="58" fillId="0" borderId="0" xfId="438" applyFont="1" applyFill="1" applyBorder="1" applyAlignment="1">
      <alignment horizontal="right" vertical="center"/>
    </xf>
    <xf numFmtId="3" fontId="58" fillId="0" borderId="0" xfId="438" applyNumberFormat="1" applyFont="1" applyFill="1" applyBorder="1" applyAlignment="1">
      <alignment vertical="center"/>
    </xf>
    <xf numFmtId="187" fontId="58" fillId="0" borderId="0" xfId="263" applyNumberFormat="1" applyFont="1" applyFill="1" applyBorder="1" applyAlignment="1">
      <alignment horizontal="left" vertical="center" wrapText="1"/>
    </xf>
    <xf numFmtId="0" fontId="58" fillId="0" borderId="22" xfId="439" applyFont="1" applyFill="1" applyBorder="1" applyAlignment="1">
      <alignment horizontal="center" vertical="center"/>
    </xf>
    <xf numFmtId="0" fontId="81" fillId="0" borderId="22" xfId="439" applyFont="1" applyFill="1" applyBorder="1" applyAlignment="1">
      <alignment horizontal="center" vertical="center"/>
    </xf>
    <xf numFmtId="0" fontId="58" fillId="0" borderId="22" xfId="439" applyFont="1" applyFill="1" applyBorder="1" applyAlignment="1">
      <alignment horizontal="center" vertical="center" wrapText="1"/>
    </xf>
    <xf numFmtId="0" fontId="58" fillId="0" borderId="0" xfId="439" applyFont="1" applyFill="1" applyAlignment="1">
      <alignment horizontal="center"/>
    </xf>
    <xf numFmtId="0" fontId="81" fillId="0" borderId="23" xfId="439" applyFont="1" applyBorder="1"/>
    <xf numFmtId="0" fontId="81" fillId="0" borderId="23" xfId="439" applyFont="1" applyFill="1" applyBorder="1"/>
    <xf numFmtId="0" fontId="81" fillId="0" borderId="2" xfId="439" applyFont="1" applyBorder="1" applyAlignment="1">
      <alignment horizontal="left" indent="1"/>
    </xf>
    <xf numFmtId="0" fontId="81" fillId="0" borderId="2" xfId="439" applyFont="1" applyFill="1" applyBorder="1" applyAlignment="1">
      <alignment horizontal="left" indent="1"/>
    </xf>
    <xf numFmtId="0" fontId="81" fillId="0" borderId="2" xfId="439" applyFont="1" applyBorder="1"/>
    <xf numFmtId="0" fontId="81" fillId="0" borderId="2" xfId="439" applyFont="1" applyBorder="1" applyAlignment="1">
      <alignment horizontal="left" indent="2"/>
    </xf>
    <xf numFmtId="3" fontId="81" fillId="0" borderId="2" xfId="439" applyNumberFormat="1" applyFont="1" applyBorder="1"/>
    <xf numFmtId="3" fontId="58" fillId="0" borderId="2" xfId="439" applyNumberFormat="1" applyFont="1" applyBorder="1"/>
    <xf numFmtId="0" fontId="81" fillId="0" borderId="29" xfId="439" applyFont="1" applyBorder="1" applyAlignment="1">
      <alignment horizontal="left" indent="3"/>
    </xf>
    <xf numFmtId="0" fontId="81" fillId="0" borderId="29" xfId="439" applyFont="1" applyBorder="1" applyAlignment="1">
      <alignment horizontal="left" indent="2"/>
    </xf>
    <xf numFmtId="3" fontId="81" fillId="0" borderId="29" xfId="439" applyNumberFormat="1" applyFont="1" applyBorder="1"/>
    <xf numFmtId="3" fontId="58" fillId="0" borderId="29" xfId="439" applyNumberFormat="1" applyFont="1" applyBorder="1"/>
    <xf numFmtId="0" fontId="81" fillId="0" borderId="29" xfId="438" applyFont="1" applyFill="1" applyBorder="1" applyAlignment="1">
      <alignment horizontal="left" indent="2"/>
    </xf>
    <xf numFmtId="0" fontId="81" fillId="0" borderId="24" xfId="439" applyFont="1" applyBorder="1"/>
    <xf numFmtId="0" fontId="81" fillId="0" borderId="24" xfId="439" applyFont="1" applyFill="1" applyBorder="1"/>
    <xf numFmtId="3" fontId="81" fillId="0" borderId="2" xfId="439" applyNumberFormat="1" applyFont="1" applyFill="1" applyBorder="1"/>
    <xf numFmtId="0" fontId="87" fillId="0" borderId="0" xfId="260" applyFont="1"/>
    <xf numFmtId="0" fontId="87" fillId="0" borderId="0" xfId="260" applyFont="1" applyFill="1"/>
    <xf numFmtId="0" fontId="87" fillId="0" borderId="0" xfId="260" applyFont="1" applyAlignment="1">
      <alignment horizontal="right"/>
    </xf>
    <xf numFmtId="0" fontId="87" fillId="0" borderId="22" xfId="260" applyFont="1" applyBorder="1" applyAlignment="1">
      <alignment horizontal="center"/>
    </xf>
    <xf numFmtId="0" fontId="87" fillId="0" borderId="11" xfId="260" applyFont="1" applyBorder="1" applyAlignment="1">
      <alignment horizontal="center"/>
    </xf>
    <xf numFmtId="0" fontId="88" fillId="0" borderId="22" xfId="260" applyFont="1" applyBorder="1" applyAlignment="1">
      <alignment horizontal="center"/>
    </xf>
    <xf numFmtId="0" fontId="88" fillId="0" borderId="2" xfId="260" applyFont="1" applyBorder="1" applyAlignment="1">
      <alignment horizontal="center"/>
    </xf>
    <xf numFmtId="3" fontId="88" fillId="0" borderId="0" xfId="260" applyNumberFormat="1" applyFont="1" applyBorder="1"/>
    <xf numFmtId="3" fontId="88" fillId="0" borderId="2" xfId="260" applyNumberFormat="1" applyFont="1" applyBorder="1"/>
    <xf numFmtId="0" fontId="88" fillId="0" borderId="2" xfId="260" applyFont="1" applyBorder="1" applyAlignment="1"/>
    <xf numFmtId="3" fontId="87" fillId="0" borderId="0" xfId="260" applyNumberFormat="1" applyFont="1" applyBorder="1"/>
    <xf numFmtId="3" fontId="87" fillId="0" borderId="2" xfId="260" applyNumberFormat="1" applyFont="1" applyBorder="1"/>
    <xf numFmtId="0" fontId="87" fillId="0" borderId="2" xfId="260" applyFont="1" applyBorder="1" applyAlignment="1"/>
    <xf numFmtId="0" fontId="87" fillId="0" borderId="2" xfId="260" applyFont="1" applyBorder="1" applyAlignment="1">
      <alignment horizontal="left"/>
    </xf>
    <xf numFmtId="0" fontId="88" fillId="0" borderId="24" xfId="260" applyFont="1" applyBorder="1" applyAlignment="1">
      <alignment horizontal="center"/>
    </xf>
    <xf numFmtId="3" fontId="88" fillId="0" borderId="25" xfId="260" applyNumberFormat="1" applyFont="1" applyBorder="1"/>
    <xf numFmtId="3" fontId="88" fillId="0" borderId="24" xfId="260" applyNumberFormat="1" applyFont="1" applyBorder="1"/>
    <xf numFmtId="187" fontId="80" fillId="0" borderId="0" xfId="973" applyNumberFormat="1" applyFont="1" applyFill="1" applyAlignment="1">
      <alignment vertical="center"/>
    </xf>
    <xf numFmtId="187" fontId="81" fillId="0" borderId="0" xfId="263" applyNumberFormat="1" applyFont="1" applyFill="1" applyAlignment="1">
      <alignment vertical="center"/>
    </xf>
    <xf numFmtId="187" fontId="81" fillId="0" borderId="0" xfId="263" applyNumberFormat="1" applyFont="1" applyFill="1" applyAlignment="1">
      <alignment horizontal="centerContinuous" vertical="center"/>
    </xf>
    <xf numFmtId="187" fontId="81" fillId="0" borderId="0" xfId="263" applyNumberFormat="1" applyFont="1" applyFill="1" applyBorder="1" applyAlignment="1">
      <alignment vertical="center"/>
    </xf>
    <xf numFmtId="187" fontId="81" fillId="0" borderId="0" xfId="263" applyNumberFormat="1" applyFont="1" applyFill="1" applyAlignment="1">
      <alignment horizontal="right" vertical="center"/>
    </xf>
    <xf numFmtId="187" fontId="58" fillId="0" borderId="0" xfId="263" applyNumberFormat="1" applyFont="1" applyFill="1" applyBorder="1" applyAlignment="1">
      <alignment vertical="center" wrapText="1"/>
    </xf>
    <xf numFmtId="187" fontId="58" fillId="0" borderId="0" xfId="7" applyNumberFormat="1" applyFont="1" applyFill="1" applyBorder="1" applyAlignment="1">
      <alignment vertical="center" wrapText="1"/>
    </xf>
    <xf numFmtId="187" fontId="58" fillId="0" borderId="0" xfId="263" applyNumberFormat="1" applyFont="1" applyFill="1" applyBorder="1" applyAlignment="1">
      <alignment vertical="center"/>
    </xf>
    <xf numFmtId="0" fontId="81" fillId="0" borderId="0" xfId="263" applyNumberFormat="1" applyFont="1" applyFill="1" applyBorder="1" applyAlignment="1">
      <alignment horizontal="center" vertical="center"/>
    </xf>
    <xf numFmtId="187" fontId="81" fillId="0" borderId="26" xfId="263" applyNumberFormat="1" applyFont="1" applyFill="1" applyBorder="1" applyAlignment="1">
      <alignment vertical="center"/>
    </xf>
    <xf numFmtId="189" fontId="89" fillId="0" borderId="0" xfId="548" applyNumberFormat="1" applyFont="1" applyFill="1" applyAlignment="1">
      <alignment horizontal="right" indent="1"/>
    </xf>
    <xf numFmtId="189" fontId="89" fillId="0" borderId="0" xfId="548" applyNumberFormat="1" applyFont="1" applyFill="1"/>
    <xf numFmtId="0" fontId="81" fillId="0" borderId="0" xfId="0" applyFont="1" applyFill="1" applyBorder="1" applyAlignment="1">
      <alignment horizontal="left" indent="2"/>
    </xf>
    <xf numFmtId="189" fontId="79" fillId="0" borderId="0" xfId="548" applyNumberFormat="1" applyFont="1" applyFill="1" applyAlignment="1">
      <alignment horizontal="right" indent="1"/>
    </xf>
    <xf numFmtId="189" fontId="79" fillId="0" borderId="0" xfId="548" applyNumberFormat="1" applyFont="1" applyFill="1"/>
    <xf numFmtId="189" fontId="81" fillId="0" borderId="0" xfId="548" applyNumberFormat="1" applyFont="1" applyFill="1"/>
    <xf numFmtId="187" fontId="84" fillId="0" borderId="0" xfId="263" applyNumberFormat="1" applyFont="1" applyFill="1" applyAlignment="1">
      <alignment vertical="center"/>
    </xf>
    <xf numFmtId="0" fontId="81" fillId="0" borderId="0" xfId="273" applyFont="1" applyFill="1"/>
    <xf numFmtId="3" fontId="81" fillId="0" borderId="0" xfId="0" applyNumberFormat="1" applyFont="1" applyFill="1" applyBorder="1" applyAlignment="1">
      <alignment horizontal="left" indent="2"/>
    </xf>
    <xf numFmtId="187" fontId="84" fillId="0" borderId="0" xfId="263" applyNumberFormat="1" applyFont="1" applyFill="1" applyBorder="1" applyAlignment="1">
      <alignment vertical="center"/>
    </xf>
    <xf numFmtId="187" fontId="84" fillId="0" borderId="0" xfId="263" applyNumberFormat="1" applyFont="1" applyFill="1" applyAlignment="1">
      <alignment horizontal="centerContinuous" vertical="center"/>
    </xf>
    <xf numFmtId="189" fontId="84" fillId="0" borderId="0" xfId="548" applyNumberFormat="1" applyFont="1" applyFill="1" applyAlignment="1">
      <alignment horizontal="right" indent="1"/>
    </xf>
    <xf numFmtId="189" fontId="84" fillId="0" borderId="0" xfId="548" applyNumberFormat="1" applyFont="1" applyFill="1"/>
    <xf numFmtId="0" fontId="84" fillId="0" borderId="0" xfId="0" applyFont="1" applyFill="1" applyBorder="1" applyAlignment="1">
      <alignment horizontal="left" indent="4"/>
    </xf>
    <xf numFmtId="188" fontId="81" fillId="0" borderId="0" xfId="263" applyNumberFormat="1" applyFont="1" applyFill="1"/>
    <xf numFmtId="188" fontId="58" fillId="0" borderId="0" xfId="263" applyNumberFormat="1" applyFont="1" applyFill="1" applyBorder="1"/>
    <xf numFmtId="188" fontId="81" fillId="0" borderId="0" xfId="263" applyNumberFormat="1" applyFont="1" applyFill="1" applyBorder="1" applyAlignment="1">
      <alignment horizontal="center"/>
    </xf>
    <xf numFmtId="188" fontId="84" fillId="0" borderId="0" xfId="263" applyNumberFormat="1" applyFont="1" applyFill="1"/>
    <xf numFmtId="188" fontId="84" fillId="0" borderId="0" xfId="263" applyNumberFormat="1" applyFont="1" applyFill="1" applyBorder="1" applyAlignment="1">
      <alignment horizontal="center"/>
    </xf>
    <xf numFmtId="188" fontId="58" fillId="0" borderId="0" xfId="263" applyNumberFormat="1" applyFont="1" applyFill="1" applyBorder="1" applyAlignment="1">
      <alignment horizontal="right"/>
    </xf>
    <xf numFmtId="188" fontId="81" fillId="0" borderId="0" xfId="263" applyNumberFormat="1" applyFont="1" applyFill="1" applyBorder="1" applyAlignment="1">
      <alignment horizontal="left"/>
    </xf>
    <xf numFmtId="188" fontId="81" fillId="0" borderId="0" xfId="263" applyNumberFormat="1" applyFont="1" applyFill="1" applyBorder="1"/>
    <xf numFmtId="188" fontId="58" fillId="0" borderId="0" xfId="263" applyNumberFormat="1" applyFont="1" applyFill="1" applyBorder="1" applyAlignment="1">
      <alignment horizontal="left"/>
    </xf>
    <xf numFmtId="0" fontId="81" fillId="0" borderId="0" xfId="263" applyFont="1" applyFill="1"/>
    <xf numFmtId="3" fontId="81" fillId="0" borderId="0" xfId="263" applyNumberFormat="1" applyFont="1" applyFill="1"/>
    <xf numFmtId="189" fontId="81" fillId="0" borderId="0" xfId="263" applyNumberFormat="1" applyFont="1" applyFill="1"/>
    <xf numFmtId="3" fontId="81" fillId="0" borderId="0" xfId="263" applyNumberFormat="1" applyFont="1" applyFill="1" applyAlignment="1">
      <alignment horizontal="right"/>
    </xf>
    <xf numFmtId="168" fontId="81" fillId="0" borderId="0" xfId="263" applyNumberFormat="1" applyFont="1" applyFill="1"/>
    <xf numFmtId="10" fontId="81" fillId="0" borderId="0" xfId="1" applyNumberFormat="1" applyFont="1" applyFill="1"/>
    <xf numFmtId="0" fontId="84" fillId="0" borderId="0" xfId="0" applyNumberFormat="1" applyFont="1" applyFill="1" applyAlignment="1">
      <alignment horizontal="center"/>
    </xf>
    <xf numFmtId="0" fontId="79" fillId="0" borderId="0" xfId="0" applyFont="1" applyFill="1"/>
    <xf numFmtId="0" fontId="81" fillId="0" borderId="0" xfId="0" applyFont="1" applyFill="1" applyBorder="1"/>
    <xf numFmtId="190" fontId="81" fillId="0" borderId="0" xfId="0" applyNumberFormat="1" applyFont="1" applyFill="1"/>
    <xf numFmtId="0" fontId="91" fillId="0" borderId="0" xfId="0" applyFont="1" applyFill="1"/>
    <xf numFmtId="191" fontId="81" fillId="0" borderId="0" xfId="265" applyNumberFormat="1" applyFont="1" applyFill="1"/>
    <xf numFmtId="190" fontId="58" fillId="0" borderId="26" xfId="0" applyNumberFormat="1" applyFont="1" applyFill="1" applyBorder="1" applyAlignment="1">
      <alignment horizontal="center"/>
    </xf>
    <xf numFmtId="0" fontId="58" fillId="0" borderId="26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84" fillId="0" borderId="0" xfId="0" applyNumberFormat="1" applyFont="1" applyFill="1" applyAlignment="1">
      <alignment horizontal="center" vertical="center"/>
    </xf>
    <xf numFmtId="14" fontId="58" fillId="0" borderId="25" xfId="0" applyNumberFormat="1" applyFont="1" applyFill="1" applyBorder="1" applyAlignment="1">
      <alignment horizontal="center" vertical="center"/>
    </xf>
    <xf numFmtId="14" fontId="58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vertical="center"/>
    </xf>
    <xf numFmtId="190" fontId="81" fillId="0" borderId="0" xfId="0" applyNumberFormat="1" applyFont="1" applyFill="1" applyBorder="1"/>
    <xf numFmtId="189" fontId="81" fillId="0" borderId="0" xfId="0" applyNumberFormat="1" applyFont="1" applyFill="1"/>
    <xf numFmtId="189" fontId="91" fillId="0" borderId="0" xfId="0" applyNumberFormat="1" applyFont="1" applyFill="1"/>
    <xf numFmtId="189" fontId="58" fillId="0" borderId="0" xfId="0" applyNumberFormat="1" applyFont="1" applyFill="1"/>
    <xf numFmtId="189" fontId="81" fillId="0" borderId="0" xfId="0" applyNumberFormat="1" applyFont="1" applyFill="1" applyBorder="1" applyAlignment="1">
      <alignment horizontal="right"/>
    </xf>
    <xf numFmtId="0" fontId="81" fillId="0" borderId="0" xfId="0" applyFont="1" applyFill="1" applyAlignment="1">
      <alignment horizontal="left" indent="1"/>
    </xf>
    <xf numFmtId="189" fontId="58" fillId="0" borderId="0" xfId="0" applyNumberFormat="1" applyFont="1" applyFill="1" applyBorder="1" applyAlignment="1">
      <alignment horizontal="right"/>
    </xf>
    <xf numFmtId="0" fontId="58" fillId="0" borderId="0" xfId="0" applyFont="1" applyFill="1" applyAlignment="1">
      <alignment horizontal="right" indent="5"/>
    </xf>
    <xf numFmtId="189" fontId="58" fillId="0" borderId="11" xfId="0" applyNumberFormat="1" applyFont="1" applyFill="1" applyBorder="1"/>
    <xf numFmtId="189" fontId="58" fillId="0" borderId="0" xfId="0" applyNumberFormat="1" applyFont="1" applyFill="1" applyBorder="1"/>
    <xf numFmtId="0" fontId="81" fillId="0" borderId="0" xfId="0" applyFont="1" applyFill="1" applyAlignment="1">
      <alignment horizontal="left" indent="2"/>
    </xf>
    <xf numFmtId="189" fontId="58" fillId="0" borderId="19" xfId="0" applyNumberFormat="1" applyFont="1" applyFill="1" applyBorder="1"/>
    <xf numFmtId="190" fontId="91" fillId="0" borderId="0" xfId="0" applyNumberFormat="1" applyFont="1" applyFill="1"/>
    <xf numFmtId="0" fontId="58" fillId="0" borderId="26" xfId="0" applyFont="1" applyFill="1" applyBorder="1" applyAlignment="1">
      <alignment horizontal="center" wrapText="1"/>
    </xf>
    <xf numFmtId="189" fontId="81" fillId="0" borderId="26" xfId="0" applyNumberFormat="1" applyFont="1" applyFill="1" applyBorder="1"/>
    <xf numFmtId="189" fontId="81" fillId="0" borderId="0" xfId="0" applyNumberFormat="1" applyFont="1" applyFill="1" applyBorder="1"/>
    <xf numFmtId="0" fontId="90" fillId="0" borderId="0" xfId="0" applyFont="1" applyFill="1"/>
    <xf numFmtId="169" fontId="81" fillId="0" borderId="0" xfId="1" applyNumberFormat="1" applyFont="1" applyFill="1"/>
    <xf numFmtId="190" fontId="58" fillId="0" borderId="0" xfId="0" applyNumberFormat="1" applyFont="1" applyFill="1"/>
    <xf numFmtId="0" fontId="92" fillId="0" borderId="0" xfId="0" applyFont="1" applyFill="1" applyAlignment="1">
      <alignment horizontal="left" indent="1"/>
    </xf>
    <xf numFmtId="169" fontId="92" fillId="0" borderId="0" xfId="1" applyNumberFormat="1" applyFont="1" applyFill="1"/>
    <xf numFmtId="0" fontId="90" fillId="0" borderId="0" xfId="0" applyFont="1" applyFill="1" applyAlignment="1">
      <alignment horizontal="left" indent="1"/>
    </xf>
    <xf numFmtId="0" fontId="84" fillId="0" borderId="0" xfId="0" applyFont="1" applyFill="1"/>
    <xf numFmtId="190" fontId="84" fillId="0" borderId="0" xfId="0" applyNumberFormat="1" applyFont="1" applyFill="1" applyBorder="1"/>
    <xf numFmtId="189" fontId="58" fillId="0" borderId="33" xfId="0" applyNumberFormat="1" applyFont="1" applyFill="1" applyBorder="1"/>
    <xf numFmtId="189" fontId="81" fillId="0" borderId="25" xfId="0" applyNumberFormat="1" applyFont="1" applyFill="1" applyBorder="1"/>
    <xf numFmtId="189" fontId="58" fillId="0" borderId="25" xfId="0" applyNumberFormat="1" applyFont="1" applyFill="1" applyBorder="1"/>
    <xf numFmtId="189" fontId="58" fillId="0" borderId="27" xfId="0" applyNumberFormat="1" applyFont="1" applyFill="1" applyBorder="1"/>
    <xf numFmtId="0" fontId="93" fillId="0" borderId="0" xfId="0" applyFont="1" applyFill="1"/>
    <xf numFmtId="189" fontId="94" fillId="0" borderId="0" xfId="0" applyNumberFormat="1" applyFont="1" applyFill="1"/>
    <xf numFmtId="189" fontId="58" fillId="0" borderId="30" xfId="0" applyNumberFormat="1" applyFont="1" applyFill="1" applyBorder="1"/>
    <xf numFmtId="191" fontId="85" fillId="0" borderId="0" xfId="265" applyNumberFormat="1" applyFont="1" applyFill="1"/>
    <xf numFmtId="0" fontId="58" fillId="0" borderId="0" xfId="0" applyFont="1" applyFill="1" applyBorder="1" applyAlignment="1">
      <alignment vertical="center"/>
    </xf>
    <xf numFmtId="0" fontId="79" fillId="0" borderId="0" xfId="0" applyFont="1" applyFill="1" applyBorder="1"/>
    <xf numFmtId="0" fontId="81" fillId="0" borderId="11" xfId="0" applyNumberFormat="1" applyFont="1" applyFill="1" applyBorder="1" applyAlignment="1">
      <alignment horizontal="center"/>
    </xf>
    <xf numFmtId="188" fontId="81" fillId="0" borderId="0" xfId="0" quotePrefix="1" applyNumberFormat="1" applyFont="1" applyFill="1" applyBorder="1"/>
    <xf numFmtId="188" fontId="81" fillId="0" borderId="0" xfId="0" applyNumberFormat="1" applyFont="1" applyFill="1" applyBorder="1"/>
    <xf numFmtId="188" fontId="58" fillId="0" borderId="0" xfId="0" applyNumberFormat="1" applyFont="1" applyFill="1" applyBorder="1"/>
    <xf numFmtId="169" fontId="58" fillId="0" borderId="0" xfId="1" applyNumberFormat="1" applyFont="1" applyFill="1" applyBorder="1"/>
    <xf numFmtId="169" fontId="81" fillId="0" borderId="0" xfId="1" applyNumberFormat="1" applyFont="1" applyFill="1" applyBorder="1"/>
    <xf numFmtId="188" fontId="81" fillId="0" borderId="0" xfId="0" applyNumberFormat="1" applyFont="1" applyFill="1" applyBorder="1" applyAlignment="1">
      <alignment horizontal="left" indent="1"/>
    </xf>
    <xf numFmtId="0" fontId="81" fillId="0" borderId="0" xfId="0" applyFont="1" applyFill="1" applyBorder="1" applyAlignment="1">
      <alignment vertical="center"/>
    </xf>
    <xf numFmtId="188" fontId="58" fillId="0" borderId="0" xfId="0" applyNumberFormat="1" applyFont="1" applyFill="1" applyBorder="1" applyAlignment="1">
      <alignment vertical="center"/>
    </xf>
    <xf numFmtId="188" fontId="81" fillId="0" borderId="11" xfId="0" applyNumberFormat="1" applyFont="1" applyFill="1" applyBorder="1" applyAlignment="1">
      <alignment vertical="center"/>
    </xf>
    <xf numFmtId="169" fontId="81" fillId="0" borderId="11" xfId="1" applyNumberFormat="1" applyFont="1" applyFill="1" applyBorder="1" applyAlignment="1">
      <alignment vertical="center"/>
    </xf>
    <xf numFmtId="188" fontId="81" fillId="0" borderId="0" xfId="0" applyNumberFormat="1" applyFont="1" applyFill="1" applyBorder="1" applyAlignment="1"/>
    <xf numFmtId="0" fontId="81" fillId="0" borderId="0" xfId="547" applyFont="1" applyFill="1"/>
    <xf numFmtId="0" fontId="81" fillId="0" borderId="0" xfId="547" applyFont="1" applyFill="1" applyBorder="1"/>
    <xf numFmtId="0" fontId="81" fillId="0" borderId="0" xfId="0" applyFont="1" applyFill="1" applyBorder="1" applyAlignment="1">
      <alignment wrapText="1"/>
    </xf>
    <xf numFmtId="0" fontId="81" fillId="0" borderId="0" xfId="0" applyNumberFormat="1" applyFont="1" applyFill="1" applyBorder="1" applyAlignment="1">
      <alignment horizontal="center"/>
    </xf>
    <xf numFmtId="188" fontId="81" fillId="0" borderId="19" xfId="0" applyNumberFormat="1" applyFont="1" applyFill="1" applyBorder="1"/>
    <xf numFmtId="169" fontId="81" fillId="0" borderId="19" xfId="1" applyNumberFormat="1" applyFont="1" applyFill="1" applyBorder="1"/>
    <xf numFmtId="3" fontId="81" fillId="0" borderId="0" xfId="547" applyNumberFormat="1" applyFont="1" applyFill="1"/>
    <xf numFmtId="0" fontId="79" fillId="0" borderId="0" xfId="0" applyFont="1" applyFill="1" applyAlignment="1">
      <alignment horizontal="center"/>
    </xf>
    <xf numFmtId="0" fontId="58" fillId="0" borderId="0" xfId="0" applyFont="1" applyFill="1" applyBorder="1" applyAlignment="1"/>
    <xf numFmtId="0" fontId="81" fillId="0" borderId="25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right" indent="2"/>
    </xf>
    <xf numFmtId="1" fontId="58" fillId="0" borderId="11" xfId="0" applyNumberFormat="1" applyFont="1" applyFill="1" applyBorder="1" applyAlignment="1">
      <alignment horizontal="right" indent="1"/>
    </xf>
    <xf numFmtId="169" fontId="58" fillId="0" borderId="19" xfId="0" applyNumberFormat="1" applyFont="1" applyFill="1" applyBorder="1" applyAlignment="1">
      <alignment horizontal="right" indent="1"/>
    </xf>
    <xf numFmtId="187" fontId="58" fillId="0" borderId="41" xfId="263" applyNumberFormat="1" applyFont="1" applyFill="1" applyBorder="1" applyAlignment="1">
      <alignment vertical="center"/>
    </xf>
    <xf numFmtId="0" fontId="81" fillId="0" borderId="41" xfId="0" applyFont="1" applyFill="1" applyBorder="1" applyAlignment="1">
      <alignment horizontal="left" indent="2"/>
    </xf>
    <xf numFmtId="0" fontId="81" fillId="0" borderId="41" xfId="602" applyFont="1" applyFill="1" applyBorder="1" applyAlignment="1">
      <alignment horizontal="left" indent="2"/>
    </xf>
    <xf numFmtId="0" fontId="90" fillId="0" borderId="41" xfId="0" applyFont="1" applyFill="1" applyBorder="1" applyAlignment="1">
      <alignment horizontal="left" indent="4"/>
    </xf>
    <xf numFmtId="188" fontId="58" fillId="0" borderId="41" xfId="263" applyNumberFormat="1" applyFont="1" applyFill="1" applyBorder="1"/>
    <xf numFmtId="187" fontId="81" fillId="0" borderId="40" xfId="263" applyNumberFormat="1" applyFont="1" applyFill="1" applyBorder="1" applyAlignment="1">
      <alignment vertical="center"/>
    </xf>
    <xf numFmtId="187" fontId="81" fillId="0" borderId="31" xfId="263" applyNumberFormat="1" applyFont="1" applyFill="1" applyBorder="1" applyAlignment="1">
      <alignment vertical="center"/>
    </xf>
    <xf numFmtId="187" fontId="84" fillId="0" borderId="31" xfId="263" applyNumberFormat="1" applyFont="1" applyFill="1" applyBorder="1" applyAlignment="1">
      <alignment vertical="center"/>
    </xf>
    <xf numFmtId="188" fontId="81" fillId="0" borderId="31" xfId="263" applyNumberFormat="1" applyFont="1" applyFill="1" applyBorder="1" applyAlignment="1">
      <alignment horizontal="center"/>
    </xf>
    <xf numFmtId="188" fontId="84" fillId="0" borderId="31" xfId="263" applyNumberFormat="1" applyFont="1" applyFill="1" applyBorder="1" applyAlignment="1">
      <alignment horizontal="center"/>
    </xf>
    <xf numFmtId="188" fontId="58" fillId="0" borderId="38" xfId="263" applyNumberFormat="1" applyFont="1" applyFill="1" applyBorder="1" applyAlignment="1">
      <alignment horizontal="right"/>
    </xf>
    <xf numFmtId="188" fontId="58" fillId="0" borderId="39" xfId="263" applyNumberFormat="1" applyFont="1" applyFill="1" applyBorder="1" applyAlignment="1">
      <alignment horizontal="right"/>
    </xf>
    <xf numFmtId="187" fontId="81" fillId="0" borderId="45" xfId="263" applyNumberFormat="1" applyFont="1" applyFill="1" applyBorder="1" applyAlignment="1">
      <alignment horizontal="centerContinuous" vertical="center"/>
    </xf>
    <xf numFmtId="189" fontId="79" fillId="0" borderId="45" xfId="548" applyNumberFormat="1" applyFont="1" applyFill="1" applyBorder="1"/>
    <xf numFmtId="189" fontId="79" fillId="0" borderId="39" xfId="548" applyNumberFormat="1" applyFont="1" applyFill="1" applyBorder="1"/>
    <xf numFmtId="187" fontId="81" fillId="0" borderId="41" xfId="263" applyNumberFormat="1" applyFont="1" applyFill="1" applyBorder="1" applyAlignment="1">
      <alignment vertical="center"/>
    </xf>
    <xf numFmtId="187" fontId="81" fillId="0" borderId="42" xfId="263" applyNumberFormat="1" applyFont="1" applyFill="1" applyBorder="1" applyAlignment="1">
      <alignment horizontal="centerContinuous" vertical="center"/>
    </xf>
    <xf numFmtId="0" fontId="81" fillId="0" borderId="42" xfId="263" applyNumberFormat="1" applyFont="1" applyFill="1" applyBorder="1" applyAlignment="1">
      <alignment horizontal="center" vertical="center"/>
    </xf>
    <xf numFmtId="0" fontId="81" fillId="0" borderId="39" xfId="263" applyNumberFormat="1" applyFont="1" applyFill="1" applyBorder="1" applyAlignment="1">
      <alignment horizontal="center" vertical="center"/>
    </xf>
    <xf numFmtId="189" fontId="89" fillId="0" borderId="31" xfId="548" applyNumberFormat="1" applyFont="1" applyFill="1" applyBorder="1" applyAlignment="1">
      <alignment horizontal="right" indent="1"/>
    </xf>
    <xf numFmtId="189" fontId="79" fillId="0" borderId="31" xfId="548" applyNumberFormat="1" applyFont="1" applyFill="1" applyBorder="1" applyAlignment="1">
      <alignment horizontal="right" indent="1"/>
    </xf>
    <xf numFmtId="189" fontId="84" fillId="0" borderId="31" xfId="548" applyNumberFormat="1" applyFont="1" applyFill="1" applyBorder="1" applyAlignment="1">
      <alignment horizontal="right" indent="1"/>
    </xf>
    <xf numFmtId="189" fontId="79" fillId="0" borderId="31" xfId="548" applyNumberFormat="1" applyFont="1" applyFill="1" applyBorder="1"/>
    <xf numFmtId="189" fontId="89" fillId="0" borderId="31" xfId="548" applyNumberFormat="1" applyFont="1" applyFill="1" applyBorder="1"/>
    <xf numFmtId="189" fontId="84" fillId="0" borderId="31" xfId="548" applyNumberFormat="1" applyFont="1" applyFill="1" applyBorder="1"/>
    <xf numFmtId="0" fontId="81" fillId="0" borderId="22" xfId="263" applyNumberFormat="1" applyFont="1" applyFill="1" applyBorder="1" applyAlignment="1">
      <alignment horizontal="center" vertical="center"/>
    </xf>
    <xf numFmtId="189" fontId="89" fillId="0" borderId="48" xfId="548" applyNumberFormat="1" applyFont="1" applyFill="1" applyBorder="1" applyAlignment="1">
      <alignment horizontal="right" indent="1"/>
    </xf>
    <xf numFmtId="189" fontId="79" fillId="0" borderId="48" xfId="548" applyNumberFormat="1" applyFont="1" applyFill="1" applyBorder="1"/>
    <xf numFmtId="187" fontId="84" fillId="0" borderId="48" xfId="263" applyNumberFormat="1" applyFont="1" applyFill="1" applyBorder="1" applyAlignment="1">
      <alignment vertical="center"/>
    </xf>
    <xf numFmtId="189" fontId="84" fillId="0" borderId="48" xfId="548" applyNumberFormat="1" applyFont="1" applyFill="1" applyBorder="1"/>
    <xf numFmtId="189" fontId="89" fillId="0" borderId="48" xfId="548" applyNumberFormat="1" applyFont="1" applyFill="1" applyBorder="1"/>
    <xf numFmtId="189" fontId="79" fillId="0" borderId="22" xfId="548" applyNumberFormat="1" applyFont="1" applyFill="1" applyBorder="1"/>
    <xf numFmtId="187" fontId="81" fillId="0" borderId="49" xfId="263" applyNumberFormat="1" applyFont="1" applyFill="1" applyBorder="1" applyAlignment="1">
      <alignment vertical="center"/>
    </xf>
    <xf numFmtId="189" fontId="84" fillId="0" borderId="48" xfId="548" applyNumberFormat="1" applyFont="1" applyFill="1" applyBorder="1" applyAlignment="1">
      <alignment horizontal="right" indent="1"/>
    </xf>
    <xf numFmtId="0" fontId="81" fillId="0" borderId="41" xfId="263" applyNumberFormat="1" applyFont="1" applyFill="1" applyBorder="1" applyAlignment="1">
      <alignment horizontal="center" vertical="center"/>
    </xf>
    <xf numFmtId="0" fontId="81" fillId="0" borderId="51" xfId="263" applyNumberFormat="1" applyFont="1" applyFill="1" applyBorder="1" applyAlignment="1">
      <alignment horizontal="center" vertical="center"/>
    </xf>
    <xf numFmtId="187" fontId="81" fillId="0" borderId="52" xfId="263" applyNumberFormat="1" applyFont="1" applyFill="1" applyBorder="1" applyAlignment="1">
      <alignment vertical="center"/>
    </xf>
    <xf numFmtId="189" fontId="89" fillId="0" borderId="52" xfId="548" applyNumberFormat="1" applyFont="1" applyFill="1" applyBorder="1" applyAlignment="1">
      <alignment horizontal="right" indent="1"/>
    </xf>
    <xf numFmtId="189" fontId="79" fillId="0" borderId="52" xfId="548" applyNumberFormat="1" applyFont="1" applyFill="1" applyBorder="1"/>
    <xf numFmtId="189" fontId="81" fillId="0" borderId="52" xfId="548" applyNumberFormat="1" applyFont="1" applyFill="1" applyBorder="1"/>
    <xf numFmtId="187" fontId="84" fillId="0" borderId="52" xfId="263" applyNumberFormat="1" applyFont="1" applyFill="1" applyBorder="1" applyAlignment="1">
      <alignment vertical="center"/>
    </xf>
    <xf numFmtId="189" fontId="84" fillId="0" borderId="52" xfId="548" applyNumberFormat="1" applyFont="1" applyFill="1" applyBorder="1"/>
    <xf numFmtId="189" fontId="79" fillId="0" borderId="52" xfId="548" applyNumberFormat="1" applyFont="1" applyFill="1" applyBorder="1" applyAlignment="1">
      <alignment horizontal="right" indent="1"/>
    </xf>
    <xf numFmtId="189" fontId="89" fillId="0" borderId="52" xfId="548" applyNumberFormat="1" applyFont="1" applyFill="1" applyBorder="1"/>
    <xf numFmtId="189" fontId="79" fillId="0" borderId="51" xfId="548" applyNumberFormat="1" applyFont="1" applyFill="1" applyBorder="1"/>
    <xf numFmtId="188" fontId="58" fillId="0" borderId="38" xfId="263" applyNumberFormat="1" applyFont="1" applyFill="1" applyBorder="1" applyAlignment="1">
      <alignment horizontal="left"/>
    </xf>
    <xf numFmtId="188" fontId="58" fillId="0" borderId="39" xfId="263" applyNumberFormat="1" applyFont="1" applyFill="1" applyBorder="1" applyAlignment="1">
      <alignment horizontal="left"/>
    </xf>
    <xf numFmtId="188" fontId="58" fillId="0" borderId="41" xfId="263" applyNumberFormat="1" applyFont="1" applyFill="1" applyBorder="1" applyAlignment="1">
      <alignment horizontal="left"/>
    </xf>
    <xf numFmtId="187" fontId="81" fillId="0" borderId="0" xfId="263" applyNumberFormat="1" applyFont="1" applyFill="1" applyBorder="1" applyAlignment="1">
      <alignment horizontal="right" vertical="center"/>
    </xf>
    <xf numFmtId="187" fontId="65" fillId="0" borderId="0" xfId="263" applyNumberFormat="1" applyFont="1" applyFill="1" applyBorder="1" applyAlignment="1">
      <alignment horizontal="right" vertical="center"/>
    </xf>
    <xf numFmtId="188" fontId="58" fillId="0" borderId="19" xfId="0" applyNumberFormat="1" applyFont="1" applyFill="1" applyBorder="1" applyAlignment="1">
      <alignment vertical="center"/>
    </xf>
    <xf numFmtId="169" fontId="58" fillId="0" borderId="19" xfId="1" applyNumberFormat="1" applyFont="1" applyFill="1" applyBorder="1" applyAlignment="1">
      <alignment vertical="center"/>
    </xf>
    <xf numFmtId="188" fontId="58" fillId="0" borderId="45" xfId="0" applyNumberFormat="1" applyFont="1" applyFill="1" applyBorder="1" applyAlignment="1">
      <alignment vertical="center"/>
    </xf>
    <xf numFmtId="169" fontId="58" fillId="0" borderId="45" xfId="1" applyNumberFormat="1" applyFont="1" applyFill="1" applyBorder="1" applyAlignment="1">
      <alignment vertical="center"/>
    </xf>
    <xf numFmtId="0" fontId="81" fillId="0" borderId="45" xfId="0" applyNumberFormat="1" applyFont="1" applyFill="1" applyBorder="1" applyAlignment="1">
      <alignment horizontal="center"/>
    </xf>
    <xf numFmtId="0" fontId="65" fillId="0" borderId="0" xfId="1297" applyFont="1" applyFill="1" applyAlignment="1">
      <alignment vertical="center"/>
    </xf>
    <xf numFmtId="0" fontId="26" fillId="0" borderId="0" xfId="1297" applyFont="1" applyAlignment="1">
      <alignment vertical="center"/>
    </xf>
    <xf numFmtId="0" fontId="3" fillId="0" borderId="0" xfId="1297" applyFont="1" applyAlignment="1">
      <alignment vertical="center"/>
    </xf>
    <xf numFmtId="37" fontId="131" fillId="0" borderId="0" xfId="309" applyNumberFormat="1" applyFont="1" applyFill="1"/>
    <xf numFmtId="37" fontId="107" fillId="0" borderId="0" xfId="309" applyNumberFormat="1" applyFont="1"/>
    <xf numFmtId="0" fontId="3" fillId="0" borderId="0" xfId="1297" applyFont="1" applyAlignment="1">
      <alignment horizontal="right" vertical="center"/>
    </xf>
    <xf numFmtId="0" fontId="65" fillId="0" borderId="0" xfId="1297" applyFont="1" applyFill="1"/>
    <xf numFmtId="0" fontId="3" fillId="0" borderId="0" xfId="1297" applyFont="1"/>
    <xf numFmtId="0" fontId="67" fillId="0" borderId="0" xfId="1297" applyFont="1" applyFill="1"/>
    <xf numFmtId="0" fontId="136" fillId="0" borderId="0" xfId="1297" applyFont="1"/>
    <xf numFmtId="0" fontId="139" fillId="0" borderId="0" xfId="1297" applyFont="1" applyFill="1"/>
    <xf numFmtId="0" fontId="140" fillId="0" borderId="0" xfId="1297" applyFont="1"/>
    <xf numFmtId="0" fontId="3" fillId="0" borderId="0" xfId="0" applyFont="1" applyFill="1"/>
    <xf numFmtId="0" fontId="58" fillId="0" borderId="0" xfId="0" applyFont="1" applyFill="1" applyBorder="1" applyAlignment="1">
      <alignment horizontal="center" vertical="center"/>
    </xf>
    <xf numFmtId="0" fontId="58" fillId="0" borderId="25" xfId="0" applyNumberFormat="1" applyFont="1" applyFill="1" applyBorder="1" applyAlignment="1">
      <alignment horizontal="center" vertical="center"/>
    </xf>
    <xf numFmtId="0" fontId="58" fillId="0" borderId="42" xfId="0" applyFont="1" applyFill="1" applyBorder="1" applyAlignment="1">
      <alignment horizontal="center" vertical="center"/>
    </xf>
    <xf numFmtId="191" fontId="81" fillId="0" borderId="0" xfId="265" applyNumberFormat="1" applyFont="1" applyFill="1" applyAlignment="1">
      <alignment horizontal="right"/>
    </xf>
    <xf numFmtId="191" fontId="66" fillId="0" borderId="0" xfId="0" applyNumberFormat="1" applyFont="1" applyFill="1"/>
    <xf numFmtId="3" fontId="3" fillId="0" borderId="0" xfId="1297" applyNumberFormat="1" applyFont="1" applyFill="1" applyAlignment="1">
      <alignment vertical="center"/>
    </xf>
    <xf numFmtId="49" fontId="3" fillId="0" borderId="71" xfId="1297" applyNumberFormat="1" applyFont="1" applyFill="1" applyBorder="1" applyAlignment="1" applyProtection="1">
      <alignment horizontal="center" vertical="center" wrapText="1"/>
    </xf>
    <xf numFmtId="0" fontId="3" fillId="0" borderId="0" xfId="1297" applyFont="1" applyFill="1" applyAlignment="1">
      <alignment vertical="center"/>
    </xf>
    <xf numFmtId="49" fontId="3" fillId="0" borderId="54" xfId="1297" applyNumberFormat="1" applyFont="1" applyFill="1" applyBorder="1" applyAlignment="1" applyProtection="1">
      <alignment horizontal="center" vertical="center" wrapText="1"/>
    </xf>
    <xf numFmtId="168" fontId="134" fillId="0" borderId="70" xfId="609" applyNumberFormat="1" applyFont="1" applyFill="1" applyBorder="1" applyAlignment="1">
      <alignment vertical="center"/>
    </xf>
    <xf numFmtId="3" fontId="134" fillId="0" borderId="70" xfId="609" applyNumberFormat="1" applyFont="1" applyFill="1" applyBorder="1" applyAlignment="1">
      <alignment vertical="center"/>
    </xf>
    <xf numFmtId="168" fontId="135" fillId="0" borderId="48" xfId="609" applyNumberFormat="1" applyFont="1" applyFill="1" applyBorder="1" applyAlignment="1">
      <alignment vertical="center"/>
    </xf>
    <xf numFmtId="3" fontId="135" fillId="0" borderId="48" xfId="609" applyNumberFormat="1" applyFont="1" applyFill="1" applyBorder="1" applyAlignment="1">
      <alignment vertical="center"/>
    </xf>
    <xf numFmtId="168" fontId="42" fillId="0" borderId="48" xfId="609" applyNumberFormat="1" applyFont="1" applyFill="1" applyBorder="1" applyAlignment="1">
      <alignment vertical="center"/>
    </xf>
    <xf numFmtId="3" fontId="46" fillId="0" borderId="48" xfId="609" applyNumberFormat="1" applyFont="1" applyFill="1" applyBorder="1" applyAlignment="1">
      <alignment vertical="center"/>
    </xf>
    <xf numFmtId="3" fontId="65" fillId="0" borderId="48" xfId="609" applyNumberFormat="1" applyFont="1" applyFill="1" applyBorder="1" applyAlignment="1">
      <alignment vertical="center"/>
    </xf>
    <xf numFmtId="168" fontId="46" fillId="0" borderId="48" xfId="609" applyNumberFormat="1" applyFont="1" applyFill="1" applyBorder="1" applyAlignment="1">
      <alignment horizontal="left" vertical="center" indent="1"/>
    </xf>
    <xf numFmtId="3" fontId="139" fillId="0" borderId="48" xfId="609" applyNumberFormat="1" applyFont="1" applyFill="1" applyBorder="1" applyAlignment="1">
      <alignment vertical="center"/>
    </xf>
    <xf numFmtId="168" fontId="139" fillId="0" borderId="48" xfId="609" applyNumberFormat="1" applyFont="1" applyFill="1" applyBorder="1" applyAlignment="1">
      <alignment vertical="center"/>
    </xf>
    <xf numFmtId="168" fontId="134" fillId="0" borderId="48" xfId="1117" applyNumberFormat="1" applyFont="1" applyFill="1" applyBorder="1" applyAlignment="1">
      <alignment vertical="center"/>
    </xf>
    <xf numFmtId="3" fontId="69" fillId="0" borderId="48" xfId="609" applyNumberFormat="1" applyFont="1" applyFill="1" applyBorder="1" applyAlignment="1">
      <alignment vertical="center"/>
    </xf>
    <xf numFmtId="168" fontId="46" fillId="0" borderId="48" xfId="609" applyNumberFormat="1" applyFont="1" applyFill="1" applyBorder="1" applyAlignment="1">
      <alignment vertical="center"/>
    </xf>
    <xf numFmtId="0" fontId="3" fillId="0" borderId="0" xfId="1297" applyFont="1" applyFill="1"/>
    <xf numFmtId="3" fontId="3" fillId="0" borderId="0" xfId="1297" applyNumberFormat="1" applyFont="1" applyFill="1"/>
    <xf numFmtId="0" fontId="58" fillId="0" borderId="68" xfId="636" applyFont="1" applyFill="1" applyBorder="1" applyAlignment="1">
      <alignment horizontal="center" vertical="center"/>
    </xf>
    <xf numFmtId="0" fontId="31" fillId="0" borderId="0" xfId="972" applyNumberFormat="1" applyAlignment="1" applyProtection="1"/>
    <xf numFmtId="0" fontId="86" fillId="69" borderId="0" xfId="546" quotePrefix="1" applyFont="1" applyFill="1" applyAlignment="1" applyProtection="1">
      <alignment vertical="center"/>
    </xf>
    <xf numFmtId="0" fontId="3" fillId="0" borderId="0" xfId="1060"/>
    <xf numFmtId="0" fontId="120" fillId="0" borderId="0" xfId="1060" applyFont="1" applyAlignment="1">
      <alignment vertical="center"/>
    </xf>
    <xf numFmtId="0" fontId="3" fillId="0" borderId="0" xfId="1060" applyAlignment="1">
      <alignment vertical="center"/>
    </xf>
    <xf numFmtId="0" fontId="3" fillId="0" borderId="0" xfId="1060" applyAlignment="1">
      <alignment horizontal="right" vertical="center"/>
    </xf>
    <xf numFmtId="0" fontId="3" fillId="0" borderId="0" xfId="1060" applyAlignment="1">
      <alignment horizontal="center" vertical="center"/>
    </xf>
    <xf numFmtId="0" fontId="142" fillId="0" borderId="42" xfId="0" applyFont="1" applyFill="1" applyBorder="1" applyAlignment="1">
      <alignment horizontal="left" vertical="center"/>
    </xf>
    <xf numFmtId="0" fontId="120" fillId="0" borderId="42" xfId="0" applyFont="1" applyFill="1" applyBorder="1" applyAlignment="1">
      <alignment horizontal="right" vertical="center"/>
    </xf>
    <xf numFmtId="0" fontId="120" fillId="0" borderId="42" xfId="0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left" vertical="center"/>
    </xf>
    <xf numFmtId="0" fontId="120" fillId="0" borderId="0" xfId="0" applyFont="1" applyFill="1" applyBorder="1" applyAlignment="1">
      <alignment horizontal="right" vertical="center"/>
    </xf>
    <xf numFmtId="0" fontId="12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42" xfId="0" applyFont="1" applyFill="1" applyBorder="1" applyAlignment="1">
      <alignment horizontal="right" vertical="center"/>
    </xf>
    <xf numFmtId="0" fontId="26" fillId="0" borderId="72" xfId="0" applyFont="1" applyBorder="1" applyAlignment="1">
      <alignment horizontal="center" vertical="center"/>
    </xf>
    <xf numFmtId="202" fontId="0" fillId="0" borderId="72" xfId="0" applyNumberForma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2" fontId="0" fillId="0" borderId="72" xfId="0" applyNumberFormat="1" applyFill="1" applyBorder="1" applyAlignment="1">
      <alignment horizontal="right" vertical="center"/>
    </xf>
    <xf numFmtId="3" fontId="26" fillId="0" borderId="7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8" fillId="0" borderId="25" xfId="0" applyFont="1" applyFill="1" applyBorder="1" applyAlignment="1">
      <alignment horizontal="center" vertical="center"/>
    </xf>
    <xf numFmtId="188" fontId="90" fillId="0" borderId="31" xfId="263" applyNumberFormat="1" applyFont="1" applyFill="1" applyBorder="1" applyAlignment="1">
      <alignment horizontal="center"/>
    </xf>
    <xf numFmtId="0" fontId="0" fillId="0" borderId="72" xfId="0" applyNumberFormat="1" applyFill="1" applyBorder="1" applyAlignment="1">
      <alignment horizontal="right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25" xfId="0" applyNumberFormat="1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 wrapText="1"/>
    </xf>
    <xf numFmtId="0" fontId="81" fillId="0" borderId="0" xfId="609" applyFont="1"/>
    <xf numFmtId="0" fontId="145" fillId="0" borderId="0" xfId="609" applyFont="1" applyFill="1" applyAlignment="1">
      <alignment horizontal="center"/>
    </xf>
    <xf numFmtId="0" fontId="81" fillId="0" borderId="0" xfId="609" applyFont="1" applyFill="1"/>
    <xf numFmtId="3" fontId="146" fillId="0" borderId="0" xfId="609" applyNumberFormat="1" applyFont="1"/>
    <xf numFmtId="0" fontId="145" fillId="0" borderId="0" xfId="609" applyFont="1"/>
    <xf numFmtId="1" fontId="0" fillId="0" borderId="72" xfId="0" applyNumberFormat="1" applyFill="1" applyBorder="1" applyAlignment="1">
      <alignment horizontal="center" vertical="center"/>
    </xf>
    <xf numFmtId="2" fontId="0" fillId="0" borderId="72" xfId="0" applyNumberFormat="1" applyFill="1" applyBorder="1" applyAlignment="1">
      <alignment horizontal="center" vertical="center"/>
    </xf>
    <xf numFmtId="0" fontId="147" fillId="0" borderId="72" xfId="0" applyFont="1" applyBorder="1" applyAlignment="1">
      <alignment horizontal="center" vertical="center"/>
    </xf>
    <xf numFmtId="169" fontId="0" fillId="0" borderId="7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72" xfId="0" applyFont="1" applyFill="1" applyBorder="1" applyAlignment="1">
      <alignment horizontal="center" vertical="center"/>
    </xf>
    <xf numFmtId="9" fontId="0" fillId="0" borderId="72" xfId="635" applyFont="1" applyFill="1" applyBorder="1" applyAlignment="1">
      <alignment horizontal="right" vertical="center"/>
    </xf>
    <xf numFmtId="0" fontId="3" fillId="0" borderId="72" xfId="0" applyFont="1" applyFill="1" applyBorder="1" applyAlignment="1">
      <alignment horizontal="right" vertical="center"/>
    </xf>
    <xf numFmtId="0" fontId="26" fillId="0" borderId="72" xfId="0" applyFont="1" applyFill="1" applyBorder="1" applyAlignment="1">
      <alignment horizontal="center" vertical="center" wrapText="1"/>
    </xf>
    <xf numFmtId="1" fontId="0" fillId="0" borderId="72" xfId="635" applyNumberFormat="1" applyFont="1" applyFill="1" applyBorder="1" applyAlignment="1">
      <alignment horizontal="right" vertical="center"/>
    </xf>
    <xf numFmtId="2" fontId="0" fillId="0" borderId="72" xfId="635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66" fillId="0" borderId="72" xfId="0" applyFont="1" applyFill="1" applyBorder="1" applyAlignment="1">
      <alignment horizontal="center" vertical="center"/>
    </xf>
    <xf numFmtId="0" fontId="3" fillId="0" borderId="0" xfId="1060" applyFill="1" applyAlignment="1">
      <alignment vertical="center"/>
    </xf>
    <xf numFmtId="0" fontId="0" fillId="0" borderId="72" xfId="635" applyNumberFormat="1" applyFont="1" applyFill="1" applyBorder="1" applyAlignment="1">
      <alignment horizontal="right" vertical="center"/>
    </xf>
    <xf numFmtId="0" fontId="80" fillId="0" borderId="0" xfId="1298" applyFont="1" applyAlignment="1" applyProtection="1"/>
    <xf numFmtId="0" fontId="79" fillId="0" borderId="68" xfId="0" applyFont="1" applyBorder="1" applyAlignment="1">
      <alignment horizontal="center"/>
    </xf>
    <xf numFmtId="0" fontId="81" fillId="0" borderId="0" xfId="0" applyFont="1" applyBorder="1" applyAlignment="1" applyProtection="1">
      <alignment horizontal="left"/>
    </xf>
    <xf numFmtId="3" fontId="79" fillId="0" borderId="0" xfId="0" applyNumberFormat="1" applyFont="1"/>
    <xf numFmtId="0" fontId="91" fillId="0" borderId="0" xfId="0" applyFont="1"/>
    <xf numFmtId="46" fontId="79" fillId="0" borderId="0" xfId="0" applyNumberFormat="1" applyFont="1"/>
    <xf numFmtId="21" fontId="79" fillId="0" borderId="0" xfId="0" applyNumberFormat="1" applyFont="1"/>
    <xf numFmtId="166" fontId="79" fillId="0" borderId="0" xfId="1299" applyFont="1"/>
    <xf numFmtId="203" fontId="79" fillId="0" borderId="0" xfId="0" applyNumberFormat="1" applyFont="1"/>
    <xf numFmtId="168" fontId="134" fillId="0" borderId="70" xfId="609" applyNumberFormat="1" applyFont="1" applyBorder="1" applyAlignment="1">
      <alignment vertical="center"/>
    </xf>
    <xf numFmtId="168" fontId="135" fillId="0" borderId="48" xfId="609" applyNumberFormat="1" applyFont="1" applyBorder="1" applyAlignment="1">
      <alignment vertical="center"/>
    </xf>
    <xf numFmtId="168" fontId="46" fillId="0" borderId="48" xfId="609" applyNumberFormat="1" applyFont="1" applyBorder="1" applyAlignment="1">
      <alignment vertical="center"/>
    </xf>
    <xf numFmtId="168" fontId="134" fillId="0" borderId="72" xfId="609" applyNumberFormat="1" applyFont="1" applyBorder="1" applyAlignment="1">
      <alignment vertical="center"/>
    </xf>
    <xf numFmtId="199" fontId="79" fillId="0" borderId="0" xfId="1152" applyFont="1"/>
    <xf numFmtId="37" fontId="107" fillId="0" borderId="0" xfId="1300" applyNumberFormat="1" applyFont="1"/>
    <xf numFmtId="3" fontId="134" fillId="0" borderId="72" xfId="609" applyNumberFormat="1" applyFont="1" applyFill="1" applyBorder="1" applyAlignment="1">
      <alignment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3" fontId="155" fillId="0" borderId="0" xfId="0" applyNumberFormat="1" applyFont="1"/>
    <xf numFmtId="0" fontId="153" fillId="0" borderId="0" xfId="0" applyFont="1" applyFill="1"/>
    <xf numFmtId="0" fontId="152" fillId="0" borderId="0" xfId="0" applyFont="1" applyFill="1"/>
    <xf numFmtId="187" fontId="86" fillId="0" borderId="0" xfId="263" applyNumberFormat="1" applyFont="1" applyFill="1" applyBorder="1" applyAlignment="1">
      <alignment horizontal="left" vertical="center" wrapText="1"/>
    </xf>
    <xf numFmtId="0" fontId="80" fillId="0" borderId="0" xfId="1298" applyFont="1" applyFill="1" applyAlignment="1" applyProtection="1"/>
    <xf numFmtId="0" fontId="81" fillId="0" borderId="0" xfId="633" applyFont="1" applyFill="1"/>
    <xf numFmtId="191" fontId="81" fillId="0" borderId="0" xfId="1301" applyNumberFormat="1" applyFont="1" applyFill="1"/>
    <xf numFmtId="191" fontId="81" fillId="0" borderId="0" xfId="1301" applyNumberFormat="1" applyFont="1" applyFill="1" applyAlignment="1">
      <alignment horizontal="right"/>
    </xf>
    <xf numFmtId="189" fontId="81" fillId="0" borderId="68" xfId="0" applyNumberFormat="1" applyFont="1" applyFill="1" applyBorder="1"/>
    <xf numFmtId="189" fontId="81" fillId="0" borderId="19" xfId="0" applyNumberFormat="1" applyFont="1" applyFill="1" applyBorder="1"/>
    <xf numFmtId="189" fontId="81" fillId="0" borderId="32" xfId="0" applyNumberFormat="1" applyFont="1" applyFill="1" applyBorder="1"/>
    <xf numFmtId="0" fontId="84" fillId="0" borderId="0" xfId="0" applyNumberFormat="1" applyFont="1" applyFill="1" applyAlignment="1">
      <alignment horizontal="left"/>
    </xf>
    <xf numFmtId="0" fontId="84" fillId="0" borderId="0" xfId="0" applyNumberFormat="1" applyFont="1" applyFill="1" applyBorder="1" applyAlignment="1">
      <alignment horizontal="center"/>
    </xf>
    <xf numFmtId="189" fontId="81" fillId="0" borderId="42" xfId="0" applyNumberFormat="1" applyFont="1" applyFill="1" applyBorder="1"/>
    <xf numFmtId="189" fontId="81" fillId="0" borderId="27" xfId="0" applyNumberFormat="1" applyFont="1" applyFill="1" applyBorder="1"/>
    <xf numFmtId="0" fontId="94" fillId="0" borderId="0" xfId="0" applyFont="1" applyFill="1"/>
    <xf numFmtId="0" fontId="58" fillId="0" borderId="0" xfId="0" applyFont="1"/>
    <xf numFmtId="0" fontId="58" fillId="0" borderId="42" xfId="0" applyFont="1" applyBorder="1"/>
    <xf numFmtId="0" fontId="81" fillId="0" borderId="42" xfId="0" applyFont="1" applyBorder="1"/>
    <xf numFmtId="4" fontId="79" fillId="0" borderId="42" xfId="0" applyNumberFormat="1" applyFont="1" applyBorder="1"/>
    <xf numFmtId="3" fontId="81" fillId="0" borderId="0" xfId="0" applyNumberFormat="1" applyFont="1" applyBorder="1" applyAlignment="1">
      <alignment horizontal="right"/>
    </xf>
    <xf numFmtId="3" fontId="81" fillId="0" borderId="42" xfId="0" applyNumberFormat="1" applyFont="1" applyBorder="1" applyAlignment="1">
      <alignment horizontal="right"/>
    </xf>
    <xf numFmtId="3" fontId="79" fillId="0" borderId="42" xfId="0" applyNumberFormat="1" applyFont="1" applyBorder="1"/>
    <xf numFmtId="3" fontId="81" fillId="0" borderId="0" xfId="0" applyNumberFormat="1" applyFont="1"/>
    <xf numFmtId="0" fontId="58" fillId="0" borderId="32" xfId="0" applyFont="1" applyBorder="1"/>
    <xf numFmtId="0" fontId="79" fillId="0" borderId="32" xfId="0" applyFont="1" applyBorder="1"/>
    <xf numFmtId="0" fontId="81" fillId="0" borderId="0" xfId="0" applyFont="1" applyAlignment="1">
      <alignment horizontal="left" indent="2"/>
    </xf>
    <xf numFmtId="10" fontId="81" fillId="0" borderId="0" xfId="969" applyNumberFormat="1" applyFont="1" applyBorder="1" applyAlignment="1">
      <alignment horizontal="right"/>
    </xf>
    <xf numFmtId="0" fontId="81" fillId="0" borderId="42" xfId="0" applyFont="1" applyBorder="1" applyAlignment="1">
      <alignment horizontal="left" indent="2"/>
    </xf>
    <xf numFmtId="0" fontId="0" fillId="78" borderId="0" xfId="0" applyFill="1"/>
    <xf numFmtId="0" fontId="81" fillId="0" borderId="0" xfId="0" applyFont="1" applyBorder="1" applyAlignment="1">
      <alignment horizontal="center" vertical="center"/>
    </xf>
    <xf numFmtId="0" fontId="77" fillId="78" borderId="0" xfId="0" applyFont="1" applyFill="1" applyBorder="1" applyAlignment="1">
      <alignment horizontal="center" vertical="center"/>
    </xf>
    <xf numFmtId="0" fontId="81" fillId="0" borderId="0" xfId="609" applyFont="1" applyFill="1" applyAlignment="1">
      <alignment horizontal="center" vertical="center"/>
    </xf>
    <xf numFmtId="0" fontId="58" fillId="0" borderId="0" xfId="609" applyFont="1" applyFill="1"/>
    <xf numFmtId="0" fontId="81" fillId="78" borderId="0" xfId="609" applyFont="1" applyFill="1"/>
    <xf numFmtId="0" fontId="58" fillId="0" borderId="0" xfId="609" applyFont="1"/>
    <xf numFmtId="0" fontId="81" fillId="78" borderId="0" xfId="609" applyFont="1" applyFill="1" applyAlignment="1">
      <alignment horizontal="center"/>
    </xf>
    <xf numFmtId="187" fontId="58" fillId="78" borderId="0" xfId="263" applyNumberFormat="1" applyFont="1" applyFill="1" applyBorder="1" applyAlignment="1">
      <alignment horizontal="left" vertical="center" wrapText="1"/>
    </xf>
    <xf numFmtId="199" fontId="79" fillId="78" borderId="0" xfId="1152" applyFont="1" applyFill="1"/>
    <xf numFmtId="0" fontId="3" fillId="78" borderId="0" xfId="1297" applyFont="1" applyFill="1"/>
    <xf numFmtId="0" fontId="91" fillId="0" borderId="0" xfId="0" applyNumberFormat="1" applyFont="1" applyFill="1" applyAlignment="1">
      <alignment horizontal="center"/>
    </xf>
    <xf numFmtId="0" fontId="65" fillId="78" borderId="0" xfId="0" applyFont="1" applyFill="1" applyAlignment="1">
      <alignment horizontal="left" indent="1"/>
    </xf>
    <xf numFmtId="0" fontId="81" fillId="0" borderId="0" xfId="609" applyFont="1" applyAlignment="1">
      <alignment horizontal="center" vertical="center"/>
    </xf>
    <xf numFmtId="0" fontId="81" fillId="0" borderId="68" xfId="609" applyFont="1" applyBorder="1" applyAlignment="1">
      <alignment horizontal="center" vertical="center"/>
    </xf>
    <xf numFmtId="0" fontId="82" fillId="70" borderId="0" xfId="609" applyFont="1" applyFill="1"/>
    <xf numFmtId="0" fontId="81" fillId="0" borderId="0" xfId="609" applyFont="1" applyFill="1" applyAlignment="1">
      <alignment horizontal="center"/>
    </xf>
    <xf numFmtId="0" fontId="58" fillId="77" borderId="0" xfId="609" applyFont="1" applyFill="1"/>
    <xf numFmtId="0" fontId="58" fillId="77" borderId="0" xfId="609" applyFont="1" applyFill="1" applyAlignment="1">
      <alignment horizontal="center" vertical="center"/>
    </xf>
    <xf numFmtId="0" fontId="81" fillId="0" borderId="0" xfId="609" applyFont="1" applyAlignment="1">
      <alignment horizontal="center"/>
    </xf>
    <xf numFmtId="3" fontId="156" fillId="0" borderId="0" xfId="609" applyNumberFormat="1" applyFont="1"/>
    <xf numFmtId="0" fontId="58" fillId="77" borderId="0" xfId="609" applyFont="1" applyFill="1" applyAlignment="1">
      <alignment horizontal="left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25" xfId="0" applyNumberFormat="1" applyFont="1" applyFill="1" applyBorder="1" applyAlignment="1">
      <alignment horizontal="center" vertical="center"/>
    </xf>
    <xf numFmtId="0" fontId="58" fillId="0" borderId="25" xfId="0" applyFont="1" applyFill="1" applyBorder="1" applyAlignment="1">
      <alignment horizontal="center" vertical="center"/>
    </xf>
    <xf numFmtId="0" fontId="58" fillId="0" borderId="42" xfId="0" applyFont="1" applyFill="1" applyBorder="1" applyAlignment="1">
      <alignment horizontal="center" vertical="center"/>
    </xf>
    <xf numFmtId="49" fontId="3" fillId="0" borderId="24" xfId="1297" applyNumberFormat="1" applyFont="1" applyFill="1" applyBorder="1" applyAlignment="1" applyProtection="1">
      <alignment horizontal="center" vertical="center" wrapText="1"/>
    </xf>
    <xf numFmtId="0" fontId="81" fillId="78" borderId="0" xfId="0" applyFont="1" applyFill="1"/>
    <xf numFmtId="3" fontId="146" fillId="78" borderId="0" xfId="609" applyNumberFormat="1" applyFont="1" applyFill="1"/>
    <xf numFmtId="0" fontId="81" fillId="78" borderId="0" xfId="3" applyFont="1" applyFill="1"/>
    <xf numFmtId="188" fontId="58" fillId="78" borderId="41" xfId="263" applyNumberFormat="1" applyFont="1" applyFill="1" applyBorder="1" applyAlignment="1">
      <alignment horizontal="left"/>
    </xf>
    <xf numFmtId="188" fontId="81" fillId="78" borderId="31" xfId="263" applyNumberFormat="1" applyFont="1" applyFill="1" applyBorder="1" applyAlignment="1">
      <alignment horizontal="center"/>
    </xf>
    <xf numFmtId="0" fontId="87" fillId="0" borderId="0" xfId="260" applyFont="1" applyBorder="1" applyAlignment="1">
      <alignment horizontal="center"/>
    </xf>
    <xf numFmtId="0" fontId="88" fillId="0" borderId="48" xfId="260" applyFont="1" applyBorder="1" applyAlignment="1">
      <alignment horizontal="center"/>
    </xf>
    <xf numFmtId="0" fontId="81" fillId="0" borderId="0" xfId="633" applyFont="1"/>
    <xf numFmtId="189" fontId="79" fillId="0" borderId="0" xfId="0" applyNumberFormat="1" applyFont="1"/>
    <xf numFmtId="0" fontId="81" fillId="78" borderId="41" xfId="0" applyFont="1" applyFill="1" applyBorder="1" applyAlignment="1">
      <alignment horizontal="left" indent="2"/>
    </xf>
    <xf numFmtId="187" fontId="81" fillId="78" borderId="31" xfId="263" applyNumberFormat="1" applyFont="1" applyFill="1" applyBorder="1" applyAlignment="1">
      <alignment vertical="center"/>
    </xf>
    <xf numFmtId="0" fontId="86" fillId="79" borderId="0" xfId="0" applyFont="1" applyFill="1"/>
    <xf numFmtId="0" fontId="81" fillId="79" borderId="0" xfId="0" applyFont="1" applyFill="1" applyBorder="1"/>
    <xf numFmtId="190" fontId="81" fillId="79" borderId="0" xfId="0" applyNumberFormat="1" applyFont="1" applyFill="1"/>
    <xf numFmtId="0" fontId="91" fillId="79" borderId="0" xfId="0" applyFont="1" applyFill="1"/>
    <xf numFmtId="189" fontId="58" fillId="0" borderId="42" xfId="0" applyNumberFormat="1" applyFont="1" applyFill="1" applyBorder="1"/>
    <xf numFmtId="0" fontId="3" fillId="78" borderId="69" xfId="1297" applyFill="1" applyBorder="1" applyAlignment="1">
      <alignment horizontal="center" vertical="center" wrapText="1"/>
    </xf>
    <xf numFmtId="0" fontId="3" fillId="78" borderId="72" xfId="1297" applyFill="1" applyBorder="1" applyAlignment="1">
      <alignment horizontal="center" vertical="center"/>
    </xf>
    <xf numFmtId="168" fontId="134" fillId="0" borderId="72" xfId="609" applyNumberFormat="1" applyFont="1" applyFill="1" applyBorder="1" applyAlignment="1">
      <alignment vertical="center"/>
    </xf>
    <xf numFmtId="0" fontId="81" fillId="0" borderId="0" xfId="1303" applyFont="1"/>
    <xf numFmtId="0" fontId="58" fillId="77" borderId="0" xfId="609" applyFont="1" applyFill="1" applyAlignment="1">
      <alignment vertical="center"/>
    </xf>
    <xf numFmtId="0" fontId="160" fillId="0" borderId="0" xfId="609" applyFont="1"/>
    <xf numFmtId="0" fontId="79" fillId="0" borderId="0" xfId="609" applyFont="1"/>
    <xf numFmtId="187" fontId="86" fillId="69" borderId="0" xfId="263" applyNumberFormat="1" applyFont="1" applyFill="1" applyAlignment="1">
      <alignment vertical="center"/>
    </xf>
    <xf numFmtId="0" fontId="161" fillId="0" borderId="0" xfId="0" applyFont="1"/>
    <xf numFmtId="0" fontId="81" fillId="0" borderId="0" xfId="1303" applyFont="1" applyAlignment="1">
      <alignment horizontal="right"/>
    </xf>
    <xf numFmtId="0" fontId="162" fillId="0" borderId="72" xfId="0" applyFont="1" applyBorder="1" applyAlignment="1">
      <alignment horizontal="left" vertical="center"/>
    </xf>
    <xf numFmtId="202" fontId="58" fillId="0" borderId="72" xfId="0" applyNumberFormat="1" applyFont="1" applyBorder="1" applyAlignment="1">
      <alignment horizontal="center" vertical="center" wrapText="1"/>
    </xf>
    <xf numFmtId="0" fontId="162" fillId="0" borderId="72" xfId="0" applyFont="1" applyBorder="1" applyAlignment="1">
      <alignment horizontal="centerContinuous"/>
    </xf>
    <xf numFmtId="0" fontId="163" fillId="0" borderId="72" xfId="0" applyFont="1" applyBorder="1" applyAlignment="1">
      <alignment horizontal="left" vertical="center" indent="1"/>
    </xf>
    <xf numFmtId="202" fontId="81" fillId="0" borderId="72" xfId="0" applyNumberFormat="1" applyFont="1" applyBorder="1" applyAlignment="1">
      <alignment horizontal="center" vertical="center" wrapText="1"/>
    </xf>
    <xf numFmtId="168" fontId="164" fillId="0" borderId="0" xfId="0" applyNumberFormat="1" applyFont="1" applyAlignment="1">
      <alignment horizontal="right"/>
    </xf>
    <xf numFmtId="0" fontId="81" fillId="0" borderId="0" xfId="0" applyFont="1" applyAlignment="1">
      <alignment horizontal="left"/>
    </xf>
    <xf numFmtId="202" fontId="81" fillId="0" borderId="0" xfId="0" applyNumberFormat="1" applyFont="1" applyAlignment="1">
      <alignment horizontal="right"/>
    </xf>
    <xf numFmtId="0" fontId="166" fillId="0" borderId="0" xfId="0" applyFont="1"/>
    <xf numFmtId="0" fontId="165" fillId="0" borderId="0" xfId="0" applyFont="1"/>
    <xf numFmtId="0" fontId="166" fillId="80" borderId="70" xfId="0" applyFont="1" applyFill="1" applyBorder="1"/>
    <xf numFmtId="0" fontId="166" fillId="80" borderId="67" xfId="0" applyFont="1" applyFill="1" applyBorder="1"/>
    <xf numFmtId="0" fontId="166" fillId="80" borderId="68" xfId="0" applyFont="1" applyFill="1" applyBorder="1"/>
    <xf numFmtId="0" fontId="166" fillId="80" borderId="69" xfId="0" applyFont="1" applyFill="1" applyBorder="1"/>
    <xf numFmtId="0" fontId="166" fillId="80" borderId="72" xfId="0" applyFont="1" applyFill="1" applyBorder="1"/>
    <xf numFmtId="0" fontId="166" fillId="0" borderId="70" xfId="0" applyFont="1" applyBorder="1"/>
    <xf numFmtId="0" fontId="165" fillId="0" borderId="70" xfId="0" applyFont="1" applyBorder="1"/>
    <xf numFmtId="0" fontId="165" fillId="0" borderId="74" xfId="0" applyFont="1" applyBorder="1"/>
    <xf numFmtId="0" fontId="165" fillId="0" borderId="32" xfId="0" applyFont="1" applyBorder="1"/>
    <xf numFmtId="0" fontId="165" fillId="0" borderId="71" xfId="0" applyFont="1" applyBorder="1"/>
    <xf numFmtId="0" fontId="166" fillId="0" borderId="48" xfId="0" applyFont="1" applyBorder="1"/>
    <xf numFmtId="0" fontId="166" fillId="0" borderId="41" xfId="0" applyFont="1" applyBorder="1"/>
    <xf numFmtId="0" fontId="166" fillId="0" borderId="31" xfId="0" applyFont="1" applyBorder="1"/>
    <xf numFmtId="0" fontId="166" fillId="0" borderId="24" xfId="0" applyFont="1" applyBorder="1"/>
    <xf numFmtId="0" fontId="166" fillId="0" borderId="75" xfId="0" applyFont="1" applyBorder="1"/>
    <xf numFmtId="0" fontId="166" fillId="0" borderId="42" xfId="0" applyFont="1" applyBorder="1"/>
    <xf numFmtId="0" fontId="166" fillId="0" borderId="54" xfId="0" applyFont="1" applyBorder="1"/>
    <xf numFmtId="0" fontId="81" fillId="78" borderId="0" xfId="0" applyFont="1" applyFill="1" applyBorder="1" applyAlignment="1">
      <alignment horizontal="center" vertical="center"/>
    </xf>
    <xf numFmtId="18" fontId="77" fillId="78" borderId="0" xfId="0" quotePrefix="1" applyNumberFormat="1" applyFont="1" applyFill="1" applyBorder="1" applyAlignment="1">
      <alignment horizontal="center" vertical="center"/>
    </xf>
    <xf numFmtId="0" fontId="0" fillId="78" borderId="0" xfId="0" applyFill="1" applyAlignment="1">
      <alignment horizontal="center" vertical="center"/>
    </xf>
    <xf numFmtId="0" fontId="168" fillId="0" borderId="0" xfId="271" applyFont="1"/>
    <xf numFmtId="0" fontId="87" fillId="78" borderId="48" xfId="260" applyFont="1" applyFill="1" applyBorder="1" applyAlignment="1">
      <alignment horizontal="center"/>
    </xf>
    <xf numFmtId="0" fontId="81" fillId="78" borderId="0" xfId="0" applyFont="1" applyFill="1" applyAlignment="1">
      <alignment horizontal="left" indent="1"/>
    </xf>
    <xf numFmtId="0" fontId="158" fillId="78" borderId="0" xfId="263" applyFont="1" applyFill="1"/>
    <xf numFmtId="191" fontId="81" fillId="78" borderId="0" xfId="265" applyNumberFormat="1" applyFont="1" applyFill="1"/>
    <xf numFmtId="0" fontId="58" fillId="78" borderId="25" xfId="0" applyFont="1" applyFill="1" applyBorder="1" applyAlignment="1">
      <alignment horizontal="center" vertical="center"/>
    </xf>
    <xf numFmtId="0" fontId="58" fillId="78" borderId="0" xfId="0" applyFont="1" applyFill="1"/>
    <xf numFmtId="0" fontId="159" fillId="78" borderId="0" xfId="263" applyFont="1" applyFill="1" applyAlignment="1">
      <alignment horizontal="right" wrapText="1"/>
    </xf>
    <xf numFmtId="0" fontId="81" fillId="78" borderId="0" xfId="0" applyFont="1" applyFill="1" applyBorder="1"/>
    <xf numFmtId="0" fontId="159" fillId="78" borderId="0" xfId="546" applyFont="1" applyFill="1" applyAlignment="1" applyProtection="1">
      <alignment horizontal="center"/>
    </xf>
    <xf numFmtId="0" fontId="158" fillId="78" borderId="0" xfId="546" applyFont="1" applyFill="1" applyProtection="1"/>
    <xf numFmtId="3" fontId="158" fillId="78" borderId="0" xfId="1302" applyNumberFormat="1" applyFont="1" applyFill="1" applyAlignment="1" applyProtection="1">
      <alignment horizontal="center"/>
    </xf>
    <xf numFmtId="190" fontId="58" fillId="78" borderId="32" xfId="0" applyNumberFormat="1" applyFont="1" applyFill="1" applyBorder="1" applyAlignment="1">
      <alignment horizontal="center"/>
    </xf>
    <xf numFmtId="0" fontId="58" fillId="78" borderId="32" xfId="0" applyFont="1" applyFill="1" applyBorder="1" applyAlignment="1">
      <alignment horizontal="center"/>
    </xf>
    <xf numFmtId="0" fontId="58" fillId="78" borderId="42" xfId="0" applyFont="1" applyFill="1" applyBorder="1" applyAlignment="1">
      <alignment horizontal="center" vertical="center"/>
    </xf>
    <xf numFmtId="14" fontId="58" fillId="78" borderId="25" xfId="0" applyNumberFormat="1" applyFont="1" applyFill="1" applyBorder="1" applyAlignment="1">
      <alignment horizontal="center" vertical="center"/>
    </xf>
    <xf numFmtId="0" fontId="58" fillId="78" borderId="0" xfId="0" applyFont="1" applyFill="1" applyBorder="1" applyAlignment="1">
      <alignment horizontal="center" vertical="center"/>
    </xf>
    <xf numFmtId="0" fontId="81" fillId="78" borderId="0" xfId="546" applyFont="1" applyFill="1" applyBorder="1" applyAlignment="1" applyProtection="1">
      <alignment horizontal="left" indent="1"/>
    </xf>
    <xf numFmtId="3" fontId="158" fillId="78" borderId="0" xfId="546" applyNumberFormat="1" applyFont="1" applyFill="1" applyBorder="1" applyProtection="1"/>
    <xf numFmtId="204" fontId="158" fillId="78" borderId="0" xfId="546" applyNumberFormat="1" applyFont="1" applyFill="1" applyBorder="1" applyProtection="1">
      <protection locked="0"/>
    </xf>
    <xf numFmtId="0" fontId="81" fillId="78" borderId="0" xfId="263" applyFont="1" applyFill="1" applyBorder="1" applyAlignment="1">
      <alignment horizontal="left" indent="2"/>
    </xf>
    <xf numFmtId="0" fontId="58" fillId="78" borderId="0" xfId="0" applyFont="1" applyFill="1" applyAlignment="1">
      <alignment horizontal="right" indent="5"/>
    </xf>
    <xf numFmtId="189" fontId="81" fillId="78" borderId="68" xfId="0" applyNumberFormat="1" applyFont="1" applyFill="1" applyBorder="1"/>
    <xf numFmtId="3" fontId="79" fillId="78" borderId="0" xfId="0" applyNumberFormat="1" applyFont="1" applyFill="1" applyBorder="1" applyAlignment="1">
      <alignment horizontal="left" indent="3"/>
    </xf>
    <xf numFmtId="189" fontId="81" fillId="78" borderId="27" xfId="0" applyNumberFormat="1" applyFont="1" applyFill="1" applyBorder="1"/>
    <xf numFmtId="0" fontId="81" fillId="78" borderId="0" xfId="263" applyFont="1" applyFill="1"/>
    <xf numFmtId="0" fontId="91" fillId="78" borderId="0" xfId="0" applyFont="1" applyFill="1"/>
    <xf numFmtId="190" fontId="81" fillId="78" borderId="0" xfId="0" applyNumberFormat="1" applyFont="1" applyFill="1"/>
    <xf numFmtId="190" fontId="58" fillId="78" borderId="26" xfId="0" applyNumberFormat="1" applyFont="1" applyFill="1" applyBorder="1" applyAlignment="1">
      <alignment horizontal="center"/>
    </xf>
    <xf numFmtId="0" fontId="58" fillId="78" borderId="26" xfId="0" applyFont="1" applyFill="1" applyBorder="1" applyAlignment="1">
      <alignment horizontal="center" wrapText="1"/>
    </xf>
    <xf numFmtId="0" fontId="66" fillId="78" borderId="0" xfId="0" applyFont="1" applyFill="1"/>
    <xf numFmtId="191" fontId="66" fillId="78" borderId="0" xfId="0" applyNumberFormat="1" applyFont="1" applyFill="1"/>
    <xf numFmtId="191" fontId="65" fillId="78" borderId="0" xfId="265" applyNumberFormat="1" applyFont="1" applyFill="1"/>
    <xf numFmtId="0" fontId="65" fillId="78" borderId="0" xfId="0" applyFont="1" applyFill="1"/>
    <xf numFmtId="0" fontId="66" fillId="78" borderId="25" xfId="0" applyFont="1" applyFill="1" applyBorder="1" applyAlignment="1">
      <alignment horizontal="center" vertical="center"/>
    </xf>
    <xf numFmtId="0" fontId="65" fillId="78" borderId="0" xfId="0" applyFont="1" applyFill="1" applyAlignment="1">
      <alignment horizontal="left" indent="2"/>
    </xf>
    <xf numFmtId="0" fontId="66" fillId="78" borderId="0" xfId="0" applyFont="1" applyFill="1" applyAlignment="1">
      <alignment horizontal="right" indent="4"/>
    </xf>
    <xf numFmtId="0" fontId="81" fillId="78" borderId="0" xfId="0" applyFont="1" applyFill="1" applyAlignment="1">
      <alignment horizontal="left" indent="2"/>
    </xf>
    <xf numFmtId="0" fontId="84" fillId="78" borderId="0" xfId="0" applyNumberFormat="1" applyFont="1" applyFill="1" applyAlignment="1">
      <alignment horizontal="center"/>
    </xf>
    <xf numFmtId="0" fontId="65" fillId="78" borderId="0" xfId="273" applyFont="1" applyFill="1"/>
    <xf numFmtId="168" fontId="42" fillId="78" borderId="48" xfId="609" applyNumberFormat="1" applyFont="1" applyFill="1" applyBorder="1" applyAlignment="1">
      <alignment vertical="center"/>
    </xf>
    <xf numFmtId="0" fontId="81" fillId="78" borderId="0" xfId="1060" applyFont="1" applyFill="1"/>
    <xf numFmtId="199" fontId="81" fillId="78" borderId="0" xfId="1152" applyFont="1" applyFill="1"/>
    <xf numFmtId="168" fontId="42" fillId="78" borderId="48" xfId="609" applyNumberFormat="1" applyFill="1" applyBorder="1" applyAlignment="1">
      <alignment vertical="center"/>
    </xf>
    <xf numFmtId="0" fontId="3" fillId="78" borderId="0" xfId="0" applyFont="1" applyFill="1"/>
    <xf numFmtId="0" fontId="165" fillId="69" borderId="0" xfId="0" applyFont="1" applyFill="1"/>
    <xf numFmtId="0" fontId="166" fillId="69" borderId="0" xfId="0" applyFont="1" applyFill="1"/>
    <xf numFmtId="0" fontId="173" fillId="0" borderId="0" xfId="0" applyFont="1"/>
    <xf numFmtId="190" fontId="81" fillId="0" borderId="0" xfId="0" applyNumberFormat="1" applyFont="1"/>
    <xf numFmtId="0" fontId="174" fillId="0" borderId="0" xfId="0" applyFont="1" applyAlignment="1">
      <alignment horizontal="center"/>
    </xf>
    <xf numFmtId="189" fontId="81" fillId="78" borderId="0" xfId="0" applyNumberFormat="1" applyFont="1" applyFill="1" applyBorder="1"/>
    <xf numFmtId="0" fontId="0" fillId="78" borderId="0" xfId="0" applyFont="1" applyFill="1"/>
    <xf numFmtId="0" fontId="65" fillId="78" borderId="0" xfId="1297" applyFont="1" applyFill="1"/>
    <xf numFmtId="3" fontId="46" fillId="78" borderId="48" xfId="609" applyNumberFormat="1" applyFont="1" applyFill="1" applyBorder="1" applyAlignment="1">
      <alignment vertical="center"/>
    </xf>
    <xf numFmtId="3" fontId="46" fillId="78" borderId="41" xfId="609" applyNumberFormat="1" applyFont="1" applyFill="1" applyBorder="1" applyAlignment="1">
      <alignment vertical="center"/>
    </xf>
    <xf numFmtId="0" fontId="3" fillId="78" borderId="0" xfId="1297" applyFill="1"/>
    <xf numFmtId="0" fontId="67" fillId="78" borderId="0" xfId="1297" applyFont="1" applyFill="1"/>
    <xf numFmtId="3" fontId="65" fillId="78" borderId="48" xfId="609" applyNumberFormat="1" applyFont="1" applyFill="1" applyBorder="1" applyAlignment="1">
      <alignment vertical="center"/>
    </xf>
    <xf numFmtId="0" fontId="136" fillId="78" borderId="0" xfId="1297" applyFont="1" applyFill="1"/>
    <xf numFmtId="168" fontId="46" fillId="78" borderId="48" xfId="609" applyNumberFormat="1" applyFont="1" applyFill="1" applyBorder="1" applyAlignment="1">
      <alignment horizontal="left" vertical="center" indent="1"/>
    </xf>
    <xf numFmtId="0" fontId="81" fillId="78" borderId="0" xfId="633" applyFont="1" applyFill="1"/>
    <xf numFmtId="0" fontId="87" fillId="78" borderId="0" xfId="0" applyFont="1" applyFill="1"/>
    <xf numFmtId="0" fontId="58" fillId="78" borderId="0" xfId="546" applyFont="1" applyFill="1" applyAlignment="1">
      <alignment vertical="center"/>
    </xf>
    <xf numFmtId="0" fontId="176" fillId="78" borderId="0" xfId="0" applyFont="1" applyFill="1"/>
    <xf numFmtId="187" fontId="65" fillId="78" borderId="0" xfId="263" applyNumberFormat="1" applyFont="1" applyFill="1" applyBorder="1" applyAlignment="1">
      <alignment horizontal="right" vertical="center"/>
    </xf>
    <xf numFmtId="0" fontId="175" fillId="78" borderId="72" xfId="0" applyFont="1" applyFill="1" applyBorder="1" applyAlignment="1">
      <alignment horizontal="center"/>
    </xf>
    <xf numFmtId="0" fontId="159" fillId="78" borderId="72" xfId="0" applyFont="1" applyFill="1" applyBorder="1" applyAlignment="1">
      <alignment horizontal="center"/>
    </xf>
    <xf numFmtId="0" fontId="175" fillId="78" borderId="72" xfId="0" applyFont="1" applyFill="1" applyBorder="1"/>
    <xf numFmtId="0" fontId="159" fillId="78" borderId="72" xfId="0" applyFont="1" applyFill="1" applyBorder="1" applyAlignment="1">
      <alignment horizontal="center" vertical="center"/>
    </xf>
    <xf numFmtId="0" fontId="175" fillId="78" borderId="72" xfId="0" applyFont="1" applyFill="1" applyBorder="1" applyAlignment="1">
      <alignment horizontal="left" indent="1"/>
    </xf>
    <xf numFmtId="0" fontId="81" fillId="78" borderId="72" xfId="0" applyFont="1" applyFill="1" applyBorder="1" applyAlignment="1">
      <alignment horizontal="center"/>
    </xf>
    <xf numFmtId="0" fontId="58" fillId="78" borderId="72" xfId="0" applyFont="1" applyFill="1" applyBorder="1" applyAlignment="1">
      <alignment horizontal="center" vertical="center"/>
    </xf>
    <xf numFmtId="0" fontId="174" fillId="78" borderId="0" xfId="0" applyFont="1" applyFill="1" applyAlignment="1">
      <alignment horizontal="center"/>
    </xf>
    <xf numFmtId="0" fontId="173" fillId="78" borderId="0" xfId="0" applyFont="1" applyFill="1"/>
    <xf numFmtId="3" fontId="74" fillId="0" borderId="0" xfId="271" applyNumberFormat="1" applyFont="1" applyAlignment="1">
      <alignment horizontal="left" vertical="center" wrapText="1"/>
    </xf>
    <xf numFmtId="187" fontId="86" fillId="69" borderId="0" xfId="263" applyNumberFormat="1" applyFont="1" applyFill="1" applyBorder="1" applyAlignment="1">
      <alignment horizontal="left" vertical="center" wrapText="1"/>
    </xf>
    <xf numFmtId="0" fontId="142" fillId="69" borderId="0" xfId="0" applyFont="1" applyFill="1" applyAlignment="1">
      <alignment horizontal="center"/>
    </xf>
    <xf numFmtId="187" fontId="81" fillId="0" borderId="43" xfId="263" applyNumberFormat="1" applyFont="1" applyFill="1" applyBorder="1" applyAlignment="1">
      <alignment horizontal="center" vertical="center"/>
    </xf>
    <xf numFmtId="187" fontId="81" fillId="0" borderId="44" xfId="263" applyNumberFormat="1" applyFont="1" applyFill="1" applyBorder="1" applyAlignment="1">
      <alignment horizontal="center" vertical="center"/>
    </xf>
    <xf numFmtId="187" fontId="81" fillId="0" borderId="46" xfId="263" applyNumberFormat="1" applyFont="1" applyFill="1" applyBorder="1" applyAlignment="1">
      <alignment horizontal="center" vertical="center"/>
    </xf>
    <xf numFmtId="187" fontId="81" fillId="0" borderId="47" xfId="263" applyNumberFormat="1" applyFont="1" applyFill="1" applyBorder="1" applyAlignment="1">
      <alignment horizontal="center" vertical="center"/>
    </xf>
    <xf numFmtId="187" fontId="58" fillId="0" borderId="45" xfId="7" applyNumberFormat="1" applyFont="1" applyFill="1" applyBorder="1" applyAlignment="1">
      <alignment horizontal="center" vertical="center" wrapText="1"/>
    </xf>
    <xf numFmtId="187" fontId="58" fillId="0" borderId="50" xfId="7" applyNumberFormat="1" applyFont="1" applyFill="1" applyBorder="1" applyAlignment="1">
      <alignment horizontal="center" vertical="center" wrapText="1"/>
    </xf>
    <xf numFmtId="187" fontId="58" fillId="0" borderId="39" xfId="7" applyNumberFormat="1" applyFont="1" applyFill="1" applyBorder="1" applyAlignment="1">
      <alignment horizontal="center" vertical="center" wrapText="1"/>
    </xf>
    <xf numFmtId="190" fontId="58" fillId="0" borderId="11" xfId="0" applyNumberFormat="1" applyFont="1" applyFill="1" applyBorder="1" applyAlignment="1">
      <alignment horizontal="center"/>
    </xf>
    <xf numFmtId="0" fontId="58" fillId="0" borderId="26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6" xfId="0" applyNumberFormat="1" applyFont="1" applyFill="1" applyBorder="1" applyAlignment="1">
      <alignment horizontal="center" vertical="center" wrapText="1"/>
    </xf>
    <xf numFmtId="0" fontId="58" fillId="0" borderId="25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/>
    </xf>
    <xf numFmtId="0" fontId="58" fillId="78" borderId="32" xfId="0" applyFont="1" applyFill="1" applyBorder="1" applyAlignment="1">
      <alignment horizontal="center" wrapText="1"/>
    </xf>
    <xf numFmtId="0" fontId="58" fillId="78" borderId="42" xfId="0" applyFont="1" applyFill="1" applyBorder="1" applyAlignment="1">
      <alignment horizontal="center" wrapText="1"/>
    </xf>
    <xf numFmtId="0" fontId="58" fillId="78" borderId="32" xfId="0" applyFont="1" applyFill="1" applyBorder="1" applyAlignment="1">
      <alignment horizontal="center" vertical="center" wrapText="1"/>
    </xf>
    <xf numFmtId="0" fontId="58" fillId="78" borderId="42" xfId="0" applyFont="1" applyFill="1" applyBorder="1" applyAlignment="1">
      <alignment horizontal="center" vertical="center" wrapText="1"/>
    </xf>
    <xf numFmtId="0" fontId="58" fillId="78" borderId="26" xfId="0" applyNumberFormat="1" applyFont="1" applyFill="1" applyBorder="1" applyAlignment="1">
      <alignment horizontal="center" vertical="center" wrapText="1"/>
    </xf>
    <xf numFmtId="0" fontId="58" fillId="78" borderId="25" xfId="0" applyNumberFormat="1" applyFont="1" applyFill="1" applyBorder="1" applyAlignment="1">
      <alignment horizontal="center" vertical="center" wrapText="1"/>
    </xf>
    <xf numFmtId="0" fontId="58" fillId="78" borderId="26" xfId="0" applyFont="1" applyFill="1" applyBorder="1" applyAlignment="1">
      <alignment horizontal="center" vertical="center" wrapText="1"/>
    </xf>
    <xf numFmtId="0" fontId="58" fillId="78" borderId="25" xfId="0" applyFont="1" applyFill="1" applyBorder="1" applyAlignment="1">
      <alignment horizontal="center" vertical="center" wrapText="1"/>
    </xf>
    <xf numFmtId="187" fontId="69" fillId="69" borderId="0" xfId="263" applyNumberFormat="1" applyFont="1" applyFill="1" applyBorder="1" applyAlignment="1">
      <alignment horizontal="left" vertical="center" wrapText="1"/>
    </xf>
    <xf numFmtId="0" fontId="65" fillId="0" borderId="25" xfId="0" applyFont="1" applyFill="1" applyBorder="1" applyAlignment="1">
      <alignment horizontal="center"/>
    </xf>
    <xf numFmtId="0" fontId="65" fillId="0" borderId="25" xfId="0" applyFont="1" applyFill="1" applyBorder="1" applyAlignment="1">
      <alignment horizontal="right"/>
    </xf>
    <xf numFmtId="0" fontId="66" fillId="0" borderId="11" xfId="0" applyFont="1" applyFill="1" applyBorder="1" applyAlignment="1">
      <alignment horizontal="center"/>
    </xf>
    <xf numFmtId="0" fontId="86" fillId="69" borderId="0" xfId="546" quotePrefix="1" applyFont="1" applyFill="1" applyAlignment="1" applyProtection="1">
      <alignment horizontal="left" vertical="center"/>
    </xf>
    <xf numFmtId="0" fontId="86" fillId="69" borderId="0" xfId="546" applyFont="1" applyFill="1" applyAlignment="1" applyProtection="1">
      <alignment horizontal="left" vertical="center"/>
    </xf>
    <xf numFmtId="0" fontId="58" fillId="0" borderId="26" xfId="0" applyNumberFormat="1" applyFont="1" applyFill="1" applyBorder="1" applyAlignment="1">
      <alignment horizontal="center" vertical="center"/>
    </xf>
    <xf numFmtId="0" fontId="58" fillId="0" borderId="25" xfId="0" applyNumberFormat="1" applyFont="1" applyFill="1" applyBorder="1" applyAlignment="1">
      <alignment horizontal="center" vertical="center"/>
    </xf>
    <xf numFmtId="0" fontId="58" fillId="0" borderId="26" xfId="0" applyFont="1" applyFill="1" applyBorder="1" applyAlignment="1">
      <alignment horizontal="center" vertical="center"/>
    </xf>
    <xf numFmtId="0" fontId="58" fillId="0" borderId="25" xfId="0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/>
    </xf>
    <xf numFmtId="0" fontId="58" fillId="0" borderId="42" xfId="0" applyFont="1" applyFill="1" applyBorder="1" applyAlignment="1">
      <alignment horizontal="center" vertical="center"/>
    </xf>
    <xf numFmtId="0" fontId="86" fillId="79" borderId="0" xfId="546" quotePrefix="1" applyFont="1" applyFill="1" applyAlignment="1" applyProtection="1">
      <alignment horizontal="left" vertical="center"/>
    </xf>
    <xf numFmtId="0" fontId="86" fillId="79" borderId="0" xfId="546" applyFont="1" applyFill="1" applyAlignment="1" applyProtection="1">
      <alignment horizontal="left" vertical="center"/>
    </xf>
    <xf numFmtId="0" fontId="58" fillId="0" borderId="32" xfId="0" applyNumberFormat="1" applyFont="1" applyFill="1" applyBorder="1" applyAlignment="1">
      <alignment horizontal="center" vertical="center"/>
    </xf>
    <xf numFmtId="0" fontId="58" fillId="0" borderId="42" xfId="0" applyNumberFormat="1" applyFont="1" applyFill="1" applyBorder="1" applyAlignment="1">
      <alignment horizontal="center" vertical="center"/>
    </xf>
    <xf numFmtId="190" fontId="58" fillId="0" borderId="68" xfId="0" applyNumberFormat="1" applyFont="1" applyFill="1" applyBorder="1" applyAlignment="1">
      <alignment horizontal="center"/>
    </xf>
    <xf numFmtId="0" fontId="58" fillId="0" borderId="32" xfId="0" applyFont="1" applyFill="1" applyBorder="1" applyAlignment="1">
      <alignment horizontal="center" vertical="center" wrapText="1"/>
    </xf>
    <xf numFmtId="0" fontId="58" fillId="0" borderId="42" xfId="0" applyFont="1" applyFill="1" applyBorder="1" applyAlignment="1">
      <alignment horizontal="center" vertical="center" wrapText="1"/>
    </xf>
    <xf numFmtId="0" fontId="86" fillId="79" borderId="0" xfId="0" applyFont="1" applyFill="1" applyAlignment="1">
      <alignment horizontal="center"/>
    </xf>
    <xf numFmtId="0" fontId="66" fillId="0" borderId="34" xfId="0" applyFont="1" applyFill="1" applyBorder="1" applyAlignment="1">
      <alignment horizontal="center"/>
    </xf>
    <xf numFmtId="0" fontId="65" fillId="0" borderId="25" xfId="0" applyFont="1" applyFill="1" applyBorder="1" applyAlignment="1">
      <alignment horizontal="center" vertical="center"/>
    </xf>
    <xf numFmtId="0" fontId="58" fillId="0" borderId="33" xfId="0" applyFont="1" applyFill="1" applyBorder="1" applyAlignment="1">
      <alignment horizontal="center"/>
    </xf>
    <xf numFmtId="190" fontId="66" fillId="0" borderId="33" xfId="0" applyNumberFormat="1" applyFont="1" applyFill="1" applyBorder="1" applyAlignment="1">
      <alignment horizontal="center"/>
    </xf>
    <xf numFmtId="0" fontId="66" fillId="0" borderId="72" xfId="0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133" fillId="76" borderId="67" xfId="1297" applyFont="1" applyFill="1" applyBorder="1" applyAlignment="1">
      <alignment horizontal="center" vertical="center"/>
    </xf>
    <xf numFmtId="0" fontId="133" fillId="76" borderId="68" xfId="1297" applyFont="1" applyFill="1" applyBorder="1" applyAlignment="1">
      <alignment horizontal="center" vertical="center"/>
    </xf>
    <xf numFmtId="0" fontId="133" fillId="76" borderId="69" xfId="1297" applyFont="1" applyFill="1" applyBorder="1" applyAlignment="1">
      <alignment horizontal="center" vertical="center"/>
    </xf>
    <xf numFmtId="0" fontId="3" fillId="78" borderId="68" xfId="1297" applyFill="1" applyBorder="1" applyAlignment="1">
      <alignment horizontal="center" vertical="center" wrapText="1"/>
    </xf>
    <xf numFmtId="0" fontId="3" fillId="78" borderId="69" xfId="1297" applyFill="1" applyBorder="1" applyAlignment="1">
      <alignment horizontal="center" vertical="center" wrapText="1"/>
    </xf>
    <xf numFmtId="0" fontId="3" fillId="78" borderId="67" xfId="1297" applyFill="1" applyBorder="1" applyAlignment="1">
      <alignment horizontal="center" vertical="center" wrapText="1"/>
    </xf>
    <xf numFmtId="49" fontId="3" fillId="78" borderId="70" xfId="1297" applyNumberFormat="1" applyFont="1" applyFill="1" applyBorder="1" applyAlignment="1" applyProtection="1">
      <alignment horizontal="center" vertical="center" wrapText="1"/>
    </xf>
    <xf numFmtId="49" fontId="3" fillId="78" borderId="24" xfId="1297" applyNumberFormat="1" applyFont="1" applyFill="1" applyBorder="1" applyAlignment="1" applyProtection="1">
      <alignment horizontal="center" vertical="center" wrapText="1"/>
    </xf>
    <xf numFmtId="49" fontId="3" fillId="0" borderId="70" xfId="1297" applyNumberFormat="1" applyFont="1" applyFill="1" applyBorder="1" applyAlignment="1" applyProtection="1">
      <alignment horizontal="center" vertical="center" wrapText="1"/>
    </xf>
    <xf numFmtId="49" fontId="3" fillId="0" borderId="24" xfId="1297" applyNumberFormat="1" applyFont="1" applyFill="1" applyBorder="1" applyAlignment="1" applyProtection="1">
      <alignment horizontal="center" vertical="center" wrapText="1"/>
    </xf>
    <xf numFmtId="49" fontId="3" fillId="0" borderId="67" xfId="1297" applyNumberFormat="1" applyFont="1" applyFill="1" applyBorder="1" applyAlignment="1" applyProtection="1">
      <alignment horizontal="center" vertical="center" wrapText="1"/>
    </xf>
    <xf numFmtId="49" fontId="3" fillId="0" borderId="68" xfId="1297" applyNumberFormat="1" applyFont="1" applyFill="1" applyBorder="1" applyAlignment="1" applyProtection="1">
      <alignment horizontal="center" vertical="center" wrapText="1"/>
    </xf>
    <xf numFmtId="49" fontId="3" fillId="0" borderId="69" xfId="1297" applyNumberFormat="1" applyFont="1" applyFill="1" applyBorder="1" applyAlignment="1" applyProtection="1">
      <alignment horizontal="center" vertical="center" wrapText="1"/>
    </xf>
    <xf numFmtId="49" fontId="3" fillId="78" borderId="70" xfId="1297" applyNumberFormat="1" applyFill="1" applyBorder="1" applyAlignment="1">
      <alignment horizontal="center" vertical="center" wrapText="1"/>
    </xf>
    <xf numFmtId="49" fontId="3" fillId="78" borderId="24" xfId="1297" applyNumberFormat="1" applyFill="1" applyBorder="1" applyAlignment="1">
      <alignment horizontal="center" vertical="center" wrapText="1"/>
    </xf>
    <xf numFmtId="49" fontId="3" fillId="0" borderId="70" xfId="1297" applyNumberFormat="1" applyFill="1" applyBorder="1" applyAlignment="1">
      <alignment horizontal="center" vertical="center" wrapText="1"/>
    </xf>
    <xf numFmtId="49" fontId="3" fillId="0" borderId="24" xfId="1297" applyNumberFormat="1" applyFill="1" applyBorder="1" applyAlignment="1">
      <alignment horizontal="center" vertical="center" wrapText="1"/>
    </xf>
    <xf numFmtId="202" fontId="58" fillId="0" borderId="72" xfId="0" applyNumberFormat="1" applyFont="1" applyBorder="1" applyAlignment="1">
      <alignment horizontal="center" vertical="center" wrapText="1"/>
    </xf>
    <xf numFmtId="0" fontId="162" fillId="0" borderId="73" xfId="0" applyFont="1" applyBorder="1" applyAlignment="1">
      <alignment horizontal="center"/>
    </xf>
    <xf numFmtId="0" fontId="162" fillId="0" borderId="72" xfId="0" applyFont="1" applyBorder="1" applyAlignment="1">
      <alignment horizontal="center" vertical="center"/>
    </xf>
    <xf numFmtId="204" fontId="166" fillId="78" borderId="0" xfId="633" applyNumberFormat="1" applyFont="1" applyFill="1" applyAlignment="1">
      <alignment horizontal="left" vertical="center" wrapText="1"/>
    </xf>
    <xf numFmtId="187" fontId="86" fillId="79" borderId="0" xfId="263" applyNumberFormat="1" applyFont="1" applyFill="1" applyAlignment="1">
      <alignment horizontal="center" vertical="center" wrapText="1"/>
    </xf>
  </cellXfs>
  <cellStyles count="1304">
    <cellStyle name="%" xfId="6" xr:uid="{00000000-0005-0000-0000-000000000000}"/>
    <cellStyle name="% 2" xfId="7" xr:uid="{00000000-0005-0000-0000-000001000000}"/>
    <cellStyle name="% 3" xfId="8" xr:uid="{00000000-0005-0000-0000-000002000000}"/>
    <cellStyle name="% 3 2" xfId="638" xr:uid="{00000000-0005-0000-0000-000003000000}"/>
    <cellStyle name="% 4" xfId="9" xr:uid="{00000000-0005-0000-0000-000004000000}"/>
    <cellStyle name="%_Risco de liquidez_juros_financiamentos_2006" xfId="10" xr:uid="{00000000-0005-0000-0000-000005000000}"/>
    <cellStyle name="%_Risco de liquidez_juros_financiamentos_2006 2" xfId="11" xr:uid="{00000000-0005-0000-0000-000006000000}"/>
    <cellStyle name="%_Risco de liquidez_juros_financiamentos_2006 3" xfId="12" xr:uid="{00000000-0005-0000-0000-000007000000}"/>
    <cellStyle name="%_sensibilidade tx juro_resultados_sierra_vfinal_2007+75" xfId="13" xr:uid="{00000000-0005-0000-0000-000008000000}"/>
    <cellStyle name="%_sensibilidade tx juro_resultados_sierra_vfinal_2007+75 2" xfId="14" xr:uid="{00000000-0005-0000-0000-000009000000}"/>
    <cellStyle name="%_sensibilidade tx juro_resultados_sierra_vfinal_2007+75 3" xfId="15" xr:uid="{00000000-0005-0000-0000-00000A000000}"/>
    <cellStyle name="_EDPP 2009-12 020908" xfId="975" xr:uid="{00000000-0005-0000-0000-00000B000000}"/>
    <cellStyle name="_EDPP 2009-12 180808" xfId="976" xr:uid="{00000000-0005-0000-0000-00000C000000}"/>
    <cellStyle name="_EDPP 2009-12 210808" xfId="977" xr:uid="{00000000-0005-0000-0000-00000D000000}"/>
    <cellStyle name="_Sheet1" xfId="978" xr:uid="{00000000-0005-0000-0000-00000E000000}"/>
    <cellStyle name="0;(0);&quot;–&quot;" xfId="979" xr:uid="{00000000-0005-0000-0000-00000F000000}"/>
    <cellStyle name="0;(0);&quot;–&quot;;Fórmula" xfId="980" xr:uid="{00000000-0005-0000-0000-000010000000}"/>
    <cellStyle name="20% - Accent1" xfId="981" xr:uid="{00000000-0005-0000-0000-000011000000}"/>
    <cellStyle name="20% - Accent1 10" xfId="639" xr:uid="{00000000-0005-0000-0000-000012000000}"/>
    <cellStyle name="20% - Accent1 11" xfId="640" xr:uid="{00000000-0005-0000-0000-000013000000}"/>
    <cellStyle name="20% - Accent1 12" xfId="641" xr:uid="{00000000-0005-0000-0000-000014000000}"/>
    <cellStyle name="20% - Accent1 13" xfId="642" xr:uid="{00000000-0005-0000-0000-000015000000}"/>
    <cellStyle name="20% - Accent1 14" xfId="643" xr:uid="{00000000-0005-0000-0000-000016000000}"/>
    <cellStyle name="20% - Accent1 15" xfId="644" xr:uid="{00000000-0005-0000-0000-000017000000}"/>
    <cellStyle name="20% - Accent1 16" xfId="645" xr:uid="{00000000-0005-0000-0000-000018000000}"/>
    <cellStyle name="20% - Accent1 17" xfId="646" xr:uid="{00000000-0005-0000-0000-000019000000}"/>
    <cellStyle name="20% - Accent1 18" xfId="647" xr:uid="{00000000-0005-0000-0000-00001A000000}"/>
    <cellStyle name="20% - Accent1 19" xfId="648" xr:uid="{00000000-0005-0000-0000-00001B000000}"/>
    <cellStyle name="20% - Accent1 2" xfId="16" xr:uid="{00000000-0005-0000-0000-00001C000000}"/>
    <cellStyle name="20% - Accent1 2 2" xfId="17" xr:uid="{00000000-0005-0000-0000-00001D000000}"/>
    <cellStyle name="20% - Accent1 20" xfId="649" xr:uid="{00000000-0005-0000-0000-00001E000000}"/>
    <cellStyle name="20% - Accent1 21" xfId="650" xr:uid="{00000000-0005-0000-0000-00001F000000}"/>
    <cellStyle name="20% - Accent1 22" xfId="651" xr:uid="{00000000-0005-0000-0000-000020000000}"/>
    <cellStyle name="20% - Accent1 23" xfId="652" xr:uid="{00000000-0005-0000-0000-000021000000}"/>
    <cellStyle name="20% - Accent1 24" xfId="653" xr:uid="{00000000-0005-0000-0000-000022000000}"/>
    <cellStyle name="20% - Accent1 25" xfId="654" xr:uid="{00000000-0005-0000-0000-000023000000}"/>
    <cellStyle name="20% - Accent1 26" xfId="655" xr:uid="{00000000-0005-0000-0000-000024000000}"/>
    <cellStyle name="20% - Accent1 27" xfId="656" xr:uid="{00000000-0005-0000-0000-000025000000}"/>
    <cellStyle name="20% - Accent1 28" xfId="657" xr:uid="{00000000-0005-0000-0000-000026000000}"/>
    <cellStyle name="20% - Accent1 3" xfId="18" xr:uid="{00000000-0005-0000-0000-000027000000}"/>
    <cellStyle name="20% - Accent1 3 2" xfId="19" xr:uid="{00000000-0005-0000-0000-000028000000}"/>
    <cellStyle name="20% - Accent1 4" xfId="20" xr:uid="{00000000-0005-0000-0000-000029000000}"/>
    <cellStyle name="20% - Accent1 5" xfId="658" xr:uid="{00000000-0005-0000-0000-00002A000000}"/>
    <cellStyle name="20% - Accent1 6" xfId="659" xr:uid="{00000000-0005-0000-0000-00002B000000}"/>
    <cellStyle name="20% - Accent1 7" xfId="660" xr:uid="{00000000-0005-0000-0000-00002C000000}"/>
    <cellStyle name="20% - Accent1 8" xfId="661" xr:uid="{00000000-0005-0000-0000-00002D000000}"/>
    <cellStyle name="20% - Accent1 9" xfId="662" xr:uid="{00000000-0005-0000-0000-00002E000000}"/>
    <cellStyle name="20% - Accent2" xfId="982" xr:uid="{00000000-0005-0000-0000-00002F000000}"/>
    <cellStyle name="20% - Accent2 10" xfId="663" xr:uid="{00000000-0005-0000-0000-000030000000}"/>
    <cellStyle name="20% - Accent2 11" xfId="664" xr:uid="{00000000-0005-0000-0000-000031000000}"/>
    <cellStyle name="20% - Accent2 12" xfId="665" xr:uid="{00000000-0005-0000-0000-000032000000}"/>
    <cellStyle name="20% - Accent2 13" xfId="666" xr:uid="{00000000-0005-0000-0000-000033000000}"/>
    <cellStyle name="20% - Accent2 14" xfId="667" xr:uid="{00000000-0005-0000-0000-000034000000}"/>
    <cellStyle name="20% - Accent2 15" xfId="668" xr:uid="{00000000-0005-0000-0000-000035000000}"/>
    <cellStyle name="20% - Accent2 16" xfId="669" xr:uid="{00000000-0005-0000-0000-000036000000}"/>
    <cellStyle name="20% - Accent2 17" xfId="670" xr:uid="{00000000-0005-0000-0000-000037000000}"/>
    <cellStyle name="20% - Accent2 18" xfId="671" xr:uid="{00000000-0005-0000-0000-000038000000}"/>
    <cellStyle name="20% - Accent2 19" xfId="672" xr:uid="{00000000-0005-0000-0000-000039000000}"/>
    <cellStyle name="20% - Accent2 2" xfId="21" xr:uid="{00000000-0005-0000-0000-00003A000000}"/>
    <cellStyle name="20% - Accent2 2 2" xfId="22" xr:uid="{00000000-0005-0000-0000-00003B000000}"/>
    <cellStyle name="20% - Accent2 20" xfId="673" xr:uid="{00000000-0005-0000-0000-00003C000000}"/>
    <cellStyle name="20% - Accent2 21" xfId="674" xr:uid="{00000000-0005-0000-0000-00003D000000}"/>
    <cellStyle name="20% - Accent2 22" xfId="675" xr:uid="{00000000-0005-0000-0000-00003E000000}"/>
    <cellStyle name="20% - Accent2 23" xfId="676" xr:uid="{00000000-0005-0000-0000-00003F000000}"/>
    <cellStyle name="20% - Accent2 24" xfId="677" xr:uid="{00000000-0005-0000-0000-000040000000}"/>
    <cellStyle name="20% - Accent2 25" xfId="678" xr:uid="{00000000-0005-0000-0000-000041000000}"/>
    <cellStyle name="20% - Accent2 26" xfId="679" xr:uid="{00000000-0005-0000-0000-000042000000}"/>
    <cellStyle name="20% - Accent2 27" xfId="680" xr:uid="{00000000-0005-0000-0000-000043000000}"/>
    <cellStyle name="20% - Accent2 28" xfId="681" xr:uid="{00000000-0005-0000-0000-000044000000}"/>
    <cellStyle name="20% - Accent2 3" xfId="23" xr:uid="{00000000-0005-0000-0000-000045000000}"/>
    <cellStyle name="20% - Accent2 3 2" xfId="24" xr:uid="{00000000-0005-0000-0000-000046000000}"/>
    <cellStyle name="20% - Accent2 4" xfId="25" xr:uid="{00000000-0005-0000-0000-000047000000}"/>
    <cellStyle name="20% - Accent2 5" xfId="682" xr:uid="{00000000-0005-0000-0000-000048000000}"/>
    <cellStyle name="20% - Accent2 6" xfId="683" xr:uid="{00000000-0005-0000-0000-000049000000}"/>
    <cellStyle name="20% - Accent2 7" xfId="684" xr:uid="{00000000-0005-0000-0000-00004A000000}"/>
    <cellStyle name="20% - Accent2 8" xfId="685" xr:uid="{00000000-0005-0000-0000-00004B000000}"/>
    <cellStyle name="20% - Accent2 9" xfId="686" xr:uid="{00000000-0005-0000-0000-00004C000000}"/>
    <cellStyle name="20% - Accent3" xfId="983" xr:uid="{00000000-0005-0000-0000-00004D000000}"/>
    <cellStyle name="20% - Accent3 10" xfId="687" xr:uid="{00000000-0005-0000-0000-00004E000000}"/>
    <cellStyle name="20% - Accent3 11" xfId="688" xr:uid="{00000000-0005-0000-0000-00004F000000}"/>
    <cellStyle name="20% - Accent3 12" xfId="689" xr:uid="{00000000-0005-0000-0000-000050000000}"/>
    <cellStyle name="20% - Accent3 13" xfId="690" xr:uid="{00000000-0005-0000-0000-000051000000}"/>
    <cellStyle name="20% - Accent3 14" xfId="691" xr:uid="{00000000-0005-0000-0000-000052000000}"/>
    <cellStyle name="20% - Accent3 15" xfId="692" xr:uid="{00000000-0005-0000-0000-000053000000}"/>
    <cellStyle name="20% - Accent3 16" xfId="693" xr:uid="{00000000-0005-0000-0000-000054000000}"/>
    <cellStyle name="20% - Accent3 17" xfId="694" xr:uid="{00000000-0005-0000-0000-000055000000}"/>
    <cellStyle name="20% - Accent3 18" xfId="695" xr:uid="{00000000-0005-0000-0000-000056000000}"/>
    <cellStyle name="20% - Accent3 19" xfId="696" xr:uid="{00000000-0005-0000-0000-000057000000}"/>
    <cellStyle name="20% - Accent3 2" xfId="26" xr:uid="{00000000-0005-0000-0000-000058000000}"/>
    <cellStyle name="20% - Accent3 2 2" xfId="27" xr:uid="{00000000-0005-0000-0000-000059000000}"/>
    <cellStyle name="20% - Accent3 2 3" xfId="697" xr:uid="{00000000-0005-0000-0000-00005A000000}"/>
    <cellStyle name="20% - Accent3 20" xfId="698" xr:uid="{00000000-0005-0000-0000-00005B000000}"/>
    <cellStyle name="20% - Accent3 21" xfId="699" xr:uid="{00000000-0005-0000-0000-00005C000000}"/>
    <cellStyle name="20% - Accent3 22" xfId="700" xr:uid="{00000000-0005-0000-0000-00005D000000}"/>
    <cellStyle name="20% - Accent3 23" xfId="701" xr:uid="{00000000-0005-0000-0000-00005E000000}"/>
    <cellStyle name="20% - Accent3 24" xfId="702" xr:uid="{00000000-0005-0000-0000-00005F000000}"/>
    <cellStyle name="20% - Accent3 25" xfId="703" xr:uid="{00000000-0005-0000-0000-000060000000}"/>
    <cellStyle name="20% - Accent3 26" xfId="704" xr:uid="{00000000-0005-0000-0000-000061000000}"/>
    <cellStyle name="20% - Accent3 27" xfId="705" xr:uid="{00000000-0005-0000-0000-000062000000}"/>
    <cellStyle name="20% - Accent3 28" xfId="706" xr:uid="{00000000-0005-0000-0000-000063000000}"/>
    <cellStyle name="20% - Accent3 3" xfId="28" xr:uid="{00000000-0005-0000-0000-000064000000}"/>
    <cellStyle name="20% - Accent3 3 2" xfId="29" xr:uid="{00000000-0005-0000-0000-000065000000}"/>
    <cellStyle name="20% - Accent3 4" xfId="30" xr:uid="{00000000-0005-0000-0000-000066000000}"/>
    <cellStyle name="20% - Accent3 5" xfId="707" xr:uid="{00000000-0005-0000-0000-000067000000}"/>
    <cellStyle name="20% - Accent3 6" xfId="708" xr:uid="{00000000-0005-0000-0000-000068000000}"/>
    <cellStyle name="20% - Accent3 7" xfId="709" xr:uid="{00000000-0005-0000-0000-000069000000}"/>
    <cellStyle name="20% - Accent3 8" xfId="710" xr:uid="{00000000-0005-0000-0000-00006A000000}"/>
    <cellStyle name="20% - Accent3 9" xfId="711" xr:uid="{00000000-0005-0000-0000-00006B000000}"/>
    <cellStyle name="20% - Accent4" xfId="984" xr:uid="{00000000-0005-0000-0000-00006C000000}"/>
    <cellStyle name="20% - Accent4 10" xfId="712" xr:uid="{00000000-0005-0000-0000-00006D000000}"/>
    <cellStyle name="20% - Accent4 11" xfId="713" xr:uid="{00000000-0005-0000-0000-00006E000000}"/>
    <cellStyle name="20% - Accent4 12" xfId="714" xr:uid="{00000000-0005-0000-0000-00006F000000}"/>
    <cellStyle name="20% - Accent4 13" xfId="715" xr:uid="{00000000-0005-0000-0000-000070000000}"/>
    <cellStyle name="20% - Accent4 14" xfId="716" xr:uid="{00000000-0005-0000-0000-000071000000}"/>
    <cellStyle name="20% - Accent4 15" xfId="717" xr:uid="{00000000-0005-0000-0000-000072000000}"/>
    <cellStyle name="20% - Accent4 16" xfId="718" xr:uid="{00000000-0005-0000-0000-000073000000}"/>
    <cellStyle name="20% - Accent4 17" xfId="719" xr:uid="{00000000-0005-0000-0000-000074000000}"/>
    <cellStyle name="20% - Accent4 18" xfId="720" xr:uid="{00000000-0005-0000-0000-000075000000}"/>
    <cellStyle name="20% - Accent4 19" xfId="721" xr:uid="{00000000-0005-0000-0000-000076000000}"/>
    <cellStyle name="20% - Accent4 2" xfId="31" xr:uid="{00000000-0005-0000-0000-000077000000}"/>
    <cellStyle name="20% - Accent4 2 2" xfId="32" xr:uid="{00000000-0005-0000-0000-000078000000}"/>
    <cellStyle name="20% - Accent4 20" xfId="722" xr:uid="{00000000-0005-0000-0000-000079000000}"/>
    <cellStyle name="20% - Accent4 21" xfId="723" xr:uid="{00000000-0005-0000-0000-00007A000000}"/>
    <cellStyle name="20% - Accent4 22" xfId="724" xr:uid="{00000000-0005-0000-0000-00007B000000}"/>
    <cellStyle name="20% - Accent4 23" xfId="725" xr:uid="{00000000-0005-0000-0000-00007C000000}"/>
    <cellStyle name="20% - Accent4 24" xfId="726" xr:uid="{00000000-0005-0000-0000-00007D000000}"/>
    <cellStyle name="20% - Accent4 25" xfId="727" xr:uid="{00000000-0005-0000-0000-00007E000000}"/>
    <cellStyle name="20% - Accent4 26" xfId="728" xr:uid="{00000000-0005-0000-0000-00007F000000}"/>
    <cellStyle name="20% - Accent4 27" xfId="729" xr:uid="{00000000-0005-0000-0000-000080000000}"/>
    <cellStyle name="20% - Accent4 28" xfId="730" xr:uid="{00000000-0005-0000-0000-000081000000}"/>
    <cellStyle name="20% - Accent4 3" xfId="33" xr:uid="{00000000-0005-0000-0000-000082000000}"/>
    <cellStyle name="20% - Accent4 3 2" xfId="34" xr:uid="{00000000-0005-0000-0000-000083000000}"/>
    <cellStyle name="20% - Accent4 4" xfId="35" xr:uid="{00000000-0005-0000-0000-000084000000}"/>
    <cellStyle name="20% - Accent4 5" xfId="731" xr:uid="{00000000-0005-0000-0000-000085000000}"/>
    <cellStyle name="20% - Accent4 6" xfId="732" xr:uid="{00000000-0005-0000-0000-000086000000}"/>
    <cellStyle name="20% - Accent4 7" xfId="733" xr:uid="{00000000-0005-0000-0000-000087000000}"/>
    <cellStyle name="20% - Accent4 8" xfId="734" xr:uid="{00000000-0005-0000-0000-000088000000}"/>
    <cellStyle name="20% - Accent4 9" xfId="735" xr:uid="{00000000-0005-0000-0000-000089000000}"/>
    <cellStyle name="20% - Accent5" xfId="985" xr:uid="{00000000-0005-0000-0000-00008A000000}"/>
    <cellStyle name="20% - Accent5 10" xfId="736" xr:uid="{00000000-0005-0000-0000-00008B000000}"/>
    <cellStyle name="20% - Accent5 11" xfId="737" xr:uid="{00000000-0005-0000-0000-00008C000000}"/>
    <cellStyle name="20% - Accent5 12" xfId="738" xr:uid="{00000000-0005-0000-0000-00008D000000}"/>
    <cellStyle name="20% - Accent5 13" xfId="739" xr:uid="{00000000-0005-0000-0000-00008E000000}"/>
    <cellStyle name="20% - Accent5 14" xfId="740" xr:uid="{00000000-0005-0000-0000-00008F000000}"/>
    <cellStyle name="20% - Accent5 15" xfId="741" xr:uid="{00000000-0005-0000-0000-000090000000}"/>
    <cellStyle name="20% - Accent5 16" xfId="742" xr:uid="{00000000-0005-0000-0000-000091000000}"/>
    <cellStyle name="20% - Accent5 17" xfId="743" xr:uid="{00000000-0005-0000-0000-000092000000}"/>
    <cellStyle name="20% - Accent5 18" xfId="744" xr:uid="{00000000-0005-0000-0000-000093000000}"/>
    <cellStyle name="20% - Accent5 19" xfId="745" xr:uid="{00000000-0005-0000-0000-000094000000}"/>
    <cellStyle name="20% - Accent5 2" xfId="36" xr:uid="{00000000-0005-0000-0000-000095000000}"/>
    <cellStyle name="20% - Accent5 2 2" xfId="37" xr:uid="{00000000-0005-0000-0000-000096000000}"/>
    <cellStyle name="20% - Accent5 20" xfId="746" xr:uid="{00000000-0005-0000-0000-000097000000}"/>
    <cellStyle name="20% - Accent5 21" xfId="747" xr:uid="{00000000-0005-0000-0000-000098000000}"/>
    <cellStyle name="20% - Accent5 22" xfId="748" xr:uid="{00000000-0005-0000-0000-000099000000}"/>
    <cellStyle name="20% - Accent5 23" xfId="749" xr:uid="{00000000-0005-0000-0000-00009A000000}"/>
    <cellStyle name="20% - Accent5 24" xfId="750" xr:uid="{00000000-0005-0000-0000-00009B000000}"/>
    <cellStyle name="20% - Accent5 25" xfId="751" xr:uid="{00000000-0005-0000-0000-00009C000000}"/>
    <cellStyle name="20% - Accent5 26" xfId="752" xr:uid="{00000000-0005-0000-0000-00009D000000}"/>
    <cellStyle name="20% - Accent5 27" xfId="753" xr:uid="{00000000-0005-0000-0000-00009E000000}"/>
    <cellStyle name="20% - Accent5 28" xfId="754" xr:uid="{00000000-0005-0000-0000-00009F000000}"/>
    <cellStyle name="20% - Accent5 3" xfId="38" xr:uid="{00000000-0005-0000-0000-0000A0000000}"/>
    <cellStyle name="20% - Accent5 3 2" xfId="39" xr:uid="{00000000-0005-0000-0000-0000A1000000}"/>
    <cellStyle name="20% - Accent5 4" xfId="40" xr:uid="{00000000-0005-0000-0000-0000A2000000}"/>
    <cellStyle name="20% - Accent5 5" xfId="755" xr:uid="{00000000-0005-0000-0000-0000A3000000}"/>
    <cellStyle name="20% - Accent5 6" xfId="756" xr:uid="{00000000-0005-0000-0000-0000A4000000}"/>
    <cellStyle name="20% - Accent5 7" xfId="757" xr:uid="{00000000-0005-0000-0000-0000A5000000}"/>
    <cellStyle name="20% - Accent5 8" xfId="758" xr:uid="{00000000-0005-0000-0000-0000A6000000}"/>
    <cellStyle name="20% - Accent5 9" xfId="759" xr:uid="{00000000-0005-0000-0000-0000A7000000}"/>
    <cellStyle name="20% - Accent6" xfId="986" xr:uid="{00000000-0005-0000-0000-0000A8000000}"/>
    <cellStyle name="20% - Accent6 10" xfId="760" xr:uid="{00000000-0005-0000-0000-0000A9000000}"/>
    <cellStyle name="20% - Accent6 11" xfId="761" xr:uid="{00000000-0005-0000-0000-0000AA000000}"/>
    <cellStyle name="20% - Accent6 12" xfId="762" xr:uid="{00000000-0005-0000-0000-0000AB000000}"/>
    <cellStyle name="20% - Accent6 13" xfId="763" xr:uid="{00000000-0005-0000-0000-0000AC000000}"/>
    <cellStyle name="20% - Accent6 14" xfId="764" xr:uid="{00000000-0005-0000-0000-0000AD000000}"/>
    <cellStyle name="20% - Accent6 15" xfId="765" xr:uid="{00000000-0005-0000-0000-0000AE000000}"/>
    <cellStyle name="20% - Accent6 16" xfId="766" xr:uid="{00000000-0005-0000-0000-0000AF000000}"/>
    <cellStyle name="20% - Accent6 17" xfId="767" xr:uid="{00000000-0005-0000-0000-0000B0000000}"/>
    <cellStyle name="20% - Accent6 18" xfId="768" xr:uid="{00000000-0005-0000-0000-0000B1000000}"/>
    <cellStyle name="20% - Accent6 19" xfId="769" xr:uid="{00000000-0005-0000-0000-0000B2000000}"/>
    <cellStyle name="20% - Accent6 2" xfId="41" xr:uid="{00000000-0005-0000-0000-0000B3000000}"/>
    <cellStyle name="20% - Accent6 2 2" xfId="42" xr:uid="{00000000-0005-0000-0000-0000B4000000}"/>
    <cellStyle name="20% - Accent6 20" xfId="770" xr:uid="{00000000-0005-0000-0000-0000B5000000}"/>
    <cellStyle name="20% - Accent6 21" xfId="771" xr:uid="{00000000-0005-0000-0000-0000B6000000}"/>
    <cellStyle name="20% - Accent6 22" xfId="772" xr:uid="{00000000-0005-0000-0000-0000B7000000}"/>
    <cellStyle name="20% - Accent6 23" xfId="773" xr:uid="{00000000-0005-0000-0000-0000B8000000}"/>
    <cellStyle name="20% - Accent6 24" xfId="774" xr:uid="{00000000-0005-0000-0000-0000B9000000}"/>
    <cellStyle name="20% - Accent6 25" xfId="775" xr:uid="{00000000-0005-0000-0000-0000BA000000}"/>
    <cellStyle name="20% - Accent6 26" xfId="776" xr:uid="{00000000-0005-0000-0000-0000BB000000}"/>
    <cellStyle name="20% - Accent6 27" xfId="777" xr:uid="{00000000-0005-0000-0000-0000BC000000}"/>
    <cellStyle name="20% - Accent6 28" xfId="778" xr:uid="{00000000-0005-0000-0000-0000BD000000}"/>
    <cellStyle name="20% - Accent6 3" xfId="43" xr:uid="{00000000-0005-0000-0000-0000BE000000}"/>
    <cellStyle name="20% - Accent6 3 2" xfId="44" xr:uid="{00000000-0005-0000-0000-0000BF000000}"/>
    <cellStyle name="20% - Accent6 4" xfId="45" xr:uid="{00000000-0005-0000-0000-0000C0000000}"/>
    <cellStyle name="20% - Accent6 5" xfId="779" xr:uid="{00000000-0005-0000-0000-0000C1000000}"/>
    <cellStyle name="20% - Accent6 6" xfId="780" xr:uid="{00000000-0005-0000-0000-0000C2000000}"/>
    <cellStyle name="20% - Accent6 7" xfId="781" xr:uid="{00000000-0005-0000-0000-0000C3000000}"/>
    <cellStyle name="20% - Accent6 8" xfId="782" xr:uid="{00000000-0005-0000-0000-0000C4000000}"/>
    <cellStyle name="20% - Accent6 9" xfId="783" xr:uid="{00000000-0005-0000-0000-0000C5000000}"/>
    <cellStyle name="20% - Cor1" xfId="46" xr:uid="{00000000-0005-0000-0000-0000C6000000}"/>
    <cellStyle name="20% - Cor1 2" xfId="47" xr:uid="{00000000-0005-0000-0000-0000C7000000}"/>
    <cellStyle name="20% - Cor1 3" xfId="48" xr:uid="{00000000-0005-0000-0000-0000C8000000}"/>
    <cellStyle name="20% - Cor2" xfId="49" xr:uid="{00000000-0005-0000-0000-0000C9000000}"/>
    <cellStyle name="20% - Cor2 2" xfId="50" xr:uid="{00000000-0005-0000-0000-0000CA000000}"/>
    <cellStyle name="20% - Cor2 3" xfId="51" xr:uid="{00000000-0005-0000-0000-0000CB000000}"/>
    <cellStyle name="20% - Cor3" xfId="52" xr:uid="{00000000-0005-0000-0000-0000CC000000}"/>
    <cellStyle name="20% - Cor3 2" xfId="53" xr:uid="{00000000-0005-0000-0000-0000CD000000}"/>
    <cellStyle name="20% - Cor3 3" xfId="54" xr:uid="{00000000-0005-0000-0000-0000CE000000}"/>
    <cellStyle name="20% - Cor3 4" xfId="598" xr:uid="{00000000-0005-0000-0000-0000CF000000}"/>
    <cellStyle name="20% - Cor4" xfId="55" xr:uid="{00000000-0005-0000-0000-0000D0000000}"/>
    <cellStyle name="20% - Cor4 2" xfId="56" xr:uid="{00000000-0005-0000-0000-0000D1000000}"/>
    <cellStyle name="20% - Cor4 3" xfId="57" xr:uid="{00000000-0005-0000-0000-0000D2000000}"/>
    <cellStyle name="20% - Cor5" xfId="58" xr:uid="{00000000-0005-0000-0000-0000D3000000}"/>
    <cellStyle name="20% - Cor5 2" xfId="59" xr:uid="{00000000-0005-0000-0000-0000D4000000}"/>
    <cellStyle name="20% - Cor5 3" xfId="60" xr:uid="{00000000-0005-0000-0000-0000D5000000}"/>
    <cellStyle name="20% - Cor6" xfId="61" xr:uid="{00000000-0005-0000-0000-0000D6000000}"/>
    <cellStyle name="20% - Cor6 2" xfId="62" xr:uid="{00000000-0005-0000-0000-0000D7000000}"/>
    <cellStyle name="20% - Cor6 3" xfId="63" xr:uid="{00000000-0005-0000-0000-0000D8000000}"/>
    <cellStyle name="40% - Accent1" xfId="987" xr:uid="{00000000-0005-0000-0000-0000D9000000}"/>
    <cellStyle name="40% - Accent1 10" xfId="784" xr:uid="{00000000-0005-0000-0000-0000DA000000}"/>
    <cellStyle name="40% - Accent1 11" xfId="785" xr:uid="{00000000-0005-0000-0000-0000DB000000}"/>
    <cellStyle name="40% - Accent1 12" xfId="786" xr:uid="{00000000-0005-0000-0000-0000DC000000}"/>
    <cellStyle name="40% - Accent1 13" xfId="787" xr:uid="{00000000-0005-0000-0000-0000DD000000}"/>
    <cellStyle name="40% - Accent1 14" xfId="788" xr:uid="{00000000-0005-0000-0000-0000DE000000}"/>
    <cellStyle name="40% - Accent1 15" xfId="789" xr:uid="{00000000-0005-0000-0000-0000DF000000}"/>
    <cellStyle name="40% - Accent1 16" xfId="790" xr:uid="{00000000-0005-0000-0000-0000E0000000}"/>
    <cellStyle name="40% - Accent1 17" xfId="791" xr:uid="{00000000-0005-0000-0000-0000E1000000}"/>
    <cellStyle name="40% - Accent1 18" xfId="792" xr:uid="{00000000-0005-0000-0000-0000E2000000}"/>
    <cellStyle name="40% - Accent1 19" xfId="793" xr:uid="{00000000-0005-0000-0000-0000E3000000}"/>
    <cellStyle name="40% - Accent1 2" xfId="64" xr:uid="{00000000-0005-0000-0000-0000E4000000}"/>
    <cellStyle name="40% - Accent1 2 2" xfId="65" xr:uid="{00000000-0005-0000-0000-0000E5000000}"/>
    <cellStyle name="40% - Accent1 20" xfId="794" xr:uid="{00000000-0005-0000-0000-0000E6000000}"/>
    <cellStyle name="40% - Accent1 21" xfId="795" xr:uid="{00000000-0005-0000-0000-0000E7000000}"/>
    <cellStyle name="40% - Accent1 22" xfId="796" xr:uid="{00000000-0005-0000-0000-0000E8000000}"/>
    <cellStyle name="40% - Accent1 23" xfId="797" xr:uid="{00000000-0005-0000-0000-0000E9000000}"/>
    <cellStyle name="40% - Accent1 24" xfId="798" xr:uid="{00000000-0005-0000-0000-0000EA000000}"/>
    <cellStyle name="40% - Accent1 25" xfId="799" xr:uid="{00000000-0005-0000-0000-0000EB000000}"/>
    <cellStyle name="40% - Accent1 26" xfId="800" xr:uid="{00000000-0005-0000-0000-0000EC000000}"/>
    <cellStyle name="40% - Accent1 27" xfId="801" xr:uid="{00000000-0005-0000-0000-0000ED000000}"/>
    <cellStyle name="40% - Accent1 28" xfId="802" xr:uid="{00000000-0005-0000-0000-0000EE000000}"/>
    <cellStyle name="40% - Accent1 3" xfId="66" xr:uid="{00000000-0005-0000-0000-0000EF000000}"/>
    <cellStyle name="40% - Accent1 3 2" xfId="67" xr:uid="{00000000-0005-0000-0000-0000F0000000}"/>
    <cellStyle name="40% - Accent1 4" xfId="68" xr:uid="{00000000-0005-0000-0000-0000F1000000}"/>
    <cellStyle name="40% - Accent1 5" xfId="803" xr:uid="{00000000-0005-0000-0000-0000F2000000}"/>
    <cellStyle name="40% - Accent1 6" xfId="804" xr:uid="{00000000-0005-0000-0000-0000F3000000}"/>
    <cellStyle name="40% - Accent1 7" xfId="805" xr:uid="{00000000-0005-0000-0000-0000F4000000}"/>
    <cellStyle name="40% - Accent1 8" xfId="806" xr:uid="{00000000-0005-0000-0000-0000F5000000}"/>
    <cellStyle name="40% - Accent1 9" xfId="807" xr:uid="{00000000-0005-0000-0000-0000F6000000}"/>
    <cellStyle name="40% - Accent2" xfId="988" xr:uid="{00000000-0005-0000-0000-0000F7000000}"/>
    <cellStyle name="40% - Accent2 10" xfId="808" xr:uid="{00000000-0005-0000-0000-0000F8000000}"/>
    <cellStyle name="40% - Accent2 11" xfId="809" xr:uid="{00000000-0005-0000-0000-0000F9000000}"/>
    <cellStyle name="40% - Accent2 12" xfId="810" xr:uid="{00000000-0005-0000-0000-0000FA000000}"/>
    <cellStyle name="40% - Accent2 13" xfId="811" xr:uid="{00000000-0005-0000-0000-0000FB000000}"/>
    <cellStyle name="40% - Accent2 14" xfId="812" xr:uid="{00000000-0005-0000-0000-0000FC000000}"/>
    <cellStyle name="40% - Accent2 15" xfId="813" xr:uid="{00000000-0005-0000-0000-0000FD000000}"/>
    <cellStyle name="40% - Accent2 16" xfId="814" xr:uid="{00000000-0005-0000-0000-0000FE000000}"/>
    <cellStyle name="40% - Accent2 17" xfId="815" xr:uid="{00000000-0005-0000-0000-0000FF000000}"/>
    <cellStyle name="40% - Accent2 18" xfId="816" xr:uid="{00000000-0005-0000-0000-000000010000}"/>
    <cellStyle name="40% - Accent2 19" xfId="817" xr:uid="{00000000-0005-0000-0000-000001010000}"/>
    <cellStyle name="40% - Accent2 2" xfId="69" xr:uid="{00000000-0005-0000-0000-000002010000}"/>
    <cellStyle name="40% - Accent2 2 2" xfId="70" xr:uid="{00000000-0005-0000-0000-000003010000}"/>
    <cellStyle name="40% - Accent2 20" xfId="818" xr:uid="{00000000-0005-0000-0000-000004010000}"/>
    <cellStyle name="40% - Accent2 21" xfId="819" xr:uid="{00000000-0005-0000-0000-000005010000}"/>
    <cellStyle name="40% - Accent2 22" xfId="820" xr:uid="{00000000-0005-0000-0000-000006010000}"/>
    <cellStyle name="40% - Accent2 23" xfId="821" xr:uid="{00000000-0005-0000-0000-000007010000}"/>
    <cellStyle name="40% - Accent2 24" xfId="822" xr:uid="{00000000-0005-0000-0000-000008010000}"/>
    <cellStyle name="40% - Accent2 25" xfId="823" xr:uid="{00000000-0005-0000-0000-000009010000}"/>
    <cellStyle name="40% - Accent2 26" xfId="824" xr:uid="{00000000-0005-0000-0000-00000A010000}"/>
    <cellStyle name="40% - Accent2 27" xfId="825" xr:uid="{00000000-0005-0000-0000-00000B010000}"/>
    <cellStyle name="40% - Accent2 28" xfId="826" xr:uid="{00000000-0005-0000-0000-00000C010000}"/>
    <cellStyle name="40% - Accent2 3" xfId="71" xr:uid="{00000000-0005-0000-0000-00000D010000}"/>
    <cellStyle name="40% - Accent2 3 2" xfId="72" xr:uid="{00000000-0005-0000-0000-00000E010000}"/>
    <cellStyle name="40% - Accent2 4" xfId="73" xr:uid="{00000000-0005-0000-0000-00000F010000}"/>
    <cellStyle name="40% - Accent2 5" xfId="827" xr:uid="{00000000-0005-0000-0000-000010010000}"/>
    <cellStyle name="40% - Accent2 6" xfId="828" xr:uid="{00000000-0005-0000-0000-000011010000}"/>
    <cellStyle name="40% - Accent2 7" xfId="829" xr:uid="{00000000-0005-0000-0000-000012010000}"/>
    <cellStyle name="40% - Accent2 8" xfId="830" xr:uid="{00000000-0005-0000-0000-000013010000}"/>
    <cellStyle name="40% - Accent2 9" xfId="831" xr:uid="{00000000-0005-0000-0000-000014010000}"/>
    <cellStyle name="40% - Accent3" xfId="989" xr:uid="{00000000-0005-0000-0000-000015010000}"/>
    <cellStyle name="40% - Accent3 10" xfId="832" xr:uid="{00000000-0005-0000-0000-000016010000}"/>
    <cellStyle name="40% - Accent3 11" xfId="833" xr:uid="{00000000-0005-0000-0000-000017010000}"/>
    <cellStyle name="40% - Accent3 12" xfId="834" xr:uid="{00000000-0005-0000-0000-000018010000}"/>
    <cellStyle name="40% - Accent3 13" xfId="835" xr:uid="{00000000-0005-0000-0000-000019010000}"/>
    <cellStyle name="40% - Accent3 14" xfId="836" xr:uid="{00000000-0005-0000-0000-00001A010000}"/>
    <cellStyle name="40% - Accent3 15" xfId="837" xr:uid="{00000000-0005-0000-0000-00001B010000}"/>
    <cellStyle name="40% - Accent3 16" xfId="838" xr:uid="{00000000-0005-0000-0000-00001C010000}"/>
    <cellStyle name="40% - Accent3 17" xfId="839" xr:uid="{00000000-0005-0000-0000-00001D010000}"/>
    <cellStyle name="40% - Accent3 18" xfId="840" xr:uid="{00000000-0005-0000-0000-00001E010000}"/>
    <cellStyle name="40% - Accent3 19" xfId="841" xr:uid="{00000000-0005-0000-0000-00001F010000}"/>
    <cellStyle name="40% - Accent3 2" xfId="74" xr:uid="{00000000-0005-0000-0000-000020010000}"/>
    <cellStyle name="40% - Accent3 2 2" xfId="75" xr:uid="{00000000-0005-0000-0000-000021010000}"/>
    <cellStyle name="40% - Accent3 20" xfId="842" xr:uid="{00000000-0005-0000-0000-000022010000}"/>
    <cellStyle name="40% - Accent3 21" xfId="843" xr:uid="{00000000-0005-0000-0000-000023010000}"/>
    <cellStyle name="40% - Accent3 22" xfId="844" xr:uid="{00000000-0005-0000-0000-000024010000}"/>
    <cellStyle name="40% - Accent3 23" xfId="845" xr:uid="{00000000-0005-0000-0000-000025010000}"/>
    <cellStyle name="40% - Accent3 24" xfId="846" xr:uid="{00000000-0005-0000-0000-000026010000}"/>
    <cellStyle name="40% - Accent3 25" xfId="847" xr:uid="{00000000-0005-0000-0000-000027010000}"/>
    <cellStyle name="40% - Accent3 26" xfId="848" xr:uid="{00000000-0005-0000-0000-000028010000}"/>
    <cellStyle name="40% - Accent3 27" xfId="849" xr:uid="{00000000-0005-0000-0000-000029010000}"/>
    <cellStyle name="40% - Accent3 28" xfId="850" xr:uid="{00000000-0005-0000-0000-00002A010000}"/>
    <cellStyle name="40% - Accent3 3" xfId="76" xr:uid="{00000000-0005-0000-0000-00002B010000}"/>
    <cellStyle name="40% - Accent3 3 2" xfId="77" xr:uid="{00000000-0005-0000-0000-00002C010000}"/>
    <cellStyle name="40% - Accent3 4" xfId="78" xr:uid="{00000000-0005-0000-0000-00002D010000}"/>
    <cellStyle name="40% - Accent3 5" xfId="851" xr:uid="{00000000-0005-0000-0000-00002E010000}"/>
    <cellStyle name="40% - Accent3 6" xfId="852" xr:uid="{00000000-0005-0000-0000-00002F010000}"/>
    <cellStyle name="40% - Accent3 7" xfId="853" xr:uid="{00000000-0005-0000-0000-000030010000}"/>
    <cellStyle name="40% - Accent3 8" xfId="854" xr:uid="{00000000-0005-0000-0000-000031010000}"/>
    <cellStyle name="40% - Accent3 9" xfId="855" xr:uid="{00000000-0005-0000-0000-000032010000}"/>
    <cellStyle name="40% - Accent4" xfId="990" xr:uid="{00000000-0005-0000-0000-000033010000}"/>
    <cellStyle name="40% - Accent4 10" xfId="856" xr:uid="{00000000-0005-0000-0000-000034010000}"/>
    <cellStyle name="40% - Accent4 11" xfId="857" xr:uid="{00000000-0005-0000-0000-000035010000}"/>
    <cellStyle name="40% - Accent4 12" xfId="858" xr:uid="{00000000-0005-0000-0000-000036010000}"/>
    <cellStyle name="40% - Accent4 13" xfId="859" xr:uid="{00000000-0005-0000-0000-000037010000}"/>
    <cellStyle name="40% - Accent4 14" xfId="860" xr:uid="{00000000-0005-0000-0000-000038010000}"/>
    <cellStyle name="40% - Accent4 15" xfId="861" xr:uid="{00000000-0005-0000-0000-000039010000}"/>
    <cellStyle name="40% - Accent4 16" xfId="862" xr:uid="{00000000-0005-0000-0000-00003A010000}"/>
    <cellStyle name="40% - Accent4 17" xfId="863" xr:uid="{00000000-0005-0000-0000-00003B010000}"/>
    <cellStyle name="40% - Accent4 18" xfId="864" xr:uid="{00000000-0005-0000-0000-00003C010000}"/>
    <cellStyle name="40% - Accent4 19" xfId="865" xr:uid="{00000000-0005-0000-0000-00003D010000}"/>
    <cellStyle name="40% - Accent4 2" xfId="79" xr:uid="{00000000-0005-0000-0000-00003E010000}"/>
    <cellStyle name="40% - Accent4 2 2" xfId="80" xr:uid="{00000000-0005-0000-0000-00003F010000}"/>
    <cellStyle name="40% - Accent4 20" xfId="866" xr:uid="{00000000-0005-0000-0000-000040010000}"/>
    <cellStyle name="40% - Accent4 21" xfId="867" xr:uid="{00000000-0005-0000-0000-000041010000}"/>
    <cellStyle name="40% - Accent4 22" xfId="868" xr:uid="{00000000-0005-0000-0000-000042010000}"/>
    <cellStyle name="40% - Accent4 23" xfId="869" xr:uid="{00000000-0005-0000-0000-000043010000}"/>
    <cellStyle name="40% - Accent4 24" xfId="870" xr:uid="{00000000-0005-0000-0000-000044010000}"/>
    <cellStyle name="40% - Accent4 25" xfId="871" xr:uid="{00000000-0005-0000-0000-000045010000}"/>
    <cellStyle name="40% - Accent4 26" xfId="872" xr:uid="{00000000-0005-0000-0000-000046010000}"/>
    <cellStyle name="40% - Accent4 27" xfId="873" xr:uid="{00000000-0005-0000-0000-000047010000}"/>
    <cellStyle name="40% - Accent4 28" xfId="874" xr:uid="{00000000-0005-0000-0000-000048010000}"/>
    <cellStyle name="40% - Accent4 3" xfId="81" xr:uid="{00000000-0005-0000-0000-000049010000}"/>
    <cellStyle name="40% - Accent4 3 2" xfId="82" xr:uid="{00000000-0005-0000-0000-00004A010000}"/>
    <cellStyle name="40% - Accent4 4" xfId="83" xr:uid="{00000000-0005-0000-0000-00004B010000}"/>
    <cellStyle name="40% - Accent4 5" xfId="875" xr:uid="{00000000-0005-0000-0000-00004C010000}"/>
    <cellStyle name="40% - Accent4 6" xfId="876" xr:uid="{00000000-0005-0000-0000-00004D010000}"/>
    <cellStyle name="40% - Accent4 7" xfId="877" xr:uid="{00000000-0005-0000-0000-00004E010000}"/>
    <cellStyle name="40% - Accent4 8" xfId="878" xr:uid="{00000000-0005-0000-0000-00004F010000}"/>
    <cellStyle name="40% - Accent4 9" xfId="879" xr:uid="{00000000-0005-0000-0000-000050010000}"/>
    <cellStyle name="40% - Accent5" xfId="991" xr:uid="{00000000-0005-0000-0000-000051010000}"/>
    <cellStyle name="40% - Accent5 10" xfId="880" xr:uid="{00000000-0005-0000-0000-000052010000}"/>
    <cellStyle name="40% - Accent5 11" xfId="881" xr:uid="{00000000-0005-0000-0000-000053010000}"/>
    <cellStyle name="40% - Accent5 12" xfId="882" xr:uid="{00000000-0005-0000-0000-000054010000}"/>
    <cellStyle name="40% - Accent5 13" xfId="883" xr:uid="{00000000-0005-0000-0000-000055010000}"/>
    <cellStyle name="40% - Accent5 14" xfId="884" xr:uid="{00000000-0005-0000-0000-000056010000}"/>
    <cellStyle name="40% - Accent5 15" xfId="885" xr:uid="{00000000-0005-0000-0000-000057010000}"/>
    <cellStyle name="40% - Accent5 16" xfId="886" xr:uid="{00000000-0005-0000-0000-000058010000}"/>
    <cellStyle name="40% - Accent5 17" xfId="887" xr:uid="{00000000-0005-0000-0000-000059010000}"/>
    <cellStyle name="40% - Accent5 18" xfId="888" xr:uid="{00000000-0005-0000-0000-00005A010000}"/>
    <cellStyle name="40% - Accent5 19" xfId="889" xr:uid="{00000000-0005-0000-0000-00005B010000}"/>
    <cellStyle name="40% - Accent5 2" xfId="84" xr:uid="{00000000-0005-0000-0000-00005C010000}"/>
    <cellStyle name="40% - Accent5 2 2" xfId="85" xr:uid="{00000000-0005-0000-0000-00005D010000}"/>
    <cellStyle name="40% - Accent5 20" xfId="890" xr:uid="{00000000-0005-0000-0000-00005E010000}"/>
    <cellStyle name="40% - Accent5 21" xfId="891" xr:uid="{00000000-0005-0000-0000-00005F010000}"/>
    <cellStyle name="40% - Accent5 22" xfId="892" xr:uid="{00000000-0005-0000-0000-000060010000}"/>
    <cellStyle name="40% - Accent5 23" xfId="893" xr:uid="{00000000-0005-0000-0000-000061010000}"/>
    <cellStyle name="40% - Accent5 24" xfId="894" xr:uid="{00000000-0005-0000-0000-000062010000}"/>
    <cellStyle name="40% - Accent5 25" xfId="895" xr:uid="{00000000-0005-0000-0000-000063010000}"/>
    <cellStyle name="40% - Accent5 26" xfId="896" xr:uid="{00000000-0005-0000-0000-000064010000}"/>
    <cellStyle name="40% - Accent5 27" xfId="897" xr:uid="{00000000-0005-0000-0000-000065010000}"/>
    <cellStyle name="40% - Accent5 28" xfId="898" xr:uid="{00000000-0005-0000-0000-000066010000}"/>
    <cellStyle name="40% - Accent5 3" xfId="86" xr:uid="{00000000-0005-0000-0000-000067010000}"/>
    <cellStyle name="40% - Accent5 3 2" xfId="87" xr:uid="{00000000-0005-0000-0000-000068010000}"/>
    <cellStyle name="40% - Accent5 4" xfId="88" xr:uid="{00000000-0005-0000-0000-000069010000}"/>
    <cellStyle name="40% - Accent5 5" xfId="899" xr:uid="{00000000-0005-0000-0000-00006A010000}"/>
    <cellStyle name="40% - Accent5 6" xfId="900" xr:uid="{00000000-0005-0000-0000-00006B010000}"/>
    <cellStyle name="40% - Accent5 7" xfId="901" xr:uid="{00000000-0005-0000-0000-00006C010000}"/>
    <cellStyle name="40% - Accent5 8" xfId="902" xr:uid="{00000000-0005-0000-0000-00006D010000}"/>
    <cellStyle name="40% - Accent5 9" xfId="903" xr:uid="{00000000-0005-0000-0000-00006E010000}"/>
    <cellStyle name="40% - Accent6" xfId="992" xr:uid="{00000000-0005-0000-0000-00006F010000}"/>
    <cellStyle name="40% - Accent6 10" xfId="904" xr:uid="{00000000-0005-0000-0000-000070010000}"/>
    <cellStyle name="40% - Accent6 11" xfId="905" xr:uid="{00000000-0005-0000-0000-000071010000}"/>
    <cellStyle name="40% - Accent6 12" xfId="906" xr:uid="{00000000-0005-0000-0000-000072010000}"/>
    <cellStyle name="40% - Accent6 13" xfId="907" xr:uid="{00000000-0005-0000-0000-000073010000}"/>
    <cellStyle name="40% - Accent6 14" xfId="908" xr:uid="{00000000-0005-0000-0000-000074010000}"/>
    <cellStyle name="40% - Accent6 15" xfId="909" xr:uid="{00000000-0005-0000-0000-000075010000}"/>
    <cellStyle name="40% - Accent6 16" xfId="910" xr:uid="{00000000-0005-0000-0000-000076010000}"/>
    <cellStyle name="40% - Accent6 17" xfId="911" xr:uid="{00000000-0005-0000-0000-000077010000}"/>
    <cellStyle name="40% - Accent6 18" xfId="912" xr:uid="{00000000-0005-0000-0000-000078010000}"/>
    <cellStyle name="40% - Accent6 19" xfId="913" xr:uid="{00000000-0005-0000-0000-000079010000}"/>
    <cellStyle name="40% - Accent6 2" xfId="89" xr:uid="{00000000-0005-0000-0000-00007A010000}"/>
    <cellStyle name="40% - Accent6 2 2" xfId="90" xr:uid="{00000000-0005-0000-0000-00007B010000}"/>
    <cellStyle name="40% - Accent6 20" xfId="914" xr:uid="{00000000-0005-0000-0000-00007C010000}"/>
    <cellStyle name="40% - Accent6 21" xfId="915" xr:uid="{00000000-0005-0000-0000-00007D010000}"/>
    <cellStyle name="40% - Accent6 22" xfId="916" xr:uid="{00000000-0005-0000-0000-00007E010000}"/>
    <cellStyle name="40% - Accent6 23" xfId="917" xr:uid="{00000000-0005-0000-0000-00007F010000}"/>
    <cellStyle name="40% - Accent6 24" xfId="918" xr:uid="{00000000-0005-0000-0000-000080010000}"/>
    <cellStyle name="40% - Accent6 25" xfId="919" xr:uid="{00000000-0005-0000-0000-000081010000}"/>
    <cellStyle name="40% - Accent6 26" xfId="920" xr:uid="{00000000-0005-0000-0000-000082010000}"/>
    <cellStyle name="40% - Accent6 27" xfId="921" xr:uid="{00000000-0005-0000-0000-000083010000}"/>
    <cellStyle name="40% - Accent6 28" xfId="922" xr:uid="{00000000-0005-0000-0000-000084010000}"/>
    <cellStyle name="40% - Accent6 3" xfId="91" xr:uid="{00000000-0005-0000-0000-000085010000}"/>
    <cellStyle name="40% - Accent6 3 2" xfId="92" xr:uid="{00000000-0005-0000-0000-000086010000}"/>
    <cellStyle name="40% - Accent6 4" xfId="93" xr:uid="{00000000-0005-0000-0000-000087010000}"/>
    <cellStyle name="40% - Accent6 5" xfId="923" xr:uid="{00000000-0005-0000-0000-000088010000}"/>
    <cellStyle name="40% - Accent6 6" xfId="924" xr:uid="{00000000-0005-0000-0000-000089010000}"/>
    <cellStyle name="40% - Accent6 7" xfId="925" xr:uid="{00000000-0005-0000-0000-00008A010000}"/>
    <cellStyle name="40% - Accent6 8" xfId="926" xr:uid="{00000000-0005-0000-0000-00008B010000}"/>
    <cellStyle name="40% - Accent6 9" xfId="927" xr:uid="{00000000-0005-0000-0000-00008C010000}"/>
    <cellStyle name="40% - Cor1" xfId="94" xr:uid="{00000000-0005-0000-0000-00008D010000}"/>
    <cellStyle name="40% - Cor1 2" xfId="95" xr:uid="{00000000-0005-0000-0000-00008E010000}"/>
    <cellStyle name="40% - Cor1 3" xfId="96" xr:uid="{00000000-0005-0000-0000-00008F010000}"/>
    <cellStyle name="40% - Cor2" xfId="97" xr:uid="{00000000-0005-0000-0000-000090010000}"/>
    <cellStyle name="40% - Cor2 2" xfId="98" xr:uid="{00000000-0005-0000-0000-000091010000}"/>
    <cellStyle name="40% - Cor2 3" xfId="99" xr:uid="{00000000-0005-0000-0000-000092010000}"/>
    <cellStyle name="40% - Cor3" xfId="100" xr:uid="{00000000-0005-0000-0000-000093010000}"/>
    <cellStyle name="40% - Cor3 2" xfId="101" xr:uid="{00000000-0005-0000-0000-000094010000}"/>
    <cellStyle name="40% - Cor3 2 2" xfId="993" xr:uid="{00000000-0005-0000-0000-000095010000}"/>
    <cellStyle name="40% - Cor3 2 2 2" xfId="994" xr:uid="{00000000-0005-0000-0000-000096010000}"/>
    <cellStyle name="40% - Cor3 3" xfId="102" xr:uid="{00000000-0005-0000-0000-000097010000}"/>
    <cellStyle name="40% - Cor4" xfId="103" xr:uid="{00000000-0005-0000-0000-000098010000}"/>
    <cellStyle name="40% - Cor4 2" xfId="104" xr:uid="{00000000-0005-0000-0000-000099010000}"/>
    <cellStyle name="40% - Cor4 3" xfId="105" xr:uid="{00000000-0005-0000-0000-00009A010000}"/>
    <cellStyle name="40% - Cor5" xfId="106" xr:uid="{00000000-0005-0000-0000-00009B010000}"/>
    <cellStyle name="40% - Cor5 2" xfId="107" xr:uid="{00000000-0005-0000-0000-00009C010000}"/>
    <cellStyle name="40% - Cor5 3" xfId="108" xr:uid="{00000000-0005-0000-0000-00009D010000}"/>
    <cellStyle name="40% - Cor6" xfId="109" xr:uid="{00000000-0005-0000-0000-00009E010000}"/>
    <cellStyle name="40% - Cor6 2" xfId="110" xr:uid="{00000000-0005-0000-0000-00009F010000}"/>
    <cellStyle name="40% - Cor6 3" xfId="111" xr:uid="{00000000-0005-0000-0000-0000A0010000}"/>
    <cellStyle name="60% - Accent1" xfId="995" xr:uid="{00000000-0005-0000-0000-0000A1010000}"/>
    <cellStyle name="60% - Accent1 2" xfId="112" xr:uid="{00000000-0005-0000-0000-0000A2010000}"/>
    <cellStyle name="60% - Accent1 3" xfId="113" xr:uid="{00000000-0005-0000-0000-0000A3010000}"/>
    <cellStyle name="60% - Accent2" xfId="996" xr:uid="{00000000-0005-0000-0000-0000A4010000}"/>
    <cellStyle name="60% - Accent2 2" xfId="114" xr:uid="{00000000-0005-0000-0000-0000A5010000}"/>
    <cellStyle name="60% - Accent2 3" xfId="115" xr:uid="{00000000-0005-0000-0000-0000A6010000}"/>
    <cellStyle name="60% - Accent3" xfId="997" xr:uid="{00000000-0005-0000-0000-0000A7010000}"/>
    <cellStyle name="60% - Accent3 2" xfId="116" xr:uid="{00000000-0005-0000-0000-0000A8010000}"/>
    <cellStyle name="60% - Accent3 3" xfId="117" xr:uid="{00000000-0005-0000-0000-0000A9010000}"/>
    <cellStyle name="60% - Accent4" xfId="998" xr:uid="{00000000-0005-0000-0000-0000AA010000}"/>
    <cellStyle name="60% - Accent4 2" xfId="118" xr:uid="{00000000-0005-0000-0000-0000AB010000}"/>
    <cellStyle name="60% - Accent4 3" xfId="119" xr:uid="{00000000-0005-0000-0000-0000AC010000}"/>
    <cellStyle name="60% - Accent5" xfId="999" xr:uid="{00000000-0005-0000-0000-0000AD010000}"/>
    <cellStyle name="60% - Accent5 2" xfId="120" xr:uid="{00000000-0005-0000-0000-0000AE010000}"/>
    <cellStyle name="60% - Accent5 3" xfId="121" xr:uid="{00000000-0005-0000-0000-0000AF010000}"/>
    <cellStyle name="60% - Accent6" xfId="1000" xr:uid="{00000000-0005-0000-0000-0000B0010000}"/>
    <cellStyle name="60% - Accent6 2" xfId="122" xr:uid="{00000000-0005-0000-0000-0000B1010000}"/>
    <cellStyle name="60% - Accent6 3" xfId="123" xr:uid="{00000000-0005-0000-0000-0000B2010000}"/>
    <cellStyle name="60% - Cor1" xfId="124" xr:uid="{00000000-0005-0000-0000-0000B3010000}"/>
    <cellStyle name="60% - Cor1 2" xfId="125" xr:uid="{00000000-0005-0000-0000-0000B4010000}"/>
    <cellStyle name="60% - Cor2" xfId="126" xr:uid="{00000000-0005-0000-0000-0000B5010000}"/>
    <cellStyle name="60% - Cor2 2" xfId="127" xr:uid="{00000000-0005-0000-0000-0000B6010000}"/>
    <cellStyle name="60% - Cor3" xfId="128" xr:uid="{00000000-0005-0000-0000-0000B7010000}"/>
    <cellStyle name="60% - Cor3 2" xfId="129" xr:uid="{00000000-0005-0000-0000-0000B8010000}"/>
    <cellStyle name="60% - Cor4" xfId="130" xr:uid="{00000000-0005-0000-0000-0000B9010000}"/>
    <cellStyle name="60% - Cor4 2" xfId="131" xr:uid="{00000000-0005-0000-0000-0000BA010000}"/>
    <cellStyle name="60% - Cor5" xfId="132" xr:uid="{00000000-0005-0000-0000-0000BB010000}"/>
    <cellStyle name="60% - Cor5 2" xfId="133" xr:uid="{00000000-0005-0000-0000-0000BC010000}"/>
    <cellStyle name="60% - Cor6" xfId="134" xr:uid="{00000000-0005-0000-0000-0000BD010000}"/>
    <cellStyle name="60% - Cor6 2" xfId="135" xr:uid="{00000000-0005-0000-0000-0000BE010000}"/>
    <cellStyle name="A3 297 x 420 mm" xfId="1001" xr:uid="{00000000-0005-0000-0000-0000BF010000}"/>
    <cellStyle name="Accent1" xfId="1002" xr:uid="{00000000-0005-0000-0000-0000C0010000}"/>
    <cellStyle name="Accent1 2" xfId="136" xr:uid="{00000000-0005-0000-0000-0000C1010000}"/>
    <cellStyle name="Accent1 3" xfId="137" xr:uid="{00000000-0005-0000-0000-0000C2010000}"/>
    <cellStyle name="Accent2" xfId="1003" xr:uid="{00000000-0005-0000-0000-0000C3010000}"/>
    <cellStyle name="Accent2 2" xfId="138" xr:uid="{00000000-0005-0000-0000-0000C4010000}"/>
    <cellStyle name="Accent2 3" xfId="139" xr:uid="{00000000-0005-0000-0000-0000C5010000}"/>
    <cellStyle name="Accent3" xfId="1004" xr:uid="{00000000-0005-0000-0000-0000C6010000}"/>
    <cellStyle name="Accent3 2" xfId="140" xr:uid="{00000000-0005-0000-0000-0000C7010000}"/>
    <cellStyle name="Accent3 3" xfId="141" xr:uid="{00000000-0005-0000-0000-0000C8010000}"/>
    <cellStyle name="Accent4" xfId="1005" xr:uid="{00000000-0005-0000-0000-0000C9010000}"/>
    <cellStyle name="Accent4 2" xfId="142" xr:uid="{00000000-0005-0000-0000-0000CA010000}"/>
    <cellStyle name="Accent4 3" xfId="143" xr:uid="{00000000-0005-0000-0000-0000CB010000}"/>
    <cellStyle name="Accent5" xfId="1006" xr:uid="{00000000-0005-0000-0000-0000CC010000}"/>
    <cellStyle name="Accent5 2" xfId="144" xr:uid="{00000000-0005-0000-0000-0000CD010000}"/>
    <cellStyle name="Accent5 3" xfId="145" xr:uid="{00000000-0005-0000-0000-0000CE010000}"/>
    <cellStyle name="Accent6" xfId="1007" xr:uid="{00000000-0005-0000-0000-0000CF010000}"/>
    <cellStyle name="Accent6 2" xfId="146" xr:uid="{00000000-0005-0000-0000-0000D0010000}"/>
    <cellStyle name="Accent6 3" xfId="147" xr:uid="{00000000-0005-0000-0000-0000D1010000}"/>
    <cellStyle name="Anos" xfId="1008" xr:uid="{00000000-0005-0000-0000-0000D2010000}"/>
    <cellStyle name="Bad" xfId="1009" xr:uid="{00000000-0005-0000-0000-0000D3010000}"/>
    <cellStyle name="Bad 2" xfId="148" xr:uid="{00000000-0005-0000-0000-0000D4010000}"/>
    <cellStyle name="Bad 3" xfId="149" xr:uid="{00000000-0005-0000-0000-0000D5010000}"/>
    <cellStyle name="Bad 4" xfId="928" xr:uid="{00000000-0005-0000-0000-0000D6010000}"/>
    <cellStyle name="Besuchter Hyperlink" xfId="150" xr:uid="{00000000-0005-0000-0000-0000D7010000}"/>
    <cellStyle name="BlackText" xfId="1010" xr:uid="{00000000-0005-0000-0000-0000D8010000}"/>
    <cellStyle name="Body" xfId="151" xr:uid="{00000000-0005-0000-0000-0000D9010000}"/>
    <cellStyle name="BoldCenter" xfId="550" xr:uid="{00000000-0005-0000-0000-0000DA010000}"/>
    <cellStyle name="BoldLeft" xfId="551" xr:uid="{00000000-0005-0000-0000-0000DB010000}"/>
    <cellStyle name="BoldRight" xfId="552" xr:uid="{00000000-0005-0000-0000-0000DC010000}"/>
    <cellStyle name="BoldText" xfId="1011" xr:uid="{00000000-0005-0000-0000-0000DD010000}"/>
    <cellStyle name="Cabeçalho 1" xfId="152" xr:uid="{00000000-0005-0000-0000-0000DE010000}"/>
    <cellStyle name="Cabeçalho 1 2" xfId="153" xr:uid="{00000000-0005-0000-0000-0000DF010000}"/>
    <cellStyle name="Cabeçalho 2" xfId="154" xr:uid="{00000000-0005-0000-0000-0000E0010000}"/>
    <cellStyle name="Cabeçalho 2 2" xfId="155" xr:uid="{00000000-0005-0000-0000-0000E1010000}"/>
    <cellStyle name="Cabeçalho 3" xfId="156" xr:uid="{00000000-0005-0000-0000-0000E2010000}"/>
    <cellStyle name="Cabeçalho 3 2" xfId="157" xr:uid="{00000000-0005-0000-0000-0000E3010000}"/>
    <cellStyle name="Cabeçalho 4" xfId="158" xr:uid="{00000000-0005-0000-0000-0000E4010000}"/>
    <cellStyle name="Cabeçalho 4 2" xfId="159" xr:uid="{00000000-0005-0000-0000-0000E5010000}"/>
    <cellStyle name="Calculation" xfId="1012" xr:uid="{00000000-0005-0000-0000-0000E6010000}"/>
    <cellStyle name="Calculation 2" xfId="160" xr:uid="{00000000-0005-0000-0000-0000E7010000}"/>
    <cellStyle name="Calculation 3" xfId="161" xr:uid="{00000000-0005-0000-0000-0000E8010000}"/>
    <cellStyle name="Cálculo" xfId="162" xr:uid="{00000000-0005-0000-0000-0000E9010000}"/>
    <cellStyle name="Cálculo 2" xfId="163" xr:uid="{00000000-0005-0000-0000-0000EA010000}"/>
    <cellStyle name="Célula Ligada" xfId="164" xr:uid="{00000000-0005-0000-0000-0000EB010000}"/>
    <cellStyle name="Célula Ligada 2" xfId="165" xr:uid="{00000000-0005-0000-0000-0000EC010000}"/>
    <cellStyle name="Center" xfId="553" xr:uid="{00000000-0005-0000-0000-0000ED010000}"/>
    <cellStyle name="Check Cell" xfId="1013" xr:uid="{00000000-0005-0000-0000-0000EE010000}"/>
    <cellStyle name="Check Cell 2" xfId="166" xr:uid="{00000000-0005-0000-0000-0000EF010000}"/>
    <cellStyle name="Check Cell 3" xfId="167" xr:uid="{00000000-0005-0000-0000-0000F0010000}"/>
    <cellStyle name="Comma  - Style1" xfId="168" xr:uid="{00000000-0005-0000-0000-0000F1010000}"/>
    <cellStyle name="Comma  - Style2" xfId="169" xr:uid="{00000000-0005-0000-0000-0000F2010000}"/>
    <cellStyle name="Comma  - Style3" xfId="170" xr:uid="{00000000-0005-0000-0000-0000F3010000}"/>
    <cellStyle name="Comma 10" xfId="548" xr:uid="{00000000-0005-0000-0000-0000F4010000}"/>
    <cellStyle name="Comma 11" xfId="599" xr:uid="{00000000-0005-0000-0000-0000F5010000}"/>
    <cellStyle name="Comma 12" xfId="929" xr:uid="{00000000-0005-0000-0000-0000F6010000}"/>
    <cellStyle name="Comma 13" xfId="970" xr:uid="{00000000-0005-0000-0000-0000F7010000}"/>
    <cellStyle name="Comma 14" xfId="1014" xr:uid="{00000000-0005-0000-0000-0000F8010000}"/>
    <cellStyle name="Comma 2" xfId="171" xr:uid="{00000000-0005-0000-0000-0000F9010000}"/>
    <cellStyle name="Comma 2 2" xfId="172" xr:uid="{00000000-0005-0000-0000-0000FA010000}"/>
    <cellStyle name="Comma 2 3" xfId="173" xr:uid="{00000000-0005-0000-0000-0000FB010000}"/>
    <cellStyle name="Comma 2 4" xfId="174" xr:uid="{00000000-0005-0000-0000-0000FC010000}"/>
    <cellStyle name="Comma 2 5" xfId="175" xr:uid="{00000000-0005-0000-0000-0000FD010000}"/>
    <cellStyle name="Comma 2 6" xfId="176" xr:uid="{00000000-0005-0000-0000-0000FE010000}"/>
    <cellStyle name="Comma 2 7" xfId="177" xr:uid="{00000000-0005-0000-0000-0000FF010000}"/>
    <cellStyle name="Comma 2 8" xfId="178" xr:uid="{00000000-0005-0000-0000-000000020000}"/>
    <cellStyle name="Comma 2 9" xfId="179" xr:uid="{00000000-0005-0000-0000-000001020000}"/>
    <cellStyle name="Comma 2_MAPA SWAPS_Copy of Mapas Junho2010(1)" xfId="180" xr:uid="{00000000-0005-0000-0000-000002020000}"/>
    <cellStyle name="Comma 3" xfId="181" xr:uid="{00000000-0005-0000-0000-000003020000}"/>
    <cellStyle name="Comma 3 2" xfId="1015" xr:uid="{00000000-0005-0000-0000-000004020000}"/>
    <cellStyle name="Comma 4" xfId="182" xr:uid="{00000000-0005-0000-0000-000005020000}"/>
    <cellStyle name="Comma 5" xfId="183" xr:uid="{00000000-0005-0000-0000-000006020000}"/>
    <cellStyle name="Comma 6" xfId="184" xr:uid="{00000000-0005-0000-0000-000007020000}"/>
    <cellStyle name="Comma 7" xfId="185" xr:uid="{00000000-0005-0000-0000-000008020000}"/>
    <cellStyle name="Comma 8" xfId="186" xr:uid="{00000000-0005-0000-0000-000009020000}"/>
    <cellStyle name="Comma 9" xfId="187" xr:uid="{00000000-0005-0000-0000-00000A020000}"/>
    <cellStyle name="Comma(%)" xfId="1016" xr:uid="{00000000-0005-0000-0000-00000B020000}"/>
    <cellStyle name="Cor1" xfId="188" xr:uid="{00000000-0005-0000-0000-00000C020000}"/>
    <cellStyle name="Cor1 2" xfId="189" xr:uid="{00000000-0005-0000-0000-00000D020000}"/>
    <cellStyle name="Cor2" xfId="190" xr:uid="{00000000-0005-0000-0000-00000E020000}"/>
    <cellStyle name="Cor2 2" xfId="191" xr:uid="{00000000-0005-0000-0000-00000F020000}"/>
    <cellStyle name="Cor3" xfId="192" xr:uid="{00000000-0005-0000-0000-000010020000}"/>
    <cellStyle name="Cor3 2" xfId="193" xr:uid="{00000000-0005-0000-0000-000011020000}"/>
    <cellStyle name="Cor4" xfId="194" xr:uid="{00000000-0005-0000-0000-000012020000}"/>
    <cellStyle name="Cor4 2" xfId="195" xr:uid="{00000000-0005-0000-0000-000013020000}"/>
    <cellStyle name="Cor5" xfId="196" xr:uid="{00000000-0005-0000-0000-000014020000}"/>
    <cellStyle name="Cor5 2" xfId="197" xr:uid="{00000000-0005-0000-0000-000015020000}"/>
    <cellStyle name="Cor6" xfId="198" xr:uid="{00000000-0005-0000-0000-000016020000}"/>
    <cellStyle name="Cor6 2" xfId="199" xr:uid="{00000000-0005-0000-0000-000017020000}"/>
    <cellStyle name="Correcto" xfId="200" xr:uid="{00000000-0005-0000-0000-000018020000}"/>
    <cellStyle name="Correcto 2" xfId="201" xr:uid="{00000000-0005-0000-0000-000019020000}"/>
    <cellStyle name="Correcto 3" xfId="971" xr:uid="{00000000-0005-0000-0000-00001A020000}"/>
    <cellStyle name="Curren - Style2" xfId="202" xr:uid="{00000000-0005-0000-0000-00001B020000}"/>
    <cellStyle name="Curren - Style7" xfId="203" xr:uid="{00000000-0005-0000-0000-00001C020000}"/>
    <cellStyle name="Curren - Style8" xfId="204" xr:uid="{00000000-0005-0000-0000-00001D020000}"/>
    <cellStyle name="Currency 2" xfId="549" xr:uid="{00000000-0005-0000-0000-00001E020000}"/>
    <cellStyle name="Data" xfId="1017" xr:uid="{00000000-0005-0000-0000-00001F020000}"/>
    <cellStyle name="Date" xfId="205" xr:uid="{00000000-0005-0000-0000-000020020000}"/>
    <cellStyle name="DateDMY" xfId="1018" xr:uid="{00000000-0005-0000-0000-000021020000}"/>
    <cellStyle name="Dezimal [0]_RESULTS" xfId="206" xr:uid="{00000000-0005-0000-0000-000022020000}"/>
    <cellStyle name="Dezimal_RESULTS" xfId="207" xr:uid="{00000000-0005-0000-0000-000023020000}"/>
    <cellStyle name="Entrada" xfId="208" xr:uid="{00000000-0005-0000-0000-000024020000}"/>
    <cellStyle name="Entrada 2" xfId="209" xr:uid="{00000000-0005-0000-0000-000025020000}"/>
    <cellStyle name="Entrada 2 2" xfId="930" xr:uid="{00000000-0005-0000-0000-000026020000}"/>
    <cellStyle name="Estilo 1" xfId="210" xr:uid="{00000000-0005-0000-0000-000027020000}"/>
    <cellStyle name="Euro" xfId="211" xr:uid="{00000000-0005-0000-0000-000028020000}"/>
    <cellStyle name="Euro 2" xfId="1019" xr:uid="{00000000-0005-0000-0000-000029020000}"/>
    <cellStyle name="Explanatory Text" xfId="1020" xr:uid="{00000000-0005-0000-0000-00002A020000}"/>
    <cellStyle name="Explanatory Text 2" xfId="212" xr:uid="{00000000-0005-0000-0000-00002B020000}"/>
    <cellStyle name="Explanatory Text 3" xfId="213" xr:uid="{00000000-0005-0000-0000-00002C020000}"/>
    <cellStyle name="EY House" xfId="1021" xr:uid="{00000000-0005-0000-0000-00002D020000}"/>
    <cellStyle name="F2" xfId="214" xr:uid="{00000000-0005-0000-0000-00002E020000}"/>
    <cellStyle name="F3" xfId="215" xr:uid="{00000000-0005-0000-0000-00002F020000}"/>
    <cellStyle name="F4" xfId="216" xr:uid="{00000000-0005-0000-0000-000030020000}"/>
    <cellStyle name="F5" xfId="217" xr:uid="{00000000-0005-0000-0000-000031020000}"/>
    <cellStyle name="F6" xfId="218" xr:uid="{00000000-0005-0000-0000-000032020000}"/>
    <cellStyle name="F7" xfId="219" xr:uid="{00000000-0005-0000-0000-000033020000}"/>
    <cellStyle name="F8" xfId="220" xr:uid="{00000000-0005-0000-0000-000034020000}"/>
    <cellStyle name="Fixed" xfId="221" xr:uid="{00000000-0005-0000-0000-000035020000}"/>
    <cellStyle name="Followed Hyperlink" xfId="1022" xr:uid="{00000000-0005-0000-0000-000036020000}"/>
    <cellStyle name="Form Title" xfId="1023" xr:uid="{00000000-0005-0000-0000-000037020000}"/>
    <cellStyle name="Good 2" xfId="222" xr:uid="{00000000-0005-0000-0000-000038020000}"/>
    <cellStyle name="Good 3" xfId="223" xr:uid="{00000000-0005-0000-0000-000039020000}"/>
    <cellStyle name="Grandtotal" xfId="1024" xr:uid="{00000000-0005-0000-0000-00003A020000}"/>
    <cellStyle name="Grayed" xfId="1025" xr:uid="{00000000-0005-0000-0000-00003B020000}"/>
    <cellStyle name="GrayLine" xfId="1026" xr:uid="{00000000-0005-0000-0000-00003C020000}"/>
    <cellStyle name="Grey" xfId="1027" xr:uid="{00000000-0005-0000-0000-00003D020000}"/>
    <cellStyle name="Group" xfId="1028" xr:uid="{00000000-0005-0000-0000-00003E020000}"/>
    <cellStyle name="gs]_x000a__x000a_Window=0,0,640,480, , ,3_x000a__x000a_dir1=5,7,637,250,-1,-1,1,30,201,1905,231,G:\UGRC\RB\B-DADOS\FOX-PRO\CRED-VEN\KP" xfId="1029" xr:uid="{00000000-0005-0000-0000-00003F020000}"/>
    <cellStyle name="gs]_x000d__x000a_Window=0,0,640,480, , ,3_x000d__x000a_dir1=5,7,637,250,-1,-1,1,30,201,1905,231,G:\UGRC\RB\B-DADOS\FOX-PRO\CRED-VEN\KP" xfId="224" xr:uid="{00000000-0005-0000-0000-000040020000}"/>
    <cellStyle name="gs]_x000d__x000a_Window=0,0,640,480, , ,3_x000d__x000a_dir1=5,7,637,250,-1,-1,1,30,201,1905,231,G:\UGRC\RB\B-DADOS\FOX-PRO\CRED-VEN\KP 2" xfId="225" xr:uid="{00000000-0005-0000-0000-000041020000}"/>
    <cellStyle name="gs]_x000d__x000a_Window=0,0,640,480, , ,3_x000d__x000a_dir1=5,7,637,250,-1,-1,1,30,201,1905,231,G:\UGRC\RB\B-DADOS\FOX-PRO\CRED-VEN\KP 3" xfId="226" xr:uid="{00000000-0005-0000-0000-000042020000}"/>
    <cellStyle name="gs]_x000d__x000a_Window=0,0,640,480, , ,3_x000d__x000a_dir1=5,7,637,250,-1,-1,1,30,201,1905,231,G:\UGRC\RB\B-DADOS\FOX-PRO\CRED-VEN\KP 4" xfId="227" xr:uid="{00000000-0005-0000-0000-000043020000}"/>
    <cellStyle name="Header1" xfId="228" xr:uid="{00000000-0005-0000-0000-000044020000}"/>
    <cellStyle name="Header2" xfId="229" xr:uid="{00000000-0005-0000-0000-000045020000}"/>
    <cellStyle name="Heading" xfId="230" xr:uid="{00000000-0005-0000-0000-000046020000}"/>
    <cellStyle name="Heading 1" xfId="1030" xr:uid="{00000000-0005-0000-0000-000047020000}"/>
    <cellStyle name="Heading 1 2" xfId="231" xr:uid="{00000000-0005-0000-0000-000048020000}"/>
    <cellStyle name="Heading 1 3" xfId="232" xr:uid="{00000000-0005-0000-0000-000049020000}"/>
    <cellStyle name="Heading 2" xfId="1031" xr:uid="{00000000-0005-0000-0000-00004A020000}"/>
    <cellStyle name="Heading 2 2" xfId="233" xr:uid="{00000000-0005-0000-0000-00004B020000}"/>
    <cellStyle name="Heading 2 3" xfId="234" xr:uid="{00000000-0005-0000-0000-00004C020000}"/>
    <cellStyle name="Heading 3" xfId="1032" xr:uid="{00000000-0005-0000-0000-00004D020000}"/>
    <cellStyle name="Heading 3 2" xfId="235" xr:uid="{00000000-0005-0000-0000-00004E020000}"/>
    <cellStyle name="Heading 3 3" xfId="236" xr:uid="{00000000-0005-0000-0000-00004F020000}"/>
    <cellStyle name="Heading 4" xfId="1033" xr:uid="{00000000-0005-0000-0000-000050020000}"/>
    <cellStyle name="Heading 4 2" xfId="237" xr:uid="{00000000-0005-0000-0000-000051020000}"/>
    <cellStyle name="Heading 4 3" xfId="238" xr:uid="{00000000-0005-0000-0000-000052020000}"/>
    <cellStyle name="Heading1" xfId="239" xr:uid="{00000000-0005-0000-0000-000053020000}"/>
    <cellStyle name="Heading2" xfId="240" xr:uid="{00000000-0005-0000-0000-000054020000}"/>
    <cellStyle name="Hiperligação" xfId="973" builtinId="8"/>
    <cellStyle name="Hiperligação 2" xfId="972" xr:uid="{00000000-0005-0000-0000-000056020000}"/>
    <cellStyle name="Hiperligação 2 2" xfId="1034" xr:uid="{00000000-0005-0000-0000-000057020000}"/>
    <cellStyle name="Hiperligação 2 2 2" xfId="1035" xr:uid="{00000000-0005-0000-0000-000058020000}"/>
    <cellStyle name="Hiperligação 2 3" xfId="1036" xr:uid="{00000000-0005-0000-0000-000059020000}"/>
    <cellStyle name="Hiperligação 3" xfId="1037" xr:uid="{00000000-0005-0000-0000-00005A020000}"/>
    <cellStyle name="Hiperligação 3 2" xfId="974" xr:uid="{00000000-0005-0000-0000-00005B020000}"/>
    <cellStyle name="Hiperligação 4" xfId="1298" xr:uid="{00000000-0005-0000-0000-00005C020000}"/>
    <cellStyle name="Hipervínculo" xfId="241" xr:uid="{00000000-0005-0000-0000-00005D020000}"/>
    <cellStyle name="Hipervínculo visitado" xfId="242" xr:uid="{00000000-0005-0000-0000-00005E020000}"/>
    <cellStyle name="Hyperlink" xfId="1038" xr:uid="{00000000-0005-0000-0000-00005F020000}"/>
    <cellStyle name="Incorrecto" xfId="243" xr:uid="{00000000-0005-0000-0000-000060020000}"/>
    <cellStyle name="Incorrecto 2" xfId="244" xr:uid="{00000000-0005-0000-0000-000061020000}"/>
    <cellStyle name="Incorrecto 3" xfId="600" xr:uid="{00000000-0005-0000-0000-000062020000}"/>
    <cellStyle name="Indefinido" xfId="1039" xr:uid="{00000000-0005-0000-0000-000063020000}"/>
    <cellStyle name="Input" xfId="1040" xr:uid="{00000000-0005-0000-0000-000064020000}"/>
    <cellStyle name="Input [yellow]" xfId="1041" xr:uid="{00000000-0005-0000-0000-000065020000}"/>
    <cellStyle name="Input 2" xfId="245" xr:uid="{00000000-0005-0000-0000-000066020000}"/>
    <cellStyle name="Input 3" xfId="246" xr:uid="{00000000-0005-0000-0000-000067020000}"/>
    <cellStyle name="Komma (0)" xfId="1042" xr:uid="{00000000-0005-0000-0000-000068020000}"/>
    <cellStyle name="KPMG Heading 1" xfId="1043" xr:uid="{00000000-0005-0000-0000-000069020000}"/>
    <cellStyle name="KPMG Heading 2" xfId="1044" xr:uid="{00000000-0005-0000-0000-00006A020000}"/>
    <cellStyle name="KPMG Heading 3" xfId="1045" xr:uid="{00000000-0005-0000-0000-00006B020000}"/>
    <cellStyle name="KPMG Heading 4" xfId="1046" xr:uid="{00000000-0005-0000-0000-00006C020000}"/>
    <cellStyle name="KPMG Normal" xfId="1047" xr:uid="{00000000-0005-0000-0000-00006D020000}"/>
    <cellStyle name="KPMG Normal Text" xfId="1048" xr:uid="{00000000-0005-0000-0000-00006E020000}"/>
    <cellStyle name="Left" xfId="554" xr:uid="{00000000-0005-0000-0000-00006F020000}"/>
    <cellStyle name="Linked Cell" xfId="1049" xr:uid="{00000000-0005-0000-0000-000070020000}"/>
    <cellStyle name="Linked Cell 2" xfId="247" xr:uid="{00000000-0005-0000-0000-000071020000}"/>
    <cellStyle name="Linked Cell 3" xfId="248" xr:uid="{00000000-0005-0000-0000-000072020000}"/>
    <cellStyle name="Meu" xfId="1050" xr:uid="{00000000-0005-0000-0000-000073020000}"/>
    <cellStyle name="Millares [0]_ Distribution of revenue" xfId="249" xr:uid="{00000000-0005-0000-0000-000074020000}"/>
    <cellStyle name="Millares_ Distribution of revenue" xfId="250" xr:uid="{00000000-0005-0000-0000-000075020000}"/>
    <cellStyle name="Milliers [0]_Feuil1" xfId="1051" xr:uid="{00000000-0005-0000-0000-000076020000}"/>
    <cellStyle name="Milliers_Feuil1" xfId="1052" xr:uid="{00000000-0005-0000-0000-000077020000}"/>
    <cellStyle name="Moeda 2" xfId="251" xr:uid="{00000000-0005-0000-0000-000078020000}"/>
    <cellStyle name="Moneda [0]_ Distribution of revenue" xfId="252" xr:uid="{00000000-0005-0000-0000-000079020000}"/>
    <cellStyle name="Moneda_ Distribution of revenue" xfId="253" xr:uid="{00000000-0005-0000-0000-00007A020000}"/>
    <cellStyle name="Monétaire [0]_Feuil1" xfId="1053" xr:uid="{00000000-0005-0000-0000-00007B020000}"/>
    <cellStyle name="Monétaire_Feuil1" xfId="1054" xr:uid="{00000000-0005-0000-0000-00007C020000}"/>
    <cellStyle name="Month" xfId="1055" xr:uid="{00000000-0005-0000-0000-00007D020000}"/>
    <cellStyle name="Neutral" xfId="1056" xr:uid="{00000000-0005-0000-0000-00007E020000}"/>
    <cellStyle name="Neutral 2" xfId="254" xr:uid="{00000000-0005-0000-0000-00007F020000}"/>
    <cellStyle name="Neutral 3" xfId="255" xr:uid="{00000000-0005-0000-0000-000080020000}"/>
    <cellStyle name="Neutral 4" xfId="601" xr:uid="{00000000-0005-0000-0000-000081020000}"/>
    <cellStyle name="Neutro" xfId="256" xr:uid="{00000000-0005-0000-0000-000082020000}"/>
    <cellStyle name="Neutro 2" xfId="257" xr:uid="{00000000-0005-0000-0000-000083020000}"/>
    <cellStyle name="NivelFila_2_Consejo2001" xfId="1057" xr:uid="{00000000-0005-0000-0000-000084020000}"/>
    <cellStyle name="no dec" xfId="258" xr:uid="{00000000-0005-0000-0000-000085020000}"/>
    <cellStyle name="No-definido" xfId="1058" xr:uid="{00000000-0005-0000-0000-000086020000}"/>
    <cellStyle name="NonPrintingArea" xfId="1059" xr:uid="{00000000-0005-0000-0000-000087020000}"/>
    <cellStyle name="Normal" xfId="0" builtinId="0"/>
    <cellStyle name="Normal - Style1" xfId="259" xr:uid="{00000000-0005-0000-0000-000089020000}"/>
    <cellStyle name="Normal 10" xfId="260" xr:uid="{00000000-0005-0000-0000-00008A020000}"/>
    <cellStyle name="Normal 10 2" xfId="261" xr:uid="{00000000-0005-0000-0000-00008B020000}"/>
    <cellStyle name="Normal 10 2 2" xfId="1060" xr:uid="{00000000-0005-0000-0000-00008C020000}"/>
    <cellStyle name="Normal 10 3" xfId="602" xr:uid="{00000000-0005-0000-0000-00008D020000}"/>
    <cellStyle name="Normal 11" xfId="262" xr:uid="{00000000-0005-0000-0000-00008E020000}"/>
    <cellStyle name="Normal 11 2" xfId="603" xr:uid="{00000000-0005-0000-0000-00008F020000}"/>
    <cellStyle name="Normal 11 2 2" xfId="1061" xr:uid="{00000000-0005-0000-0000-000090020000}"/>
    <cellStyle name="Normal 11 2 3" xfId="1062" xr:uid="{00000000-0005-0000-0000-000091020000}"/>
    <cellStyle name="Normal 11 3" xfId="1063" xr:uid="{00000000-0005-0000-0000-000092020000}"/>
    <cellStyle name="Normal 11 4" xfId="1064" xr:uid="{00000000-0005-0000-0000-000093020000}"/>
    <cellStyle name="Normal 12" xfId="263" xr:uid="{00000000-0005-0000-0000-000094020000}"/>
    <cellStyle name="Normal 12 2" xfId="604" xr:uid="{00000000-0005-0000-0000-000095020000}"/>
    <cellStyle name="Normal 12 3" xfId="1065" xr:uid="{00000000-0005-0000-0000-000096020000}"/>
    <cellStyle name="Normal 12 3 2" xfId="1066" xr:uid="{00000000-0005-0000-0000-000097020000}"/>
    <cellStyle name="Normal 12 3_#64 CEE 2008 - Transferir_vFinal" xfId="1067" xr:uid="{00000000-0005-0000-0000-000098020000}"/>
    <cellStyle name="Normal 12_#64 CEE 2008 - Transferir_vFinal" xfId="1068" xr:uid="{00000000-0005-0000-0000-000099020000}"/>
    <cellStyle name="Normal 13" xfId="264" xr:uid="{00000000-0005-0000-0000-00009A020000}"/>
    <cellStyle name="Normal 13 2" xfId="1069" xr:uid="{00000000-0005-0000-0000-00009B020000}"/>
    <cellStyle name="Normal 13 2 2" xfId="1070" xr:uid="{00000000-0005-0000-0000-00009C020000}"/>
    <cellStyle name="Normal 13 2_#64 CEE 2008 - Transferir_vFinal" xfId="1071" xr:uid="{00000000-0005-0000-0000-00009D020000}"/>
    <cellStyle name="Normal 13_#64 CEE 2008 - Transferir_vFinal" xfId="1072" xr:uid="{00000000-0005-0000-0000-00009E020000}"/>
    <cellStyle name="Normal 14" xfId="265" xr:uid="{00000000-0005-0000-0000-00009F020000}"/>
    <cellStyle name="Normal 14 2" xfId="605" xr:uid="{00000000-0005-0000-0000-0000A0020000}"/>
    <cellStyle name="Normal 14 3" xfId="1301" xr:uid="{00000000-0005-0000-0000-0000A1020000}"/>
    <cellStyle name="Normal 15" xfId="266" xr:uid="{00000000-0005-0000-0000-0000A2020000}"/>
    <cellStyle name="Normal 15 2" xfId="1073" xr:uid="{00000000-0005-0000-0000-0000A3020000}"/>
    <cellStyle name="Normal 16" xfId="267" xr:uid="{00000000-0005-0000-0000-0000A4020000}"/>
    <cellStyle name="Normal 16 2" xfId="1074" xr:uid="{00000000-0005-0000-0000-0000A5020000}"/>
    <cellStyle name="Normal 16 2 2" xfId="1075" xr:uid="{00000000-0005-0000-0000-0000A6020000}"/>
    <cellStyle name="Normal 16 2_Validação Ajustamento de 2008_vFinal01" xfId="1076" xr:uid="{00000000-0005-0000-0000-0000A7020000}"/>
    <cellStyle name="Normal 16 3" xfId="1077" xr:uid="{00000000-0005-0000-0000-0000A8020000}"/>
    <cellStyle name="Normal 16_#64 CEE 2008 - Transferir_vFinal TP" xfId="1078" xr:uid="{00000000-0005-0000-0000-0000A9020000}"/>
    <cellStyle name="Normal 17" xfId="268" xr:uid="{00000000-0005-0000-0000-0000AA020000}"/>
    <cellStyle name="Normal 18" xfId="269" xr:uid="{00000000-0005-0000-0000-0000AB020000}"/>
    <cellStyle name="Normal 19" xfId="270" xr:uid="{00000000-0005-0000-0000-0000AC020000}"/>
    <cellStyle name="Normal 19 2" xfId="1079" xr:uid="{00000000-0005-0000-0000-0000AD020000}"/>
    <cellStyle name="Normal 2" xfId="271" xr:uid="{00000000-0005-0000-0000-0000AE020000}"/>
    <cellStyle name="Normal 2 10" xfId="272" xr:uid="{00000000-0005-0000-0000-0000AF020000}"/>
    <cellStyle name="Normal 2 11" xfId="273" xr:uid="{00000000-0005-0000-0000-0000B0020000}"/>
    <cellStyle name="Normal 2 11 2" xfId="633" xr:uid="{00000000-0005-0000-0000-0000B1020000}"/>
    <cellStyle name="Normal 2 12" xfId="274" xr:uid="{00000000-0005-0000-0000-0000B2020000}"/>
    <cellStyle name="Normal 2 13" xfId="275" xr:uid="{00000000-0005-0000-0000-0000B3020000}"/>
    <cellStyle name="Normal 2 14" xfId="276" xr:uid="{00000000-0005-0000-0000-0000B4020000}"/>
    <cellStyle name="Normal 2 15" xfId="277" xr:uid="{00000000-0005-0000-0000-0000B5020000}"/>
    <cellStyle name="Normal 2 16" xfId="278" xr:uid="{00000000-0005-0000-0000-0000B6020000}"/>
    <cellStyle name="Normal 2 17" xfId="279" xr:uid="{00000000-0005-0000-0000-0000B7020000}"/>
    <cellStyle name="Normal 2 18" xfId="280" xr:uid="{00000000-0005-0000-0000-0000B8020000}"/>
    <cellStyle name="Normal 2 19" xfId="281" xr:uid="{00000000-0005-0000-0000-0000B9020000}"/>
    <cellStyle name="Normal 2 2" xfId="282" xr:uid="{00000000-0005-0000-0000-0000BA020000}"/>
    <cellStyle name="Normal 2 2 10" xfId="1080" xr:uid="{00000000-0005-0000-0000-0000BB020000}"/>
    <cellStyle name="Normal 2 2 11" xfId="1081" xr:uid="{00000000-0005-0000-0000-0000BC020000}"/>
    <cellStyle name="Normal 2 2 12" xfId="1082" xr:uid="{00000000-0005-0000-0000-0000BD020000}"/>
    <cellStyle name="Normal 2 2 13" xfId="1083" xr:uid="{00000000-0005-0000-0000-0000BE020000}"/>
    <cellStyle name="Normal 2 2 2" xfId="283" xr:uid="{00000000-0005-0000-0000-0000BF020000}"/>
    <cellStyle name="Normal 2 2 2 10" xfId="1084" xr:uid="{00000000-0005-0000-0000-0000C0020000}"/>
    <cellStyle name="Normal 2 2 2 2" xfId="284" xr:uid="{00000000-0005-0000-0000-0000C1020000}"/>
    <cellStyle name="Normal 2 2 2 2 2" xfId="1085" xr:uid="{00000000-0005-0000-0000-0000C2020000}"/>
    <cellStyle name="Normal 2 2 2 2 2 2" xfId="1086" xr:uid="{00000000-0005-0000-0000-0000C3020000}"/>
    <cellStyle name="Normal 2 2 2 2 2 2 2" xfId="1087" xr:uid="{00000000-0005-0000-0000-0000C4020000}"/>
    <cellStyle name="Normal 2 2 2 2 2 2 3" xfId="1088" xr:uid="{00000000-0005-0000-0000-0000C5020000}"/>
    <cellStyle name="Normal 2 2 2 2 2 2 4" xfId="1089" xr:uid="{00000000-0005-0000-0000-0000C6020000}"/>
    <cellStyle name="Normal 2 2 2 2 2 2 5" xfId="1090" xr:uid="{00000000-0005-0000-0000-0000C7020000}"/>
    <cellStyle name="Normal 2 2 2 2 2 3" xfId="1091" xr:uid="{00000000-0005-0000-0000-0000C8020000}"/>
    <cellStyle name="Normal 2 2 2 2 2 4" xfId="1092" xr:uid="{00000000-0005-0000-0000-0000C9020000}"/>
    <cellStyle name="Normal 2 2 2 2 2 5" xfId="1093" xr:uid="{00000000-0005-0000-0000-0000CA020000}"/>
    <cellStyle name="Normal 2 2 2 2 2 6" xfId="1094" xr:uid="{00000000-0005-0000-0000-0000CB020000}"/>
    <cellStyle name="Normal 2 2 2 2 3" xfId="1095" xr:uid="{00000000-0005-0000-0000-0000CC020000}"/>
    <cellStyle name="Normal 2 2 2 2 4" xfId="1096" xr:uid="{00000000-0005-0000-0000-0000CD020000}"/>
    <cellStyle name="Normal 2 2 2 2 5" xfId="1097" xr:uid="{00000000-0005-0000-0000-0000CE020000}"/>
    <cellStyle name="Normal 2 2 2 2 6" xfId="1098" xr:uid="{00000000-0005-0000-0000-0000CF020000}"/>
    <cellStyle name="Normal 2 2 2 3" xfId="1099" xr:uid="{00000000-0005-0000-0000-0000D0020000}"/>
    <cellStyle name="Normal 2 2 2 4" xfId="1100" xr:uid="{00000000-0005-0000-0000-0000D1020000}"/>
    <cellStyle name="Normal 2 2 2 5" xfId="1101" xr:uid="{00000000-0005-0000-0000-0000D2020000}"/>
    <cellStyle name="Normal 2 2 2 6" xfId="1102" xr:uid="{00000000-0005-0000-0000-0000D3020000}"/>
    <cellStyle name="Normal 2 2 2 7" xfId="1103" xr:uid="{00000000-0005-0000-0000-0000D4020000}"/>
    <cellStyle name="Normal 2 2 2 8" xfId="1104" xr:uid="{00000000-0005-0000-0000-0000D5020000}"/>
    <cellStyle name="Normal 2 2 2 9" xfId="1105" xr:uid="{00000000-0005-0000-0000-0000D6020000}"/>
    <cellStyle name="Normal 2 2 3" xfId="1106" xr:uid="{00000000-0005-0000-0000-0000D7020000}"/>
    <cellStyle name="Normal 2 2 4" xfId="1107" xr:uid="{00000000-0005-0000-0000-0000D8020000}"/>
    <cellStyle name="Normal 2 2 5" xfId="1108" xr:uid="{00000000-0005-0000-0000-0000D9020000}"/>
    <cellStyle name="Normal 2 2 6" xfId="1109" xr:uid="{00000000-0005-0000-0000-0000DA020000}"/>
    <cellStyle name="Normal 2 2 6 2" xfId="1110" xr:uid="{00000000-0005-0000-0000-0000DB020000}"/>
    <cellStyle name="Normal 2 2 6 2 2" xfId="1111" xr:uid="{00000000-0005-0000-0000-0000DC020000}"/>
    <cellStyle name="Normal 2 2 6 2 3" xfId="1112" xr:uid="{00000000-0005-0000-0000-0000DD020000}"/>
    <cellStyle name="Normal 2 2 6 3" xfId="1113" xr:uid="{00000000-0005-0000-0000-0000DE020000}"/>
    <cellStyle name="Normal 2 2 7" xfId="1114" xr:uid="{00000000-0005-0000-0000-0000DF020000}"/>
    <cellStyle name="Normal 2 2 8" xfId="1115" xr:uid="{00000000-0005-0000-0000-0000E0020000}"/>
    <cellStyle name="Normal 2 2 9" xfId="1116" xr:uid="{00000000-0005-0000-0000-0000E1020000}"/>
    <cellStyle name="Normal 2 2_MAPA SWAPS_Copy of Mapas Junho2010(1)" xfId="285" xr:uid="{00000000-0005-0000-0000-0000E2020000}"/>
    <cellStyle name="Normal 2 20" xfId="286" xr:uid="{00000000-0005-0000-0000-0000E3020000}"/>
    <cellStyle name="Normal 2 21" xfId="287" xr:uid="{00000000-0005-0000-0000-0000E4020000}"/>
    <cellStyle name="Normal 2 22" xfId="288" xr:uid="{00000000-0005-0000-0000-0000E5020000}"/>
    <cellStyle name="Normal 2 23" xfId="289" xr:uid="{00000000-0005-0000-0000-0000E6020000}"/>
    <cellStyle name="Normal 2 24" xfId="290" xr:uid="{00000000-0005-0000-0000-0000E7020000}"/>
    <cellStyle name="Normal 2 24 2" xfId="606" xr:uid="{00000000-0005-0000-0000-0000E8020000}"/>
    <cellStyle name="Normal 2 25" xfId="291" xr:uid="{00000000-0005-0000-0000-0000E9020000}"/>
    <cellStyle name="Normal 2 26" xfId="607" xr:uid="{00000000-0005-0000-0000-0000EA020000}"/>
    <cellStyle name="Normal 2 27" xfId="1117" xr:uid="{00000000-0005-0000-0000-0000EB020000}"/>
    <cellStyle name="Normal 2 3" xfId="292" xr:uid="{00000000-0005-0000-0000-0000EC020000}"/>
    <cellStyle name="Normal 2 3 10" xfId="1118" xr:uid="{00000000-0005-0000-0000-0000ED020000}"/>
    <cellStyle name="Normal 2 3 11" xfId="1119" xr:uid="{00000000-0005-0000-0000-0000EE020000}"/>
    <cellStyle name="Normal 2 3 2" xfId="1120" xr:uid="{00000000-0005-0000-0000-0000EF020000}"/>
    <cellStyle name="Normal 2 3 2 2" xfId="1121" xr:uid="{00000000-0005-0000-0000-0000F0020000}"/>
    <cellStyle name="Normal 2 3 2 2 2" xfId="1122" xr:uid="{00000000-0005-0000-0000-0000F1020000}"/>
    <cellStyle name="Normal 2 3 2 2 2 2" xfId="1123" xr:uid="{00000000-0005-0000-0000-0000F2020000}"/>
    <cellStyle name="Normal 2 3 2 2 2 3" xfId="1124" xr:uid="{00000000-0005-0000-0000-0000F3020000}"/>
    <cellStyle name="Normal 2 3 2 2 2 4" xfId="1125" xr:uid="{00000000-0005-0000-0000-0000F4020000}"/>
    <cellStyle name="Normal 2 3 2 2 2 5" xfId="1126" xr:uid="{00000000-0005-0000-0000-0000F5020000}"/>
    <cellStyle name="Normal 2 3 2 2 3" xfId="1127" xr:uid="{00000000-0005-0000-0000-0000F6020000}"/>
    <cellStyle name="Normal 2 3 2 2 4" xfId="1128" xr:uid="{00000000-0005-0000-0000-0000F7020000}"/>
    <cellStyle name="Normal 2 3 2 2 5" xfId="1129" xr:uid="{00000000-0005-0000-0000-0000F8020000}"/>
    <cellStyle name="Normal 2 3 2 2 6" xfId="1130" xr:uid="{00000000-0005-0000-0000-0000F9020000}"/>
    <cellStyle name="Normal 2 3 2 3" xfId="1131" xr:uid="{00000000-0005-0000-0000-0000FA020000}"/>
    <cellStyle name="Normal 2 3 2 4" xfId="1132" xr:uid="{00000000-0005-0000-0000-0000FB020000}"/>
    <cellStyle name="Normal 2 3 2 5" xfId="1133" xr:uid="{00000000-0005-0000-0000-0000FC020000}"/>
    <cellStyle name="Normal 2 3 2 6" xfId="1134" xr:uid="{00000000-0005-0000-0000-0000FD020000}"/>
    <cellStyle name="Normal 2 3 3" xfId="1135" xr:uid="{00000000-0005-0000-0000-0000FE020000}"/>
    <cellStyle name="Normal 2 3 4" xfId="1136" xr:uid="{00000000-0005-0000-0000-0000FF020000}"/>
    <cellStyle name="Normal 2 3 5" xfId="1137" xr:uid="{00000000-0005-0000-0000-000000030000}"/>
    <cellStyle name="Normal 2 3 6" xfId="1138" xr:uid="{00000000-0005-0000-0000-000001030000}"/>
    <cellStyle name="Normal 2 3 7" xfId="1139" xr:uid="{00000000-0005-0000-0000-000002030000}"/>
    <cellStyle name="Normal 2 3 8" xfId="1140" xr:uid="{00000000-0005-0000-0000-000003030000}"/>
    <cellStyle name="Normal 2 3 9" xfId="1141" xr:uid="{00000000-0005-0000-0000-000004030000}"/>
    <cellStyle name="Normal 2 3_Contadores 2009_2010v2" xfId="1142" xr:uid="{00000000-0005-0000-0000-000005030000}"/>
    <cellStyle name="Normal 2 4" xfId="293" xr:uid="{00000000-0005-0000-0000-000006030000}"/>
    <cellStyle name="Normal 2 5" xfId="294" xr:uid="{00000000-0005-0000-0000-000007030000}"/>
    <cellStyle name="Normal 2 6" xfId="295" xr:uid="{00000000-0005-0000-0000-000008030000}"/>
    <cellStyle name="Normal 2 6 2" xfId="1143" xr:uid="{00000000-0005-0000-0000-000009030000}"/>
    <cellStyle name="Normal 2 6 2 2" xfId="1144" xr:uid="{00000000-0005-0000-0000-00000A030000}"/>
    <cellStyle name="Normal 2 6 2 3" xfId="1145" xr:uid="{00000000-0005-0000-0000-00000B030000}"/>
    <cellStyle name="Normal 2 6 3" xfId="1146" xr:uid="{00000000-0005-0000-0000-00000C030000}"/>
    <cellStyle name="Normal 2 7" xfId="296" xr:uid="{00000000-0005-0000-0000-00000D030000}"/>
    <cellStyle name="Normal 2 8" xfId="297" xr:uid="{00000000-0005-0000-0000-00000E030000}"/>
    <cellStyle name="Normal 2 9" xfId="298" xr:uid="{00000000-0005-0000-0000-00000F030000}"/>
    <cellStyle name="Normal 2_Contadores 2009_2010v2" xfId="1147" xr:uid="{00000000-0005-0000-0000-000010030000}"/>
    <cellStyle name="Normal 20" xfId="299" xr:uid="{00000000-0005-0000-0000-000011030000}"/>
    <cellStyle name="Normal 20 2" xfId="1148" xr:uid="{00000000-0005-0000-0000-000012030000}"/>
    <cellStyle name="Normal 20 2 2" xfId="1149" xr:uid="{00000000-0005-0000-0000-000013030000}"/>
    <cellStyle name="Normal 21" xfId="300" xr:uid="{00000000-0005-0000-0000-000014030000}"/>
    <cellStyle name="Normal 22" xfId="301" xr:uid="{00000000-0005-0000-0000-000015030000}"/>
    <cellStyle name="Normal 23" xfId="302" xr:uid="{00000000-0005-0000-0000-000016030000}"/>
    <cellStyle name="Normal 23 2" xfId="1150" xr:uid="{00000000-0005-0000-0000-000017030000}"/>
    <cellStyle name="Normal 24" xfId="303" xr:uid="{00000000-0005-0000-0000-000018030000}"/>
    <cellStyle name="Normal 25" xfId="304" xr:uid="{00000000-0005-0000-0000-000019030000}"/>
    <cellStyle name="Normal 25 2" xfId="1151" xr:uid="{00000000-0005-0000-0000-00001A030000}"/>
    <cellStyle name="Normal 26" xfId="305" xr:uid="{00000000-0005-0000-0000-00001B030000}"/>
    <cellStyle name="Normal 26 2" xfId="1152" xr:uid="{00000000-0005-0000-0000-00001C030000}"/>
    <cellStyle name="Normal 27" xfId="306" xr:uid="{00000000-0005-0000-0000-00001D030000}"/>
    <cellStyle name="Normal 28" xfId="307" xr:uid="{00000000-0005-0000-0000-00001E030000}"/>
    <cellStyle name="Normal 29" xfId="308" xr:uid="{00000000-0005-0000-0000-00001F030000}"/>
    <cellStyle name="Normal 3" xfId="309" xr:uid="{00000000-0005-0000-0000-000020030000}"/>
    <cellStyle name="Normal 3 10" xfId="310" xr:uid="{00000000-0005-0000-0000-000021030000}"/>
    <cellStyle name="Normal 3 11" xfId="311" xr:uid="{00000000-0005-0000-0000-000022030000}"/>
    <cellStyle name="Normal 3 12" xfId="312" xr:uid="{00000000-0005-0000-0000-000023030000}"/>
    <cellStyle name="Normal 3 13" xfId="313" xr:uid="{00000000-0005-0000-0000-000024030000}"/>
    <cellStyle name="Normal 3 14" xfId="314" xr:uid="{00000000-0005-0000-0000-000025030000}"/>
    <cellStyle name="Normal 3 15" xfId="315" xr:uid="{00000000-0005-0000-0000-000026030000}"/>
    <cellStyle name="Normal 3 16" xfId="608" xr:uid="{00000000-0005-0000-0000-000027030000}"/>
    <cellStyle name="Normal 3 17" xfId="634" xr:uid="{00000000-0005-0000-0000-000028030000}"/>
    <cellStyle name="Normal 3 2" xfId="316" xr:uid="{00000000-0005-0000-0000-000029030000}"/>
    <cellStyle name="Normal 3 2 2" xfId="931" xr:uid="{00000000-0005-0000-0000-00002A030000}"/>
    <cellStyle name="Normal 3 2 3" xfId="1153" xr:uid="{00000000-0005-0000-0000-00002B030000}"/>
    <cellStyle name="Normal 3 2 4" xfId="1154" xr:uid="{00000000-0005-0000-0000-00002C030000}"/>
    <cellStyle name="Normal 3 2 5" xfId="1155" xr:uid="{00000000-0005-0000-0000-00002D030000}"/>
    <cellStyle name="Normal 3 2 6" xfId="1156" xr:uid="{00000000-0005-0000-0000-00002E030000}"/>
    <cellStyle name="Normal 3 2 7" xfId="1157" xr:uid="{00000000-0005-0000-0000-00002F030000}"/>
    <cellStyle name="Normal 3 2 8" xfId="1300" xr:uid="{00000000-0005-0000-0000-000030030000}"/>
    <cellStyle name="Normal 3 2_Contadores 2009_2010v2" xfId="1158" xr:uid="{00000000-0005-0000-0000-000031030000}"/>
    <cellStyle name="Normal 3 3" xfId="317" xr:uid="{00000000-0005-0000-0000-000032030000}"/>
    <cellStyle name="Normal 3 3 2" xfId="1159" xr:uid="{00000000-0005-0000-0000-000033030000}"/>
    <cellStyle name="Normal 3 3 3" xfId="1160" xr:uid="{00000000-0005-0000-0000-000034030000}"/>
    <cellStyle name="Normal 3 3 4" xfId="1161" xr:uid="{00000000-0005-0000-0000-000035030000}"/>
    <cellStyle name="Normal 3 3 5" xfId="1162" xr:uid="{00000000-0005-0000-0000-000036030000}"/>
    <cellStyle name="Normal 3 4" xfId="318" xr:uid="{00000000-0005-0000-0000-000037030000}"/>
    <cellStyle name="Normal 3 4 2" xfId="1163" xr:uid="{00000000-0005-0000-0000-000038030000}"/>
    <cellStyle name="Normal 3 4 3" xfId="1164" xr:uid="{00000000-0005-0000-0000-000039030000}"/>
    <cellStyle name="Normal 3 4 4" xfId="1165" xr:uid="{00000000-0005-0000-0000-00003A030000}"/>
    <cellStyle name="Normal 3 4 5" xfId="1166" xr:uid="{00000000-0005-0000-0000-00003B030000}"/>
    <cellStyle name="Normal 3 5" xfId="319" xr:uid="{00000000-0005-0000-0000-00003C030000}"/>
    <cellStyle name="Normal 3 5 2" xfId="1167" xr:uid="{00000000-0005-0000-0000-00003D030000}"/>
    <cellStyle name="Normal 3 5 3" xfId="1168" xr:uid="{00000000-0005-0000-0000-00003E030000}"/>
    <cellStyle name="Normal 3 5 4" xfId="1169" xr:uid="{00000000-0005-0000-0000-00003F030000}"/>
    <cellStyle name="Normal 3 5 5" xfId="1170" xr:uid="{00000000-0005-0000-0000-000040030000}"/>
    <cellStyle name="Normal 3 6" xfId="320" xr:uid="{00000000-0005-0000-0000-000041030000}"/>
    <cellStyle name="Normal 3 7" xfId="321" xr:uid="{00000000-0005-0000-0000-000042030000}"/>
    <cellStyle name="Normal 3 8" xfId="322" xr:uid="{00000000-0005-0000-0000-000043030000}"/>
    <cellStyle name="Normal 3 9" xfId="323" xr:uid="{00000000-0005-0000-0000-000044030000}"/>
    <cellStyle name="Normal 3_#64 CEE 2008 - Transferir_vFinal" xfId="1171" xr:uid="{00000000-0005-0000-0000-000045030000}"/>
    <cellStyle name="Normal 30" xfId="324" xr:uid="{00000000-0005-0000-0000-000046030000}"/>
    <cellStyle name="Normal 31" xfId="325" xr:uid="{00000000-0005-0000-0000-000047030000}"/>
    <cellStyle name="Normal 32" xfId="326" xr:uid="{00000000-0005-0000-0000-000048030000}"/>
    <cellStyle name="Normal 33" xfId="327" xr:uid="{00000000-0005-0000-0000-000049030000}"/>
    <cellStyle name="Normal 34" xfId="328" xr:uid="{00000000-0005-0000-0000-00004A030000}"/>
    <cellStyle name="Normal 34 2" xfId="329" xr:uid="{00000000-0005-0000-0000-00004B030000}"/>
    <cellStyle name="Normal 34 2 2" xfId="330" xr:uid="{00000000-0005-0000-0000-00004C030000}"/>
    <cellStyle name="Normal 34 2 2 2" xfId="331" xr:uid="{00000000-0005-0000-0000-00004D030000}"/>
    <cellStyle name="Normal 34 2 2 2 2" xfId="332" xr:uid="{00000000-0005-0000-0000-00004E030000}"/>
    <cellStyle name="Normal 34 2 2 2 3" xfId="333" xr:uid="{00000000-0005-0000-0000-00004F030000}"/>
    <cellStyle name="Normal 34 2 2 2 4" xfId="334" xr:uid="{00000000-0005-0000-0000-000050030000}"/>
    <cellStyle name="Normal 34 2 2 2 5" xfId="335" xr:uid="{00000000-0005-0000-0000-000051030000}"/>
    <cellStyle name="Normal 34 2 2 3" xfId="336" xr:uid="{00000000-0005-0000-0000-000052030000}"/>
    <cellStyle name="Normal 34 2 2 4" xfId="337" xr:uid="{00000000-0005-0000-0000-000053030000}"/>
    <cellStyle name="Normal 34 2 2 5" xfId="338" xr:uid="{00000000-0005-0000-0000-000054030000}"/>
    <cellStyle name="Normal 34 2 2 6" xfId="339" xr:uid="{00000000-0005-0000-0000-000055030000}"/>
    <cellStyle name="Normal 34 2 3" xfId="340" xr:uid="{00000000-0005-0000-0000-000056030000}"/>
    <cellStyle name="Normal 34 2 3 2" xfId="341" xr:uid="{00000000-0005-0000-0000-000057030000}"/>
    <cellStyle name="Normal 34 2 3 3" xfId="342" xr:uid="{00000000-0005-0000-0000-000058030000}"/>
    <cellStyle name="Normal 34 2 3 4" xfId="343" xr:uid="{00000000-0005-0000-0000-000059030000}"/>
    <cellStyle name="Normal 34 2 3 5" xfId="344" xr:uid="{00000000-0005-0000-0000-00005A030000}"/>
    <cellStyle name="Normal 34 2 4" xfId="345" xr:uid="{00000000-0005-0000-0000-00005B030000}"/>
    <cellStyle name="Normal 34 2 5" xfId="346" xr:uid="{00000000-0005-0000-0000-00005C030000}"/>
    <cellStyle name="Normal 34 2 6" xfId="347" xr:uid="{00000000-0005-0000-0000-00005D030000}"/>
    <cellStyle name="Normal 34 2 7" xfId="348" xr:uid="{00000000-0005-0000-0000-00005E030000}"/>
    <cellStyle name="Normal 34 3" xfId="349" xr:uid="{00000000-0005-0000-0000-00005F030000}"/>
    <cellStyle name="Normal 34 3 2" xfId="350" xr:uid="{00000000-0005-0000-0000-000060030000}"/>
    <cellStyle name="Normal 34 3 2 2" xfId="351" xr:uid="{00000000-0005-0000-0000-000061030000}"/>
    <cellStyle name="Normal 34 3 2 2 2" xfId="352" xr:uid="{00000000-0005-0000-0000-000062030000}"/>
    <cellStyle name="Normal 34 3 2 2 3" xfId="353" xr:uid="{00000000-0005-0000-0000-000063030000}"/>
    <cellStyle name="Normal 34 3 2 2 4" xfId="354" xr:uid="{00000000-0005-0000-0000-000064030000}"/>
    <cellStyle name="Normal 34 3 2 2 5" xfId="355" xr:uid="{00000000-0005-0000-0000-000065030000}"/>
    <cellStyle name="Normal 34 3 2 3" xfId="356" xr:uid="{00000000-0005-0000-0000-000066030000}"/>
    <cellStyle name="Normal 34 3 2 4" xfId="357" xr:uid="{00000000-0005-0000-0000-000067030000}"/>
    <cellStyle name="Normal 34 3 2 5" xfId="358" xr:uid="{00000000-0005-0000-0000-000068030000}"/>
    <cellStyle name="Normal 34 3 2 6" xfId="359" xr:uid="{00000000-0005-0000-0000-000069030000}"/>
    <cellStyle name="Normal 34 3 3" xfId="360" xr:uid="{00000000-0005-0000-0000-00006A030000}"/>
    <cellStyle name="Normal 34 3 3 2" xfId="361" xr:uid="{00000000-0005-0000-0000-00006B030000}"/>
    <cellStyle name="Normal 34 3 3 3" xfId="362" xr:uid="{00000000-0005-0000-0000-00006C030000}"/>
    <cellStyle name="Normal 34 3 3 4" xfId="363" xr:uid="{00000000-0005-0000-0000-00006D030000}"/>
    <cellStyle name="Normal 34 3 3 5" xfId="364" xr:uid="{00000000-0005-0000-0000-00006E030000}"/>
    <cellStyle name="Normal 34 3 4" xfId="365" xr:uid="{00000000-0005-0000-0000-00006F030000}"/>
    <cellStyle name="Normal 34 3 5" xfId="366" xr:uid="{00000000-0005-0000-0000-000070030000}"/>
    <cellStyle name="Normal 34 3 6" xfId="367" xr:uid="{00000000-0005-0000-0000-000071030000}"/>
    <cellStyle name="Normal 34 3 7" xfId="368" xr:uid="{00000000-0005-0000-0000-000072030000}"/>
    <cellStyle name="Normal 34 4" xfId="369" xr:uid="{00000000-0005-0000-0000-000073030000}"/>
    <cellStyle name="Normal 34 4 2" xfId="370" xr:uid="{00000000-0005-0000-0000-000074030000}"/>
    <cellStyle name="Normal 34 4 2 2" xfId="371" xr:uid="{00000000-0005-0000-0000-000075030000}"/>
    <cellStyle name="Normal 34 4 2 3" xfId="372" xr:uid="{00000000-0005-0000-0000-000076030000}"/>
    <cellStyle name="Normal 34 4 2 4" xfId="373" xr:uid="{00000000-0005-0000-0000-000077030000}"/>
    <cellStyle name="Normal 34 4 2 5" xfId="374" xr:uid="{00000000-0005-0000-0000-000078030000}"/>
    <cellStyle name="Normal 34 4 3" xfId="375" xr:uid="{00000000-0005-0000-0000-000079030000}"/>
    <cellStyle name="Normal 34 4 4" xfId="376" xr:uid="{00000000-0005-0000-0000-00007A030000}"/>
    <cellStyle name="Normal 34 4 5" xfId="377" xr:uid="{00000000-0005-0000-0000-00007B030000}"/>
    <cellStyle name="Normal 34 4 6" xfId="378" xr:uid="{00000000-0005-0000-0000-00007C030000}"/>
    <cellStyle name="Normal 34 5" xfId="379" xr:uid="{00000000-0005-0000-0000-00007D030000}"/>
    <cellStyle name="Normal 34 5 2" xfId="380" xr:uid="{00000000-0005-0000-0000-00007E030000}"/>
    <cellStyle name="Normal 34 5 3" xfId="381" xr:uid="{00000000-0005-0000-0000-00007F030000}"/>
    <cellStyle name="Normal 34 5 4" xfId="382" xr:uid="{00000000-0005-0000-0000-000080030000}"/>
    <cellStyle name="Normal 34 5 5" xfId="383" xr:uid="{00000000-0005-0000-0000-000081030000}"/>
    <cellStyle name="Normal 34 6" xfId="384" xr:uid="{00000000-0005-0000-0000-000082030000}"/>
    <cellStyle name="Normal 34 7" xfId="385" xr:uid="{00000000-0005-0000-0000-000083030000}"/>
    <cellStyle name="Normal 34 8" xfId="386" xr:uid="{00000000-0005-0000-0000-000084030000}"/>
    <cellStyle name="Normal 34 9" xfId="387" xr:uid="{00000000-0005-0000-0000-000085030000}"/>
    <cellStyle name="Normal 35" xfId="388" xr:uid="{00000000-0005-0000-0000-000086030000}"/>
    <cellStyle name="Normal 36" xfId="389" xr:uid="{00000000-0005-0000-0000-000087030000}"/>
    <cellStyle name="Normal 37" xfId="390" xr:uid="{00000000-0005-0000-0000-000088030000}"/>
    <cellStyle name="Normal 38" xfId="391" xr:uid="{00000000-0005-0000-0000-000089030000}"/>
    <cellStyle name="Normal 39" xfId="392" xr:uid="{00000000-0005-0000-0000-00008A030000}"/>
    <cellStyle name="Normal 4" xfId="393" xr:uid="{00000000-0005-0000-0000-00008B030000}"/>
    <cellStyle name="Normal 4 2" xfId="394" xr:uid="{00000000-0005-0000-0000-00008C030000}"/>
    <cellStyle name="Normal 4 2 2" xfId="1172" xr:uid="{00000000-0005-0000-0000-00008D030000}"/>
    <cellStyle name="Normal 4 2 3" xfId="1173" xr:uid="{00000000-0005-0000-0000-00008E030000}"/>
    <cellStyle name="Normal 4 2 4" xfId="1174" xr:uid="{00000000-0005-0000-0000-00008F030000}"/>
    <cellStyle name="Normal 4 2 5" xfId="1175" xr:uid="{00000000-0005-0000-0000-000090030000}"/>
    <cellStyle name="Normal 4 2 6" xfId="1176" xr:uid="{00000000-0005-0000-0000-000091030000}"/>
    <cellStyle name="Normal 4 3" xfId="932" xr:uid="{00000000-0005-0000-0000-000092030000}"/>
    <cellStyle name="Normal 4 3 2" xfId="1177" xr:uid="{00000000-0005-0000-0000-000093030000}"/>
    <cellStyle name="Normal 4 3 3" xfId="1178" xr:uid="{00000000-0005-0000-0000-000094030000}"/>
    <cellStyle name="Normal 4 3 4" xfId="1179" xr:uid="{00000000-0005-0000-0000-000095030000}"/>
    <cellStyle name="Normal 4 3 5" xfId="1180" xr:uid="{00000000-0005-0000-0000-000096030000}"/>
    <cellStyle name="Normal 4 4" xfId="1181" xr:uid="{00000000-0005-0000-0000-000097030000}"/>
    <cellStyle name="Normal 4 4 2" xfId="1182" xr:uid="{00000000-0005-0000-0000-000098030000}"/>
    <cellStyle name="Normal 4 4 3" xfId="1183" xr:uid="{00000000-0005-0000-0000-000099030000}"/>
    <cellStyle name="Normal 4 4 4" xfId="1184" xr:uid="{00000000-0005-0000-0000-00009A030000}"/>
    <cellStyle name="Normal 4 4 5" xfId="1185" xr:uid="{00000000-0005-0000-0000-00009B030000}"/>
    <cellStyle name="Normal 4 5" xfId="1186" xr:uid="{00000000-0005-0000-0000-00009C030000}"/>
    <cellStyle name="Normal 4 5 2" xfId="1187" xr:uid="{00000000-0005-0000-0000-00009D030000}"/>
    <cellStyle name="Normal 4 5 3" xfId="1188" xr:uid="{00000000-0005-0000-0000-00009E030000}"/>
    <cellStyle name="Normal 4 5 4" xfId="1189" xr:uid="{00000000-0005-0000-0000-00009F030000}"/>
    <cellStyle name="Normal 4 5 5" xfId="1190" xr:uid="{00000000-0005-0000-0000-0000A0030000}"/>
    <cellStyle name="Normal 4 6" xfId="1191" xr:uid="{00000000-0005-0000-0000-0000A1030000}"/>
    <cellStyle name="Normal 4 7" xfId="1192" xr:uid="{00000000-0005-0000-0000-0000A2030000}"/>
    <cellStyle name="Normal 4 8" xfId="1193" xr:uid="{00000000-0005-0000-0000-0000A3030000}"/>
    <cellStyle name="Normal 4 9" xfId="1194" xr:uid="{00000000-0005-0000-0000-0000A4030000}"/>
    <cellStyle name="Normal 4_Repartição Pessoal 2009_2010_v05" xfId="1195" xr:uid="{00000000-0005-0000-0000-0000A5030000}"/>
    <cellStyle name="Normal 40" xfId="395" xr:uid="{00000000-0005-0000-0000-0000A6030000}"/>
    <cellStyle name="Normal 41" xfId="396" xr:uid="{00000000-0005-0000-0000-0000A7030000}"/>
    <cellStyle name="Normal 42" xfId="397" xr:uid="{00000000-0005-0000-0000-0000A8030000}"/>
    <cellStyle name="Normal 43" xfId="398" xr:uid="{00000000-0005-0000-0000-0000A9030000}"/>
    <cellStyle name="Normal 44" xfId="399" xr:uid="{00000000-0005-0000-0000-0000AA030000}"/>
    <cellStyle name="Normal 45" xfId="400" xr:uid="{00000000-0005-0000-0000-0000AB030000}"/>
    <cellStyle name="Normal 46" xfId="401" xr:uid="{00000000-0005-0000-0000-0000AC030000}"/>
    <cellStyle name="Normal 47" xfId="402" xr:uid="{00000000-0005-0000-0000-0000AD030000}"/>
    <cellStyle name="Normal 48" xfId="403" xr:uid="{00000000-0005-0000-0000-0000AE030000}"/>
    <cellStyle name="Normal 49" xfId="404" xr:uid="{00000000-0005-0000-0000-0000AF030000}"/>
    <cellStyle name="Normal 5" xfId="405" xr:uid="{00000000-0005-0000-0000-0000B0030000}"/>
    <cellStyle name="Normal 5 2" xfId="406" xr:uid="{00000000-0005-0000-0000-0000B1030000}"/>
    <cellStyle name="Normal 5 2 2" xfId="1196" xr:uid="{00000000-0005-0000-0000-0000B2030000}"/>
    <cellStyle name="Normal 5 2 3" xfId="1197" xr:uid="{00000000-0005-0000-0000-0000B3030000}"/>
    <cellStyle name="Normal 5 3" xfId="933" xr:uid="{00000000-0005-0000-0000-0000B4030000}"/>
    <cellStyle name="Normal 50" xfId="407" xr:uid="{00000000-0005-0000-0000-0000B5030000}"/>
    <cellStyle name="Normal 51" xfId="408" xr:uid="{00000000-0005-0000-0000-0000B6030000}"/>
    <cellStyle name="Normal 52" xfId="409" xr:uid="{00000000-0005-0000-0000-0000B7030000}"/>
    <cellStyle name="Normal 53" xfId="410" xr:uid="{00000000-0005-0000-0000-0000B8030000}"/>
    <cellStyle name="Normal 54" xfId="411" xr:uid="{00000000-0005-0000-0000-0000B9030000}"/>
    <cellStyle name="Normal 55" xfId="412" xr:uid="{00000000-0005-0000-0000-0000BA030000}"/>
    <cellStyle name="Normal 56" xfId="413" xr:uid="{00000000-0005-0000-0000-0000BB030000}"/>
    <cellStyle name="Normal 57" xfId="414" xr:uid="{00000000-0005-0000-0000-0000BC030000}"/>
    <cellStyle name="Normal 58" xfId="415" xr:uid="{00000000-0005-0000-0000-0000BD030000}"/>
    <cellStyle name="Normal 59" xfId="416" xr:uid="{00000000-0005-0000-0000-0000BE030000}"/>
    <cellStyle name="Normal 6" xfId="417" xr:uid="{00000000-0005-0000-0000-0000BF030000}"/>
    <cellStyle name="Normal 6 2" xfId="1198" xr:uid="{00000000-0005-0000-0000-0000C0030000}"/>
    <cellStyle name="Normal 6 3" xfId="1199" xr:uid="{00000000-0005-0000-0000-0000C1030000}"/>
    <cellStyle name="Normal 6_#64 CEE 2008 - Transferir_vFinal" xfId="1200" xr:uid="{00000000-0005-0000-0000-0000C2030000}"/>
    <cellStyle name="Normal 60" xfId="418" xr:uid="{00000000-0005-0000-0000-0000C3030000}"/>
    <cellStyle name="Normal 61" xfId="419" xr:uid="{00000000-0005-0000-0000-0000C4030000}"/>
    <cellStyle name="Normal 62" xfId="420" xr:uid="{00000000-0005-0000-0000-0000C5030000}"/>
    <cellStyle name="Normal 63" xfId="421" xr:uid="{00000000-0005-0000-0000-0000C6030000}"/>
    <cellStyle name="Normal 64" xfId="422" xr:uid="{00000000-0005-0000-0000-0000C7030000}"/>
    <cellStyle name="Normal 65" xfId="423" xr:uid="{00000000-0005-0000-0000-0000C8030000}"/>
    <cellStyle name="Normal 66" xfId="424" xr:uid="{00000000-0005-0000-0000-0000C9030000}"/>
    <cellStyle name="Normal 67" xfId="425" xr:uid="{00000000-0005-0000-0000-0000CA030000}"/>
    <cellStyle name="Normal 68" xfId="426" xr:uid="{00000000-0005-0000-0000-0000CB030000}"/>
    <cellStyle name="Normal 69" xfId="427" xr:uid="{00000000-0005-0000-0000-0000CC030000}"/>
    <cellStyle name="Normal 7" xfId="428" xr:uid="{00000000-0005-0000-0000-0000CD030000}"/>
    <cellStyle name="Normal 7 2" xfId="1201" xr:uid="{00000000-0005-0000-0000-0000CE030000}"/>
    <cellStyle name="Normal 7_#64 CEE 2008 - Transferir_vFinal TP" xfId="1202" xr:uid="{00000000-0005-0000-0000-0000CF030000}"/>
    <cellStyle name="Normal 70" xfId="429" xr:uid="{00000000-0005-0000-0000-0000D0030000}"/>
    <cellStyle name="Normal 71" xfId="430" xr:uid="{00000000-0005-0000-0000-0000D1030000}"/>
    <cellStyle name="Normal 72" xfId="431" xr:uid="{00000000-0005-0000-0000-0000D2030000}"/>
    <cellStyle name="Normal 73" xfId="432" xr:uid="{00000000-0005-0000-0000-0000D3030000}"/>
    <cellStyle name="Normal 74" xfId="433" xr:uid="{00000000-0005-0000-0000-0000D4030000}"/>
    <cellStyle name="Normal 75" xfId="434" xr:uid="{00000000-0005-0000-0000-0000D5030000}"/>
    <cellStyle name="Normal 76" xfId="435" xr:uid="{00000000-0005-0000-0000-0000D6030000}"/>
    <cellStyle name="Normal 77" xfId="609" xr:uid="{00000000-0005-0000-0000-0000D7030000}"/>
    <cellStyle name="Normal 78" xfId="610" xr:uid="{00000000-0005-0000-0000-0000D8030000}"/>
    <cellStyle name="Normal 78 2" xfId="611" xr:uid="{00000000-0005-0000-0000-0000D9030000}"/>
    <cellStyle name="Normal 79" xfId="612" xr:uid="{00000000-0005-0000-0000-0000DA030000}"/>
    <cellStyle name="Normal 8" xfId="436" xr:uid="{00000000-0005-0000-0000-0000DB030000}"/>
    <cellStyle name="Normal 8 2" xfId="1203" xr:uid="{00000000-0005-0000-0000-0000DC030000}"/>
    <cellStyle name="Normal 8 2 2" xfId="1204" xr:uid="{00000000-0005-0000-0000-0000DD030000}"/>
    <cellStyle name="Normal 8 2_Validação Ajustamento de 2008_vFinal01" xfId="1205" xr:uid="{00000000-0005-0000-0000-0000DE030000}"/>
    <cellStyle name="Normal 8 3" xfId="1206" xr:uid="{00000000-0005-0000-0000-0000DF030000}"/>
    <cellStyle name="Normal 8 4" xfId="1207" xr:uid="{00000000-0005-0000-0000-0000E0030000}"/>
    <cellStyle name="Normal 8 5" xfId="1208" xr:uid="{00000000-0005-0000-0000-0000E1030000}"/>
    <cellStyle name="Normal 80" xfId="613" xr:uid="{00000000-0005-0000-0000-0000E2030000}"/>
    <cellStyle name="Normal 81" xfId="614" xr:uid="{00000000-0005-0000-0000-0000E3030000}"/>
    <cellStyle name="Normal 82" xfId="615" xr:uid="{00000000-0005-0000-0000-0000E4030000}"/>
    <cellStyle name="Normal 83" xfId="636" xr:uid="{00000000-0005-0000-0000-0000E5030000}"/>
    <cellStyle name="Normal 84" xfId="967" xr:uid="{00000000-0005-0000-0000-0000E6030000}"/>
    <cellStyle name="Normal 85" xfId="968" xr:uid="{00000000-0005-0000-0000-0000E7030000}"/>
    <cellStyle name="Normal 9" xfId="437" xr:uid="{00000000-0005-0000-0000-0000E8030000}"/>
    <cellStyle name="Normal 9 2" xfId="616" xr:uid="{00000000-0005-0000-0000-0000E9030000}"/>
    <cellStyle name="Normal 9 3" xfId="1209" xr:uid="{00000000-0005-0000-0000-0000EA030000}"/>
    <cellStyle name="Normal 9 4" xfId="1210" xr:uid="{00000000-0005-0000-0000-0000EB030000}"/>
    <cellStyle name="Normal_BE_D1_12_1999_v3" xfId="4" xr:uid="{00000000-0005-0000-0000-0000EC030000}"/>
    <cellStyle name="Normal_BE-REN-2011_2014" xfId="3" xr:uid="{00000000-0005-0000-0000-0000ED030000}"/>
    <cellStyle name="Normal_Despacho ERSE Norma complementar nº13_2007" xfId="1297" xr:uid="{00000000-0005-0000-0000-0000EE030000}"/>
    <cellStyle name="Normal_encenel97" xfId="2" xr:uid="{00000000-0005-0000-0000-0000EF030000}"/>
    <cellStyle name="Normal_Finais" xfId="1302" xr:uid="{00000000-0005-0000-0000-0000F0030000}"/>
    <cellStyle name="Normal_Informação Adicional 2007 - Energias" xfId="438" xr:uid="{00000000-0005-0000-0000-0000F1030000}"/>
    <cellStyle name="Normal_quadros com links" xfId="439" xr:uid="{00000000-0005-0000-0000-0000F2030000}"/>
    <cellStyle name="Normal_quadros com links 2" xfId="1303" xr:uid="{00000000-0005-0000-0000-0000F3030000}"/>
    <cellStyle name="Normal_REAV9497" xfId="546" xr:uid="{00000000-0005-0000-0000-0000F4030000}"/>
    <cellStyle name="Normal_SHEET" xfId="547" xr:uid="{00000000-0005-0000-0000-0000F5030000}"/>
    <cellStyle name="Normal1" xfId="1211" xr:uid="{00000000-0005-0000-0000-0000F6030000}"/>
    <cellStyle name="Normal2" xfId="1212" xr:uid="{00000000-0005-0000-0000-0000F7030000}"/>
    <cellStyle name="Nota" xfId="440" xr:uid="{00000000-0005-0000-0000-0000F8030000}"/>
    <cellStyle name="Nota 2" xfId="441" xr:uid="{00000000-0005-0000-0000-0000F9030000}"/>
    <cellStyle name="Nota 3" xfId="934" xr:uid="{00000000-0005-0000-0000-0000FA030000}"/>
    <cellStyle name="Note" xfId="1213" xr:uid="{00000000-0005-0000-0000-0000FB030000}"/>
    <cellStyle name="Note 10" xfId="442" xr:uid="{00000000-0005-0000-0000-0000FC030000}"/>
    <cellStyle name="Note 11" xfId="935" xr:uid="{00000000-0005-0000-0000-0000FD030000}"/>
    <cellStyle name="Note 12" xfId="936" xr:uid="{00000000-0005-0000-0000-0000FE030000}"/>
    <cellStyle name="Note 13" xfId="937" xr:uid="{00000000-0005-0000-0000-0000FF030000}"/>
    <cellStyle name="Note 14" xfId="938" xr:uid="{00000000-0005-0000-0000-000000040000}"/>
    <cellStyle name="Note 15" xfId="939" xr:uid="{00000000-0005-0000-0000-000001040000}"/>
    <cellStyle name="Note 16" xfId="940" xr:uid="{00000000-0005-0000-0000-000002040000}"/>
    <cellStyle name="Note 17" xfId="941" xr:uid="{00000000-0005-0000-0000-000003040000}"/>
    <cellStyle name="Note 18" xfId="942" xr:uid="{00000000-0005-0000-0000-000004040000}"/>
    <cellStyle name="Note 19" xfId="943" xr:uid="{00000000-0005-0000-0000-000005040000}"/>
    <cellStyle name="Note 2" xfId="443" xr:uid="{00000000-0005-0000-0000-000006040000}"/>
    <cellStyle name="Note 2 2" xfId="444" xr:uid="{00000000-0005-0000-0000-000007040000}"/>
    <cellStyle name="Note 20" xfId="944" xr:uid="{00000000-0005-0000-0000-000008040000}"/>
    <cellStyle name="Note 21" xfId="945" xr:uid="{00000000-0005-0000-0000-000009040000}"/>
    <cellStyle name="Note 22" xfId="946" xr:uid="{00000000-0005-0000-0000-00000A040000}"/>
    <cellStyle name="Note 23" xfId="947" xr:uid="{00000000-0005-0000-0000-00000B040000}"/>
    <cellStyle name="Note 24" xfId="948" xr:uid="{00000000-0005-0000-0000-00000C040000}"/>
    <cellStyle name="Note 25" xfId="949" xr:uid="{00000000-0005-0000-0000-00000D040000}"/>
    <cellStyle name="Note 26" xfId="950" xr:uid="{00000000-0005-0000-0000-00000E040000}"/>
    <cellStyle name="Note 27" xfId="951" xr:uid="{00000000-0005-0000-0000-00000F040000}"/>
    <cellStyle name="Note 28" xfId="952" xr:uid="{00000000-0005-0000-0000-000010040000}"/>
    <cellStyle name="Note 29" xfId="953" xr:uid="{00000000-0005-0000-0000-000011040000}"/>
    <cellStyle name="Note 3" xfId="445" xr:uid="{00000000-0005-0000-0000-000012040000}"/>
    <cellStyle name="Note 3 2" xfId="446" xr:uid="{00000000-0005-0000-0000-000013040000}"/>
    <cellStyle name="Note 30" xfId="954" xr:uid="{00000000-0005-0000-0000-000014040000}"/>
    <cellStyle name="Note 31" xfId="955" xr:uid="{00000000-0005-0000-0000-000015040000}"/>
    <cellStyle name="Note 32" xfId="956" xr:uid="{00000000-0005-0000-0000-000016040000}"/>
    <cellStyle name="Note 33" xfId="957" xr:uid="{00000000-0005-0000-0000-000017040000}"/>
    <cellStyle name="Note 4" xfId="447" xr:uid="{00000000-0005-0000-0000-000018040000}"/>
    <cellStyle name="Note 4 2" xfId="448" xr:uid="{00000000-0005-0000-0000-000019040000}"/>
    <cellStyle name="Note 5" xfId="449" xr:uid="{00000000-0005-0000-0000-00001A040000}"/>
    <cellStyle name="Note 5 2" xfId="450" xr:uid="{00000000-0005-0000-0000-00001B040000}"/>
    <cellStyle name="Note 6" xfId="451" xr:uid="{00000000-0005-0000-0000-00001C040000}"/>
    <cellStyle name="Note 7" xfId="452" xr:uid="{00000000-0005-0000-0000-00001D040000}"/>
    <cellStyle name="Note 8" xfId="453" xr:uid="{00000000-0005-0000-0000-00001E040000}"/>
    <cellStyle name="Note 9" xfId="454" xr:uid="{00000000-0005-0000-0000-00001F040000}"/>
    <cellStyle name="number" xfId="1214" xr:uid="{00000000-0005-0000-0000-000020040000}"/>
    <cellStyle name="Output" xfId="1215" xr:uid="{00000000-0005-0000-0000-000021040000}"/>
    <cellStyle name="Output 2" xfId="455" xr:uid="{00000000-0005-0000-0000-000022040000}"/>
    <cellStyle name="Output 3" xfId="456" xr:uid="{00000000-0005-0000-0000-000023040000}"/>
    <cellStyle name="Parentesis de fora" xfId="1216" xr:uid="{00000000-0005-0000-0000-000024040000}"/>
    <cellStyle name="pb_table_format_total" xfId="1217" xr:uid="{00000000-0005-0000-0000-000025040000}"/>
    <cellStyle name="Percent (0)" xfId="457" xr:uid="{00000000-0005-0000-0000-000026040000}"/>
    <cellStyle name="Percent (0) 2" xfId="458" xr:uid="{00000000-0005-0000-0000-000027040000}"/>
    <cellStyle name="Percent (0) 3" xfId="459" xr:uid="{00000000-0005-0000-0000-000028040000}"/>
    <cellStyle name="Percent (0) 4" xfId="460" xr:uid="{00000000-0005-0000-0000-000029040000}"/>
    <cellStyle name="Percent [0%]" xfId="1218" xr:uid="{00000000-0005-0000-0000-00002A040000}"/>
    <cellStyle name="Percent [0.00%]" xfId="1219" xr:uid="{00000000-0005-0000-0000-00002B040000}"/>
    <cellStyle name="Percent [2]" xfId="1220" xr:uid="{00000000-0005-0000-0000-00002C040000}"/>
    <cellStyle name="Percent 2" xfId="5" xr:uid="{00000000-0005-0000-0000-00002D040000}"/>
    <cellStyle name="Percent 2 2" xfId="461" xr:uid="{00000000-0005-0000-0000-00002E040000}"/>
    <cellStyle name="Percent 2 2 2" xfId="1221" xr:uid="{00000000-0005-0000-0000-00002F040000}"/>
    <cellStyle name="Percent 2 3" xfId="462" xr:uid="{00000000-0005-0000-0000-000030040000}"/>
    <cellStyle name="Percent 2 4" xfId="463" xr:uid="{00000000-0005-0000-0000-000031040000}"/>
    <cellStyle name="Percent 2 5" xfId="464" xr:uid="{00000000-0005-0000-0000-000032040000}"/>
    <cellStyle name="Percent 2 6" xfId="465" xr:uid="{00000000-0005-0000-0000-000033040000}"/>
    <cellStyle name="Percent 2 7" xfId="466" xr:uid="{00000000-0005-0000-0000-000034040000}"/>
    <cellStyle name="Percent 2 8" xfId="467" xr:uid="{00000000-0005-0000-0000-000035040000}"/>
    <cellStyle name="Percent 2 9" xfId="617" xr:uid="{00000000-0005-0000-0000-000036040000}"/>
    <cellStyle name="Percent 3" xfId="618" xr:uid="{00000000-0005-0000-0000-000037040000}"/>
    <cellStyle name="Percent 3 2" xfId="1222" xr:uid="{00000000-0005-0000-0000-000038040000}"/>
    <cellStyle name="Percent 4" xfId="619" xr:uid="{00000000-0005-0000-0000-000039040000}"/>
    <cellStyle name="Percent 4 2" xfId="958" xr:uid="{00000000-0005-0000-0000-00003A040000}"/>
    <cellStyle name="Percent 4 3" xfId="969" xr:uid="{00000000-0005-0000-0000-00003B040000}"/>
    <cellStyle name="Percent 5" xfId="637" xr:uid="{00000000-0005-0000-0000-00003C040000}"/>
    <cellStyle name="Percent 5 2" xfId="1223" xr:uid="{00000000-0005-0000-0000-00003D040000}"/>
    <cellStyle name="Percent 6" xfId="1224" xr:uid="{00000000-0005-0000-0000-00003E040000}"/>
    <cellStyle name="Percentagem" xfId="1" builtinId="5"/>
    <cellStyle name="Percentagem 2" xfId="468" xr:uid="{00000000-0005-0000-0000-000040040000}"/>
    <cellStyle name="Percentagem 2 2" xfId="635" xr:uid="{00000000-0005-0000-0000-000041040000}"/>
    <cellStyle name="Percentagem 2 2 2" xfId="1225" xr:uid="{00000000-0005-0000-0000-000042040000}"/>
    <cellStyle name="Percentagem 2 4" xfId="1226" xr:uid="{00000000-0005-0000-0000-000043040000}"/>
    <cellStyle name="Percentagem 3" xfId="469" xr:uid="{00000000-0005-0000-0000-000044040000}"/>
    <cellStyle name="Percentagem 3 2" xfId="1227" xr:uid="{00000000-0005-0000-0000-000045040000}"/>
    <cellStyle name="Percentagem 3 2 2" xfId="1228" xr:uid="{00000000-0005-0000-0000-000046040000}"/>
    <cellStyle name="Percentagem 3 2 3" xfId="1229" xr:uid="{00000000-0005-0000-0000-000047040000}"/>
    <cellStyle name="Percentagem 3 3" xfId="1230" xr:uid="{00000000-0005-0000-0000-000048040000}"/>
    <cellStyle name="Percentagem 4" xfId="470" xr:uid="{00000000-0005-0000-0000-000049040000}"/>
    <cellStyle name="Percentagem 4 2" xfId="1231" xr:uid="{00000000-0005-0000-0000-00004A040000}"/>
    <cellStyle name="Percentagem 4 3" xfId="1232" xr:uid="{00000000-0005-0000-0000-00004B040000}"/>
    <cellStyle name="Percentagem 4 4" xfId="1233" xr:uid="{00000000-0005-0000-0000-00004C040000}"/>
    <cellStyle name="Percentagem 5" xfId="620" xr:uid="{00000000-0005-0000-0000-00004D040000}"/>
    <cellStyle name="Percentagem 5 2" xfId="1234" xr:uid="{00000000-0005-0000-0000-00004E040000}"/>
    <cellStyle name="Percentagem 5 2 2" xfId="1235" xr:uid="{00000000-0005-0000-0000-00004F040000}"/>
    <cellStyle name="Percentagem 6" xfId="1236" xr:uid="{00000000-0005-0000-0000-000050040000}"/>
    <cellStyle name="Percentagem 7" xfId="1237" xr:uid="{00000000-0005-0000-0000-000051040000}"/>
    <cellStyle name="Saída" xfId="471" xr:uid="{00000000-0005-0000-0000-000052040000}"/>
    <cellStyle name="Saída 2" xfId="472" xr:uid="{00000000-0005-0000-0000-000053040000}"/>
    <cellStyle name="SAN" xfId="1238" xr:uid="{00000000-0005-0000-0000-000054040000}"/>
    <cellStyle name="SAPBEXaggData" xfId="473" xr:uid="{00000000-0005-0000-0000-000055040000}"/>
    <cellStyle name="SAPBEXaggData 2" xfId="555" xr:uid="{00000000-0005-0000-0000-000056040000}"/>
    <cellStyle name="SAPBEXaggData 2 2" xfId="621" xr:uid="{00000000-0005-0000-0000-000057040000}"/>
    <cellStyle name="SAPBEXaggData 3" xfId="556" xr:uid="{00000000-0005-0000-0000-000058040000}"/>
    <cellStyle name="SAPBEXaggDataEmph" xfId="474" xr:uid="{00000000-0005-0000-0000-000059040000}"/>
    <cellStyle name="SAPBEXaggDataEmph 2" xfId="1239" xr:uid="{00000000-0005-0000-0000-00005A040000}"/>
    <cellStyle name="SAPBEXaggDataEmph 2 2" xfId="1240" xr:uid="{00000000-0005-0000-0000-00005B040000}"/>
    <cellStyle name="SAPBEXaggDataEmph 3" xfId="1241" xr:uid="{00000000-0005-0000-0000-00005C040000}"/>
    <cellStyle name="SAPBEXaggItem" xfId="475" xr:uid="{00000000-0005-0000-0000-00005D040000}"/>
    <cellStyle name="SAPBEXaggItem 2" xfId="557" xr:uid="{00000000-0005-0000-0000-00005E040000}"/>
    <cellStyle name="SAPBEXaggItem 2 2" xfId="622" xr:uid="{00000000-0005-0000-0000-00005F040000}"/>
    <cellStyle name="SAPBEXaggItem 3" xfId="558" xr:uid="{00000000-0005-0000-0000-000060040000}"/>
    <cellStyle name="SAPBEXaggItemX" xfId="476" xr:uid="{00000000-0005-0000-0000-000061040000}"/>
    <cellStyle name="SAPBEXaggItemX 2" xfId="559" xr:uid="{00000000-0005-0000-0000-000062040000}"/>
    <cellStyle name="SAPBEXaggItemX 3" xfId="560" xr:uid="{00000000-0005-0000-0000-000063040000}"/>
    <cellStyle name="SAPBEXchaText" xfId="477" xr:uid="{00000000-0005-0000-0000-000064040000}"/>
    <cellStyle name="SAPBEXchaText 2" xfId="561" xr:uid="{00000000-0005-0000-0000-000065040000}"/>
    <cellStyle name="SAPBEXchaText 2 2" xfId="623" xr:uid="{00000000-0005-0000-0000-000066040000}"/>
    <cellStyle name="SAPBEXchaText 3" xfId="1242" xr:uid="{00000000-0005-0000-0000-000067040000}"/>
    <cellStyle name="SAPBEXexcBad7" xfId="478" xr:uid="{00000000-0005-0000-0000-000068040000}"/>
    <cellStyle name="SAPBEXexcBad7 2" xfId="562" xr:uid="{00000000-0005-0000-0000-000069040000}"/>
    <cellStyle name="SAPBEXexcBad7 2 2" xfId="1243" xr:uid="{00000000-0005-0000-0000-00006A040000}"/>
    <cellStyle name="SAPBEXexcBad7 3" xfId="563" xr:uid="{00000000-0005-0000-0000-00006B040000}"/>
    <cellStyle name="SAPBEXexcBad8" xfId="479" xr:uid="{00000000-0005-0000-0000-00006C040000}"/>
    <cellStyle name="SAPBEXexcBad8 2" xfId="564" xr:uid="{00000000-0005-0000-0000-00006D040000}"/>
    <cellStyle name="SAPBEXexcBad8 2 2" xfId="1244" xr:uid="{00000000-0005-0000-0000-00006E040000}"/>
    <cellStyle name="SAPBEXexcBad8 3" xfId="565" xr:uid="{00000000-0005-0000-0000-00006F040000}"/>
    <cellStyle name="SAPBEXexcBad9" xfId="480" xr:uid="{00000000-0005-0000-0000-000070040000}"/>
    <cellStyle name="SAPBEXexcBad9 2" xfId="566" xr:uid="{00000000-0005-0000-0000-000071040000}"/>
    <cellStyle name="SAPBEXexcBad9 2 2" xfId="1245" xr:uid="{00000000-0005-0000-0000-000072040000}"/>
    <cellStyle name="SAPBEXexcBad9 3" xfId="567" xr:uid="{00000000-0005-0000-0000-000073040000}"/>
    <cellStyle name="SAPBEXexcCritical4" xfId="481" xr:uid="{00000000-0005-0000-0000-000074040000}"/>
    <cellStyle name="SAPBEXexcCritical4 2" xfId="568" xr:uid="{00000000-0005-0000-0000-000075040000}"/>
    <cellStyle name="SAPBEXexcCritical4 2 2" xfId="1246" xr:uid="{00000000-0005-0000-0000-000076040000}"/>
    <cellStyle name="SAPBEXexcCritical4 3" xfId="569" xr:uid="{00000000-0005-0000-0000-000077040000}"/>
    <cellStyle name="SAPBEXexcCritical5" xfId="482" xr:uid="{00000000-0005-0000-0000-000078040000}"/>
    <cellStyle name="SAPBEXexcCritical5 2" xfId="570" xr:uid="{00000000-0005-0000-0000-000079040000}"/>
    <cellStyle name="SAPBEXexcCritical5 2 2" xfId="1247" xr:uid="{00000000-0005-0000-0000-00007A040000}"/>
    <cellStyle name="SAPBEXexcCritical5 3" xfId="571" xr:uid="{00000000-0005-0000-0000-00007B040000}"/>
    <cellStyle name="SAPBEXexcCritical6" xfId="483" xr:uid="{00000000-0005-0000-0000-00007C040000}"/>
    <cellStyle name="SAPBEXexcCritical6 2" xfId="572" xr:uid="{00000000-0005-0000-0000-00007D040000}"/>
    <cellStyle name="SAPBEXexcCritical6 2 2" xfId="1248" xr:uid="{00000000-0005-0000-0000-00007E040000}"/>
    <cellStyle name="SAPBEXexcCritical6 3" xfId="573" xr:uid="{00000000-0005-0000-0000-00007F040000}"/>
    <cellStyle name="SAPBEXexcGood1" xfId="484" xr:uid="{00000000-0005-0000-0000-000080040000}"/>
    <cellStyle name="SAPBEXexcGood1 2" xfId="574" xr:uid="{00000000-0005-0000-0000-000081040000}"/>
    <cellStyle name="SAPBEXexcGood1 2 2" xfId="1249" xr:uid="{00000000-0005-0000-0000-000082040000}"/>
    <cellStyle name="SAPBEXexcGood1 3" xfId="575" xr:uid="{00000000-0005-0000-0000-000083040000}"/>
    <cellStyle name="SAPBEXexcGood2" xfId="485" xr:uid="{00000000-0005-0000-0000-000084040000}"/>
    <cellStyle name="SAPBEXexcGood2 2" xfId="576" xr:uid="{00000000-0005-0000-0000-000085040000}"/>
    <cellStyle name="SAPBEXexcGood2 2 2" xfId="1250" xr:uid="{00000000-0005-0000-0000-000086040000}"/>
    <cellStyle name="SAPBEXexcGood2 3" xfId="577" xr:uid="{00000000-0005-0000-0000-000087040000}"/>
    <cellStyle name="SAPBEXexcGood3" xfId="486" xr:uid="{00000000-0005-0000-0000-000088040000}"/>
    <cellStyle name="SAPBEXexcGood3 2" xfId="578" xr:uid="{00000000-0005-0000-0000-000089040000}"/>
    <cellStyle name="SAPBEXexcGood3 2 2" xfId="1251" xr:uid="{00000000-0005-0000-0000-00008A040000}"/>
    <cellStyle name="SAPBEXexcGood3 3" xfId="579" xr:uid="{00000000-0005-0000-0000-00008B040000}"/>
    <cellStyle name="SAPBEXfilterDrill" xfId="487" xr:uid="{00000000-0005-0000-0000-00008C040000}"/>
    <cellStyle name="SAPBEXfilterItem" xfId="488" xr:uid="{00000000-0005-0000-0000-00008D040000}"/>
    <cellStyle name="SAPBEXfilterItem 2" xfId="580" xr:uid="{00000000-0005-0000-0000-00008E040000}"/>
    <cellStyle name="SAPBEXfilterItem 3" xfId="581" xr:uid="{00000000-0005-0000-0000-00008F040000}"/>
    <cellStyle name="SAPBEXfilterText" xfId="489" xr:uid="{00000000-0005-0000-0000-000090040000}"/>
    <cellStyle name="SAPBEXformats" xfId="490" xr:uid="{00000000-0005-0000-0000-000091040000}"/>
    <cellStyle name="SAPBEXformats 2" xfId="959" xr:uid="{00000000-0005-0000-0000-000092040000}"/>
    <cellStyle name="SAPBEXformats 2 2" xfId="1252" xr:uid="{00000000-0005-0000-0000-000093040000}"/>
    <cellStyle name="SAPBEXformats 3" xfId="1253" xr:uid="{00000000-0005-0000-0000-000094040000}"/>
    <cellStyle name="SAPBEXheaderItem" xfId="491" xr:uid="{00000000-0005-0000-0000-000095040000}"/>
    <cellStyle name="SAPBEXheaderItem 2" xfId="582" xr:uid="{00000000-0005-0000-0000-000096040000}"/>
    <cellStyle name="SAPBEXheaderItem 2 2" xfId="624" xr:uid="{00000000-0005-0000-0000-000097040000}"/>
    <cellStyle name="SAPBEXheaderItem 3" xfId="583" xr:uid="{00000000-0005-0000-0000-000098040000}"/>
    <cellStyle name="SAPBEXheaderItem 4" xfId="584" xr:uid="{00000000-0005-0000-0000-000099040000}"/>
    <cellStyle name="SAPBEXheaderText" xfId="492" xr:uid="{00000000-0005-0000-0000-00009A040000}"/>
    <cellStyle name="SAPBEXheaderText 2" xfId="585" xr:uid="{00000000-0005-0000-0000-00009B040000}"/>
    <cellStyle name="SAPBEXheaderText 2 2" xfId="625" xr:uid="{00000000-0005-0000-0000-00009C040000}"/>
    <cellStyle name="SAPBEXheaderText 3" xfId="586" xr:uid="{00000000-0005-0000-0000-00009D040000}"/>
    <cellStyle name="SAPBEXheaderText 4" xfId="587" xr:uid="{00000000-0005-0000-0000-00009E040000}"/>
    <cellStyle name="SAPBEXHLevel0" xfId="493" xr:uid="{00000000-0005-0000-0000-00009F040000}"/>
    <cellStyle name="SAPBEXHLevel0 2" xfId="960" xr:uid="{00000000-0005-0000-0000-0000A0040000}"/>
    <cellStyle name="SAPBEXHLevel0X" xfId="494" xr:uid="{00000000-0005-0000-0000-0000A1040000}"/>
    <cellStyle name="SAPBEXHLevel0X 2" xfId="588" xr:uid="{00000000-0005-0000-0000-0000A2040000}"/>
    <cellStyle name="SAPBEXHLevel0X 3" xfId="626" xr:uid="{00000000-0005-0000-0000-0000A3040000}"/>
    <cellStyle name="SAPBEXHLevel1" xfId="495" xr:uid="{00000000-0005-0000-0000-0000A4040000}"/>
    <cellStyle name="SAPBEXHLevel1 2" xfId="961" xr:uid="{00000000-0005-0000-0000-0000A5040000}"/>
    <cellStyle name="SAPBEXHLevel1X" xfId="496" xr:uid="{00000000-0005-0000-0000-0000A6040000}"/>
    <cellStyle name="SAPBEXHLevel1X 2" xfId="627" xr:uid="{00000000-0005-0000-0000-0000A7040000}"/>
    <cellStyle name="SAPBEXHLevel2" xfId="497" xr:uid="{00000000-0005-0000-0000-0000A8040000}"/>
    <cellStyle name="SAPBEXHLevel2 2" xfId="962" xr:uid="{00000000-0005-0000-0000-0000A9040000}"/>
    <cellStyle name="SAPBEXHLevel2X" xfId="498" xr:uid="{00000000-0005-0000-0000-0000AA040000}"/>
    <cellStyle name="SAPBEXHLevel2X 2" xfId="963" xr:uid="{00000000-0005-0000-0000-0000AB040000}"/>
    <cellStyle name="SAPBEXHLevel3" xfId="499" xr:uid="{00000000-0005-0000-0000-0000AC040000}"/>
    <cellStyle name="SAPBEXHLevel3 2" xfId="964" xr:uid="{00000000-0005-0000-0000-0000AD040000}"/>
    <cellStyle name="SAPBEXHLevel3X" xfId="500" xr:uid="{00000000-0005-0000-0000-0000AE040000}"/>
    <cellStyle name="SAPBEXHLevel3X 2" xfId="965" xr:uid="{00000000-0005-0000-0000-0000AF040000}"/>
    <cellStyle name="SAPBEXinputData" xfId="1254" xr:uid="{00000000-0005-0000-0000-0000B0040000}"/>
    <cellStyle name="SAPBEXresData" xfId="501" xr:uid="{00000000-0005-0000-0000-0000B1040000}"/>
    <cellStyle name="SAPBEXresData 2" xfId="589" xr:uid="{00000000-0005-0000-0000-0000B2040000}"/>
    <cellStyle name="SAPBEXresData 2 2" xfId="1255" xr:uid="{00000000-0005-0000-0000-0000B3040000}"/>
    <cellStyle name="SAPBEXresData 3" xfId="590" xr:uid="{00000000-0005-0000-0000-0000B4040000}"/>
    <cellStyle name="SAPBEXresDataEmph" xfId="502" xr:uid="{00000000-0005-0000-0000-0000B5040000}"/>
    <cellStyle name="SAPBEXresDataEmph 2" xfId="1256" xr:uid="{00000000-0005-0000-0000-0000B6040000}"/>
    <cellStyle name="SAPBEXresDataEmph 2 2" xfId="1257" xr:uid="{00000000-0005-0000-0000-0000B7040000}"/>
    <cellStyle name="SAPBEXresDataEmph 3" xfId="1258" xr:uid="{00000000-0005-0000-0000-0000B8040000}"/>
    <cellStyle name="SAPBEXresItem" xfId="503" xr:uid="{00000000-0005-0000-0000-0000B9040000}"/>
    <cellStyle name="SAPBEXresItem 2" xfId="591" xr:uid="{00000000-0005-0000-0000-0000BA040000}"/>
    <cellStyle name="SAPBEXresItem 2 2" xfId="1259" xr:uid="{00000000-0005-0000-0000-0000BB040000}"/>
    <cellStyle name="SAPBEXresItem 3" xfId="592" xr:uid="{00000000-0005-0000-0000-0000BC040000}"/>
    <cellStyle name="SAPBEXresItemX" xfId="504" xr:uid="{00000000-0005-0000-0000-0000BD040000}"/>
    <cellStyle name="SAPBEXresItemX 2" xfId="593" xr:uid="{00000000-0005-0000-0000-0000BE040000}"/>
    <cellStyle name="SAPBEXresItemX 3" xfId="594" xr:uid="{00000000-0005-0000-0000-0000BF040000}"/>
    <cellStyle name="SAPBEXstdData" xfId="505" xr:uid="{00000000-0005-0000-0000-0000C0040000}"/>
    <cellStyle name="SAPBEXstdData 2" xfId="595" xr:uid="{00000000-0005-0000-0000-0000C1040000}"/>
    <cellStyle name="SAPBEXstdData 2 2" xfId="628" xr:uid="{00000000-0005-0000-0000-0000C2040000}"/>
    <cellStyle name="SAPBEXstdData 3" xfId="596" xr:uid="{00000000-0005-0000-0000-0000C3040000}"/>
    <cellStyle name="SAPBEXstdDataEmph" xfId="506" xr:uid="{00000000-0005-0000-0000-0000C4040000}"/>
    <cellStyle name="SAPBEXstdDataEmph 2" xfId="1260" xr:uid="{00000000-0005-0000-0000-0000C5040000}"/>
    <cellStyle name="SAPBEXstdDataEmph 2 2" xfId="1261" xr:uid="{00000000-0005-0000-0000-0000C6040000}"/>
    <cellStyle name="SAPBEXstdDataEmph 3" xfId="1262" xr:uid="{00000000-0005-0000-0000-0000C7040000}"/>
    <cellStyle name="SAPBEXstdItem" xfId="507" xr:uid="{00000000-0005-0000-0000-0000C8040000}"/>
    <cellStyle name="SAPBEXstdItem 2" xfId="597" xr:uid="{00000000-0005-0000-0000-0000C9040000}"/>
    <cellStyle name="SAPBEXstdItem 2 2" xfId="629" xr:uid="{00000000-0005-0000-0000-0000CA040000}"/>
    <cellStyle name="SAPBEXstdItem 3" xfId="630" xr:uid="{00000000-0005-0000-0000-0000CB040000}"/>
    <cellStyle name="SAPBEXstdItemX" xfId="508" xr:uid="{00000000-0005-0000-0000-0000CC040000}"/>
    <cellStyle name="SAPBEXstdItemX 2" xfId="966" xr:uid="{00000000-0005-0000-0000-0000CD040000}"/>
    <cellStyle name="SAPBEXtitle" xfId="509" xr:uid="{00000000-0005-0000-0000-0000CE040000}"/>
    <cellStyle name="SAPBEXtitle 2" xfId="631" xr:uid="{00000000-0005-0000-0000-0000CF040000}"/>
    <cellStyle name="SAPBEXtitle 2 2" xfId="1263" xr:uid="{00000000-0005-0000-0000-0000D0040000}"/>
    <cellStyle name="SAPBEXtitle 3" xfId="1264" xr:uid="{00000000-0005-0000-0000-0000D1040000}"/>
    <cellStyle name="SAPBEXundefined" xfId="510" xr:uid="{00000000-0005-0000-0000-0000D2040000}"/>
    <cellStyle name="SAPBEXundefined 2" xfId="1265" xr:uid="{00000000-0005-0000-0000-0000D3040000}"/>
    <cellStyle name="SAPBEXundefined 2 2" xfId="1266" xr:uid="{00000000-0005-0000-0000-0000D4040000}"/>
    <cellStyle name="SAPBEXundefined 3" xfId="1267" xr:uid="{00000000-0005-0000-0000-0000D5040000}"/>
    <cellStyle name="SAPKey" xfId="1268" xr:uid="{00000000-0005-0000-0000-0000D6040000}"/>
    <cellStyle name="SAPLocked" xfId="1269" xr:uid="{00000000-0005-0000-0000-0000D7040000}"/>
    <cellStyle name="SAPOutput" xfId="1270" xr:uid="{00000000-0005-0000-0000-0000D8040000}"/>
    <cellStyle name="SAPSpace" xfId="1271" xr:uid="{00000000-0005-0000-0000-0000D9040000}"/>
    <cellStyle name="SAPText" xfId="1272" xr:uid="{00000000-0005-0000-0000-0000DA040000}"/>
    <cellStyle name="SAPUnLocked" xfId="1273" xr:uid="{00000000-0005-0000-0000-0000DB040000}"/>
    <cellStyle name="Section" xfId="1274" xr:uid="{00000000-0005-0000-0000-0000DC040000}"/>
    <cellStyle name="SectionTitle" xfId="1275" xr:uid="{00000000-0005-0000-0000-0000DD040000}"/>
    <cellStyle name="SheetTitle" xfId="1276" xr:uid="{00000000-0005-0000-0000-0000DE040000}"/>
    <cellStyle name="Standard__Utopia Index Index und Guidance (Deutsch)" xfId="1277" xr:uid="{00000000-0005-0000-0000-0000DF040000}"/>
    <cellStyle name="Style 1" xfId="511" xr:uid="{00000000-0005-0000-0000-0000E0040000}"/>
    <cellStyle name="Sub-section" xfId="1278" xr:uid="{00000000-0005-0000-0000-0000E1040000}"/>
    <cellStyle name="SubSectionTitle" xfId="1279" xr:uid="{00000000-0005-0000-0000-0000E2040000}"/>
    <cellStyle name="Subtotal" xfId="1280" xr:uid="{00000000-0005-0000-0000-0000E3040000}"/>
    <cellStyle name="TableBorder" xfId="1281" xr:uid="{00000000-0005-0000-0000-0000E4040000}"/>
    <cellStyle name="TableColumnHeader" xfId="1282" xr:uid="{00000000-0005-0000-0000-0000E5040000}"/>
    <cellStyle name="TableHead" xfId="1283" xr:uid="{00000000-0005-0000-0000-0000E6040000}"/>
    <cellStyle name="Texto de Aviso" xfId="512" xr:uid="{00000000-0005-0000-0000-0000E7040000}"/>
    <cellStyle name="Texto de Aviso 2" xfId="513" xr:uid="{00000000-0005-0000-0000-0000E8040000}"/>
    <cellStyle name="Texto Explicativo" xfId="514" xr:uid="{00000000-0005-0000-0000-0000E9040000}"/>
    <cellStyle name="Texto Explicativo 2" xfId="515" xr:uid="{00000000-0005-0000-0000-0000EA040000}"/>
    <cellStyle name="Tickmark" xfId="516" xr:uid="{00000000-0005-0000-0000-0000EB040000}"/>
    <cellStyle name="Time" xfId="1284" xr:uid="{00000000-0005-0000-0000-0000EC040000}"/>
    <cellStyle name="Title" xfId="1285" xr:uid="{00000000-0005-0000-0000-0000ED040000}"/>
    <cellStyle name="Title 2" xfId="517" xr:uid="{00000000-0005-0000-0000-0000EE040000}"/>
    <cellStyle name="Title 3" xfId="518" xr:uid="{00000000-0005-0000-0000-0000EF040000}"/>
    <cellStyle name="Title1" xfId="519" xr:uid="{00000000-0005-0000-0000-0000F0040000}"/>
    <cellStyle name="Titles" xfId="1286" xr:uid="{00000000-0005-0000-0000-0000F1040000}"/>
    <cellStyle name="Titulo" xfId="1287" xr:uid="{00000000-0005-0000-0000-0000F2040000}"/>
    <cellStyle name="Título" xfId="520" xr:uid="{00000000-0005-0000-0000-0000F3040000}"/>
    <cellStyle name="Título 2" xfId="521" xr:uid="{00000000-0005-0000-0000-0000F4040000}"/>
    <cellStyle name="TITULO1" xfId="1288" xr:uid="{00000000-0005-0000-0000-0000F5040000}"/>
    <cellStyle name="Titulo2" xfId="1289" xr:uid="{00000000-0005-0000-0000-0000F6040000}"/>
    <cellStyle name="Total 10" xfId="522" xr:uid="{00000000-0005-0000-0000-0000F7040000}"/>
    <cellStyle name="Total 2" xfId="523" xr:uid="{00000000-0005-0000-0000-0000F8040000}"/>
    <cellStyle name="Total 2 2" xfId="524" xr:uid="{00000000-0005-0000-0000-0000F9040000}"/>
    <cellStyle name="Total 3" xfId="525" xr:uid="{00000000-0005-0000-0000-0000FA040000}"/>
    <cellStyle name="Total 4" xfId="526" xr:uid="{00000000-0005-0000-0000-0000FB040000}"/>
    <cellStyle name="Total 5" xfId="527" xr:uid="{00000000-0005-0000-0000-0000FC040000}"/>
    <cellStyle name="Total 6" xfId="528" xr:uid="{00000000-0005-0000-0000-0000FD040000}"/>
    <cellStyle name="Total 7" xfId="529" xr:uid="{00000000-0005-0000-0000-0000FE040000}"/>
    <cellStyle name="Total 8" xfId="530" xr:uid="{00000000-0005-0000-0000-0000FF040000}"/>
    <cellStyle name="Total 9" xfId="531" xr:uid="{00000000-0005-0000-0000-000000050000}"/>
    <cellStyle name="Tusental (0)_Blad1" xfId="1290" xr:uid="{00000000-0005-0000-0000-000001050000}"/>
    <cellStyle name="Tusental_Blad1" xfId="1291" xr:uid="{00000000-0005-0000-0000-000002050000}"/>
    <cellStyle name="user" xfId="532" xr:uid="{00000000-0005-0000-0000-000003050000}"/>
    <cellStyle name="Valuta (0)_Blad1" xfId="1292" xr:uid="{00000000-0005-0000-0000-000004050000}"/>
    <cellStyle name="Valuta_Blad1" xfId="1293" xr:uid="{00000000-0005-0000-0000-000005050000}"/>
    <cellStyle name="Verificar Célula" xfId="533" xr:uid="{00000000-0005-0000-0000-000006050000}"/>
    <cellStyle name="Verificar Célula 2" xfId="534" xr:uid="{00000000-0005-0000-0000-000007050000}"/>
    <cellStyle name="Vírgula 2" xfId="535" xr:uid="{00000000-0005-0000-0000-000008050000}"/>
    <cellStyle name="Vírgula 2 2" xfId="536" xr:uid="{00000000-0005-0000-0000-000009050000}"/>
    <cellStyle name="Vírgula 3" xfId="537" xr:uid="{00000000-0005-0000-0000-00000A050000}"/>
    <cellStyle name="Vírgula 3 2" xfId="1294" xr:uid="{00000000-0005-0000-0000-00000B050000}"/>
    <cellStyle name="Vírgula 4" xfId="538" xr:uid="{00000000-0005-0000-0000-00000C050000}"/>
    <cellStyle name="Vírgula 4 2" xfId="1295" xr:uid="{00000000-0005-0000-0000-00000D050000}"/>
    <cellStyle name="Vírgula 5" xfId="539" xr:uid="{00000000-0005-0000-0000-00000E050000}"/>
    <cellStyle name="Vírgula 6" xfId="540" xr:uid="{00000000-0005-0000-0000-00000F050000}"/>
    <cellStyle name="Vírgula 7" xfId="1299" xr:uid="{00000000-0005-0000-0000-000010050000}"/>
    <cellStyle name="Währung" xfId="632" xr:uid="{00000000-0005-0000-0000-000011050000}"/>
    <cellStyle name="Währung [0]_RESULTS" xfId="541" xr:uid="{00000000-0005-0000-0000-000012050000}"/>
    <cellStyle name="Währung_RESULTS" xfId="542" xr:uid="{00000000-0005-0000-0000-000013050000}"/>
    <cellStyle name="Warning Text" xfId="1296" xr:uid="{00000000-0005-0000-0000-000014050000}"/>
    <cellStyle name="Warning Text 2" xfId="543" xr:uid="{00000000-0005-0000-0000-000015050000}"/>
    <cellStyle name="Warning Text 3" xfId="544" xr:uid="{00000000-0005-0000-0000-000016050000}"/>
    <cellStyle name="year" xfId="545" xr:uid="{00000000-0005-0000-0000-00001705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0B4"/>
      <color rgb="FF94D05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63" Type="http://schemas.openxmlformats.org/officeDocument/2006/relationships/externalLink" Target="externalLinks/externalLink39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0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externalLink" Target="externalLinks/externalLink4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Relat&#243;rio%20de%20Controlo%20Or&#231;amental\Relat&#243;rio%20Junho\Oferta%20e%20procura%20reais_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Documents%20and%20Settings\e401700\Local%20Settings\Temporary%20Internet%20Files\Content.Outlook\4H4W51DS\OR&#199;AMENTO\2005\4017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or&#231;amento%202003\Vers&#227;o%20Final(16Dez)\Or&#231;amento2003%2030dez%20c%20cor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Temp\notesF18FF2\Santander\BP_REN_Global_Draft_200701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gestinfe\cae\CAE_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elo%20Economico%20Cogera&#231;&#227;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lat&#243;rio%20de%20Controlo%20Or&#231;amental\2004\OUT04\Relat&#243;rio%20out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centivos\Incentivo%20&#224;%20extens&#227;o%20de%20vida%20&#250;til\2014\Linhas\acompanhamento_linha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Temp\notes6030C8\Balcom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OR&#199;AMENTOS%20REN\Or&#231;amento%20p&#170;%202006\vers&#227;o%20final%20dez05\Or&#231;amento%20da%20REN%202006%20(VFinal-Dez0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ta\e401602\Microsoft\Excel\Custos_refer&#234;ncia_2010_Actual%20Dez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SAP\0Versao21Jul04\Relat&#243;rio%20out04(3&#170;%20vers&#227;o%20dos%20desvio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Areatrab\Carolina\Areatrab\Carolina\Modelos_Proposta_Tarifas_REN\Abril_2002\ORCAM03_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REN\DR_orc2007_Caroli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svios%20SE\desvios%202011\base%20de%20activos\V4\Custos_refer&#234;ncia_2009_Dez2011%20v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COMUM/Tarifas%20SE/Tarifas2013/REN_EDP/REN_Custos_refer&#234;ncia_GeradorERSE_2009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centivos/Incentivo%20&#224;%20extens&#227;o%20de%20vida%20&#250;til/2014/Linhas/acompanhamento_linha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OR&#199;AMENTOS%20REN\Or&#231;amento%20p&#170;%202006\vers&#227;o%20inicial%20jul05\Or&#231;amento%20da%20REN%202006%20(JUL0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s_de_trabalho/Regulamentacao_Sector_Eletrico/revisaonormas2022/Documentos%20Partilhados/Pr&#233;%20Consulta%20de%20Interessados/DIR/ren-sa_-norma-2_informa&#231;&#227;o-previsional%20DI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Electricidade/Normas%20complementares%20do%20SE/Normas%202022/Normas%20propostas/REN+Enondas/ren-sa_-norma-2_informa&#231;&#227;o-previsional_revDF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Tarifas%20Electricidade/Tarifas%202014/Informa&#231;&#227;o%20REN/ERSE%20Junho%202013/Mapas_informacao%20previsional_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200_REN_Atl&#226;ntico\10_Outubro\TITULOS\TIT96\TIT0796\CARTEI~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4200_REN_Atl&#226;ntico/10_Outubro/TITULOS/TIT96/TIT0796/CARTEI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IPO\informa&#231;&#227;o%20a%20enviar_1Set-ultima%20vers&#227;o\HIP%20com%20CAE_v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mTVCF_ELE_2008_NT_BTE_v1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Relat&#243;rio%20de%20Controlo%20Or&#231;amental\2006\AGO06\Investimento-AGO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s_de_trabalho/Regulamentacao_Sector_Eletrico/Reviso%20Normas%202024/Pr&#233;%20Consulta%20de%20Interessados/DTPE/REN/ren-sa_norma-2_informa&#231;&#227;o-previsional_ALTERADA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Electricidade/Normas%20complementares%20do%20SE/Normas%202022/Normas%20propostas/REN+Enondas/ren-sa_norma-2_informa&#231;&#227;o-real_revDF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Areatrab\Carolina\Areatrab\Carolina\Modelos_Proposta_Tarifas_REN\Setembro%202002\Inputs\quadro21setembro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Areatrab\Modelos_Proposta_Tarifas_REN\Junho_2004\INPUTS_CSEP\Copiar%20de%20quadro21automatico_200507_mai_06_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_Real-Estim-Prev_2011-06-15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vios%20SE\desvios%202011\REN%20SA\Sistema%20Informa&#231;&#227;o\Informa&#231;&#227;o%20F&#237;sica\Produ&#231;&#227;o\Produ&#231;&#227;o\Diagrama%20carga%20dia%20pon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  <sheetName val="Tarifário_EE"/>
      <sheetName val="Cálculo_Preço_Gás_Tarifa"/>
      <sheetName val="Dados_Refinaria"/>
      <sheetName val="DADOS_PROD&amp;CONS"/>
      <sheetName val="Cálc__Energ__Detalhe_"/>
      <sheetName val="Custos_Evitados"/>
      <sheetName val="Resumo_Fin"/>
    </sheetNames>
    <sheetDataSet>
      <sheetData sheetId="0"/>
      <sheetData sheetId="1"/>
      <sheetData sheetId="2"/>
      <sheetData sheetId="3"/>
      <sheetData sheetId="4"/>
      <sheetData sheetId="5">
        <row r="139">
          <cell r="H139">
            <v>0.5</v>
          </cell>
          <cell r="N139">
            <v>2</v>
          </cell>
        </row>
      </sheetData>
      <sheetData sheetId="6"/>
      <sheetData sheetId="7"/>
      <sheetData sheetId="8">
        <row r="6">
          <cell r="Q6">
            <v>1</v>
          </cell>
        </row>
        <row r="15">
          <cell r="I15">
            <v>40452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39">
          <cell r="H139">
            <v>0.5</v>
          </cell>
        </row>
      </sheetData>
      <sheetData sheetId="34"/>
      <sheetData sheetId="35"/>
      <sheetData sheetId="3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>
            <v>0</v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 refreshError="1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 refreshError="1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 refreshError="1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 refreshError="1"/>
      <sheetData sheetId="16" refreshError="1"/>
      <sheetData sheetId="17" refreshError="1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 refreshError="1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 refreshError="1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 refreshError="1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 refreshError="1"/>
      <sheetData sheetId="28" refreshError="1"/>
      <sheetData sheetId="29" refreshError="1"/>
      <sheetData sheetId="30" refreshError="1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>
            <v>0</v>
          </cell>
          <cell r="P7">
            <v>0</v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>
            <v>0</v>
          </cell>
          <cell r="P9">
            <v>0</v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>
            <v>0</v>
          </cell>
          <cell r="P10">
            <v>0</v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>
            <v>0</v>
          </cell>
          <cell r="P12">
            <v>0</v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>
            <v>0</v>
          </cell>
          <cell r="P13">
            <v>0</v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>
            <v>0</v>
          </cell>
          <cell r="P15">
            <v>0</v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>
            <v>0</v>
          </cell>
          <cell r="P17">
            <v>0</v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>
            <v>0</v>
          </cell>
          <cell r="P19">
            <v>0</v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>
            <v>0</v>
          </cell>
          <cell r="P20">
            <v>0</v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>
            <v>0</v>
          </cell>
          <cell r="P22">
            <v>0</v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>
            <v>0</v>
          </cell>
          <cell r="P23">
            <v>0</v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>
            <v>0</v>
          </cell>
          <cell r="P24">
            <v>0</v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>
            <v>0</v>
          </cell>
          <cell r="P25">
            <v>0</v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>
            <v>0</v>
          </cell>
          <cell r="P27">
            <v>0</v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>
            <v>0</v>
          </cell>
          <cell r="P30">
            <v>0</v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>
            <v>0</v>
          </cell>
          <cell r="P32">
            <v>0</v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>
            <v>0</v>
          </cell>
          <cell r="P33">
            <v>0</v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>
            <v>0</v>
          </cell>
          <cell r="P34">
            <v>0</v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>
            <v>0</v>
          </cell>
          <cell r="P35">
            <v>0</v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>
            <v>0</v>
          </cell>
          <cell r="P37">
            <v>0</v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>
            <v>0</v>
          </cell>
          <cell r="P40">
            <v>0</v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>
            <v>0</v>
          </cell>
          <cell r="P42">
            <v>0</v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>
            <v>0</v>
          </cell>
          <cell r="P43">
            <v>0</v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>
            <v>0</v>
          </cell>
          <cell r="P44">
            <v>0</v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>
            <v>0</v>
          </cell>
          <cell r="P45">
            <v>0</v>
          </cell>
        </row>
        <row r="46">
          <cell r="B46">
            <v>0</v>
          </cell>
          <cell r="D46">
            <v>0</v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>
            <v>0</v>
          </cell>
          <cell r="P49">
            <v>0</v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>
            <v>0</v>
          </cell>
          <cell r="P51">
            <v>0</v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>
            <v>0</v>
          </cell>
          <cell r="P52">
            <v>0</v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>
            <v>0</v>
          </cell>
          <cell r="P54">
            <v>0</v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>
            <v>0</v>
          </cell>
          <cell r="P57">
            <v>0</v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>
            <v>0</v>
          </cell>
          <cell r="P59">
            <v>0</v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>
            <v>0</v>
          </cell>
          <cell r="P60">
            <v>0</v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>
            <v>0</v>
          </cell>
          <cell r="P62">
            <v>0</v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>
            <v>0</v>
          </cell>
          <cell r="P64">
            <v>0</v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>
            <v>0</v>
          </cell>
          <cell r="P65">
            <v>0</v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>
            <v>0</v>
          </cell>
          <cell r="P66">
            <v>0</v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>
            <v>0</v>
          </cell>
          <cell r="P67">
            <v>0</v>
          </cell>
        </row>
        <row r="68">
          <cell r="B68">
            <v>0</v>
          </cell>
          <cell r="D68">
            <v>0</v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>
            <v>0</v>
          </cell>
          <cell r="P71">
            <v>0</v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>
            <v>0</v>
          </cell>
          <cell r="P73">
            <v>0</v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>
            <v>0</v>
          </cell>
          <cell r="P74">
            <v>0</v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>
            <v>0</v>
          </cell>
          <cell r="P76">
            <v>0</v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>
            <v>0</v>
          </cell>
          <cell r="P79">
            <v>0</v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>
            <v>0</v>
          </cell>
          <cell r="P81">
            <v>0</v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>
            <v>0</v>
          </cell>
          <cell r="P82">
            <v>0</v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>
            <v>0</v>
          </cell>
          <cell r="P84">
            <v>0</v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>
            <v>0</v>
          </cell>
          <cell r="P86">
            <v>0</v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>
            <v>0</v>
          </cell>
          <cell r="P87">
            <v>0</v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>
            <v>0</v>
          </cell>
          <cell r="P88">
            <v>0</v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>
            <v>0</v>
          </cell>
          <cell r="P89">
            <v>0</v>
          </cell>
        </row>
        <row r="90">
          <cell r="B90">
            <v>0</v>
          </cell>
          <cell r="D90">
            <v>0</v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>
            <v>0</v>
          </cell>
          <cell r="P92">
            <v>0</v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>
            <v>0</v>
          </cell>
          <cell r="P93">
            <v>0</v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>
            <v>0</v>
          </cell>
          <cell r="P94">
            <v>0</v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>
            <v>0</v>
          </cell>
          <cell r="P95">
            <v>0</v>
          </cell>
        </row>
        <row r="96">
          <cell r="B96">
            <v>0</v>
          </cell>
          <cell r="D96">
            <v>0</v>
          </cell>
        </row>
      </sheetData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Resumo"/>
      <sheetName val="31.12.2020"/>
      <sheetName val="Resumo_18 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os 2010"/>
      <sheetName val="Auxiliar"/>
      <sheetName val="Encerrados 2010"/>
      <sheetName val="resumo"/>
      <sheetName val="Sub. 2010 - 21Abril"/>
      <sheetName val="Linhas 2010 18 Abril"/>
      <sheetName val="C Ref e Real_Linhas2010_Dez11"/>
      <sheetName val="C Ref e Real_Sub2010_Dez11"/>
      <sheetName val="C Ref e Real_Agrup2010_Dez11"/>
      <sheetName val="C Ref e Real_Remod2010_Dez11"/>
      <sheetName val="Imobilizado Elementos PEP_Dez11"/>
      <sheetName val="LN_SB_PAULA ALMEIDA_Dez11"/>
      <sheetName val="cadastro 2010"/>
      <sheetName val="Paramet_indices"/>
      <sheetName val="Subestações-Caracteristicas"/>
      <sheetName val="Subestações-Cref09"/>
      <sheetName val="Linhas-Cref09"/>
      <sheetName val="Subestações-2010"/>
      <sheetName val="Linhas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9">
          <cell r="E39">
            <v>1395</v>
          </cell>
          <cell r="F39">
            <v>1114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jectos 2009"/>
      <sheetName val="Auxiliar"/>
      <sheetName val="Paramet_indices"/>
      <sheetName val="Subestações-Caracteristicas"/>
      <sheetName val="Subestações-Cref09"/>
      <sheetName val="Linhas-Cref09"/>
      <sheetName val="Linhas 2009 final 23 Março"/>
      <sheetName val="Linhas 2009_VF_03022011"/>
      <sheetName val="RAB_Linhas2009_Dez11"/>
      <sheetName val="C Ref e Real_Linhas2009_Dez11"/>
      <sheetName val="Imobilizado Elementos PEP_Dez11"/>
      <sheetName val="Sub. 2009 Actualizado-8Fev"/>
      <sheetName val="RAB_Sub2009_Dez11"/>
      <sheetName val="C Ref e Real_Sub2009_Dez11"/>
      <sheetName val="C Ref e Real_Agrup2009_Dez11"/>
      <sheetName val="Rem_Subestações2009_Dez11"/>
      <sheetName val="REEX_Proj encerrados 2009-Dez"/>
      <sheetName val="Sub. 2009 Actualizado-11Fev"/>
      <sheetName val="cadastro 2009"/>
      <sheetName val="LN_SB_PAULA ALMEIDA_Dez11"/>
      <sheetName val="Subestações-2009"/>
      <sheetName val="Linhas-2009"/>
    </sheetNames>
    <sheetDataSet>
      <sheetData sheetId="0"/>
      <sheetData sheetId="1"/>
      <sheetData sheetId="2"/>
      <sheetData sheetId="3">
        <row r="31">
          <cell r="C31">
            <v>101</v>
          </cell>
          <cell r="D31">
            <v>107.64</v>
          </cell>
          <cell r="E31">
            <v>1395</v>
          </cell>
          <cell r="F31">
            <v>1114.3499999999999</v>
          </cell>
          <cell r="G31">
            <v>5317</v>
          </cell>
          <cell r="H31">
            <v>2364.9699999999998</v>
          </cell>
          <cell r="I31">
            <v>0.41299999999999998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Gerais"/>
      <sheetName val="Metodologia"/>
      <sheetName val="ParamtClassifIndices"/>
      <sheetName val="Subestações-Caracteristicas"/>
      <sheetName val="Subestações-InfoBase"/>
      <sheetName val="Subestações-InfoBase_Valores"/>
      <sheetName val="Subestações-Cref2009"/>
      <sheetName val="Linhas-InfoBase"/>
      <sheetName val="Linhas-InfoBase_Valores"/>
      <sheetName val="Linhas-Cref2009"/>
      <sheetName val="QuadResumo Cref2009 (Directos)"/>
      <sheetName val="QuadResumo Cref2009 (Totais)"/>
    </sheetNames>
    <sheetDataSet>
      <sheetData sheetId="0"/>
      <sheetData sheetId="1"/>
      <sheetData sheetId="2">
        <row r="19">
          <cell r="C19">
            <v>9.0499999999999997E-2</v>
          </cell>
        </row>
        <row r="20">
          <cell r="C20">
            <v>7.5499999999999998E-2</v>
          </cell>
        </row>
        <row r="39">
          <cell r="C39">
            <v>101</v>
          </cell>
          <cell r="D39">
            <v>107.64</v>
          </cell>
          <cell r="E39">
            <v>1395</v>
          </cell>
          <cell r="F39">
            <v>1114.3499999999999</v>
          </cell>
          <cell r="G39">
            <v>5317</v>
          </cell>
          <cell r="H39">
            <v>2364.9699999999998</v>
          </cell>
          <cell r="I39">
            <v>0.41260000000000002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Resumo"/>
      <sheetName val="31.12.2020"/>
      <sheetName val="Resumo_18 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-01-REN - Balanço EE"/>
      <sheetName val="N2-02-REN - Qtds Vendidas GGS"/>
      <sheetName val="N2-03-REN - Qtds Vendidas TEE"/>
      <sheetName val="N2-04-REN - Faturação"/>
      <sheetName val="N2-05-REN - DR"/>
      <sheetName val="N2-06-REN - Ativos GGS "/>
      <sheetName val="N2-07-REN - Ativos TEE "/>
      <sheetName val="N2-08-REN - Subs Investimento"/>
      <sheetName val="N2-09-REN - FSE GGS"/>
      <sheetName val="N2-10-REN - FSE  TEE"/>
      <sheetName val="N2-11-REN - Pessoal"/>
      <sheetName val="N2-12-REN -Outros gastos e rend"/>
      <sheetName val="N2-13-REN - Gastos ambientais"/>
      <sheetName val="N2-14-REN - IMDT"/>
      <sheetName val="N2-15-REN - Obras a Concl t-1"/>
      <sheetName val="N2-16-REN - Obras a Concl t"/>
      <sheetName val="N2-16a-REN - Obras a Concl t+1"/>
      <sheetName val="N2-16b-REN - Obras a Concl t+2"/>
      <sheetName val="N2-16c-REN - Obras a Concl t+3"/>
    </sheetNames>
    <sheetDataSet>
      <sheetData sheetId="0"/>
      <sheetData sheetId="1"/>
      <sheetData sheetId="2">
        <row r="1">
          <cell r="A1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-01-REN - Balanço EE"/>
      <sheetName val="N2-02-REN - Qtds Vendidas GGS"/>
      <sheetName val="N2-03-REN - Qtds Vendidas TEE"/>
      <sheetName val="N2-04-REN - Indutores de custos"/>
      <sheetName val="N2-04-REN - Faturação"/>
      <sheetName val="N2-05-REN - DR"/>
      <sheetName val="N2-06-REN - Ativos GGS "/>
      <sheetName val="N2-08-REN - Subs Invest GGS"/>
      <sheetName val="N2-07-REN - Ativos TEE "/>
      <sheetName val="N2-08(1)-REN - Ativ_TEE (&lt;2022)"/>
      <sheetName val="N2-08(2)-REN - Ativ_TEE (&gt;2022)"/>
      <sheetName val="N2-08-REN-SubInvest TEE (&lt;2022)"/>
      <sheetName val="N2-08-REN-SubInvest TEE (&gt;2022)"/>
      <sheetName val="N2-07-REN - Base de activos TEE"/>
      <sheetName val="N2-09-REN - FSE GGS"/>
      <sheetName val="N2-10-REN - FSE  TEE"/>
      <sheetName val="N2-11-REN - Pessoal"/>
      <sheetName val="N2-12-REN -Outros gastos e rend"/>
      <sheetName val="N2-13-REN - Gastos ambientais"/>
      <sheetName val="N2-14-REN - IMDT"/>
      <sheetName val="N2-14-REN - IREI"/>
      <sheetName val="N2-15-REN - Obras a Concl t-1"/>
      <sheetName val="N2-16-REN - Obras a Concl t"/>
    </sheetNames>
    <sheetDataSet>
      <sheetData sheetId="0">
        <row r="15">
          <cell r="D15" t="str">
            <v>Quadro N2-07a-REN -  Base de Ativos_TEE</v>
          </cell>
        </row>
      </sheetData>
      <sheetData sheetId="1" refreshError="1"/>
      <sheetData sheetId="2">
        <row r="1">
          <cell r="A1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de quadros"/>
      <sheetName val="balanço EE"/>
      <sheetName val="Quantidades Vendidas GGS"/>
      <sheetName val="Quantidades Vendidas TEE"/>
      <sheetName val="Facturação"/>
      <sheetName val="DR"/>
      <sheetName val="GGS activos"/>
      <sheetName val="TEE activos"/>
      <sheetName val="Sub Investimento"/>
      <sheetName val="FSE _ GGS"/>
      <sheetName val="FSE _ TEE"/>
      <sheetName val="PESSOAL"/>
      <sheetName val="Outros gastos e rendimentos"/>
      <sheetName val="Gastos ambientais"/>
      <sheetName val="Transformadores"/>
      <sheetName val="C. HIDRAÚLICAS -DPH"/>
      <sheetName val="C.HIDRAÚLICAS-ZPH"/>
      <sheetName val="desvio ggs"/>
      <sheetName val=" desvio tee"/>
      <sheetName val="2013 ERSE_desvios"/>
      <sheetName val="2014 ERSE_desvios"/>
      <sheetName val="incentivo fimvidautil"/>
      <sheetName val="Custos Incrementais"/>
      <sheetName val="Quadros Word"/>
      <sheetName val="linhas2012"/>
      <sheetName val="RCI"/>
    </sheetNames>
    <sheetDataSet>
      <sheetData sheetId="0" refreshError="1"/>
      <sheetData sheetId="1" refreshError="1"/>
      <sheetData sheetId="2">
        <row r="1">
          <cell r="A1">
            <v>2</v>
          </cell>
        </row>
      </sheetData>
      <sheetData sheetId="3" refreshError="1"/>
      <sheetData sheetId="4" refreshError="1"/>
      <sheetData sheetId="5">
        <row r="36">
          <cell r="G36">
            <v>1055.3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"/>
      <sheetName val="Intro"/>
      <sheetName val="Fact"/>
      <sheetName val="Análise"/>
      <sheetName val="Sugestões"/>
      <sheetName val="TVCF"/>
    </sheetNames>
    <sheetDataSet>
      <sheetData sheetId="0">
        <row r="3">
          <cell r="C3" t="str">
            <v>MAT</v>
          </cell>
          <cell r="D3" t="str">
            <v>AT</v>
          </cell>
          <cell r="E3" t="str">
            <v>MT 3H</v>
          </cell>
          <cell r="F3" t="str">
            <v>MT</v>
          </cell>
          <cell r="G3" t="str">
            <v>BTE</v>
          </cell>
        </row>
        <row r="5">
          <cell r="B5" t="str">
            <v>TFlu</v>
          </cell>
          <cell r="C5">
            <v>89.44</v>
          </cell>
          <cell r="D5">
            <v>89.74</v>
          </cell>
          <cell r="F5">
            <v>48.2</v>
          </cell>
          <cell r="G5">
            <v>26.72</v>
          </cell>
        </row>
        <row r="6">
          <cell r="B6" t="str">
            <v>TFmu</v>
          </cell>
          <cell r="D6">
            <v>89.74</v>
          </cell>
          <cell r="F6">
            <v>48.2</v>
          </cell>
          <cell r="G6">
            <v>26.72</v>
          </cell>
        </row>
        <row r="7">
          <cell r="B7" t="str">
            <v>TFcu</v>
          </cell>
          <cell r="D7">
            <v>89.74</v>
          </cell>
          <cell r="F7">
            <v>48.2</v>
          </cell>
        </row>
        <row r="10">
          <cell r="B10" t="str">
            <v>Pplu</v>
          </cell>
          <cell r="C10">
            <v>5.08</v>
          </cell>
          <cell r="D10">
            <v>4.8250000000000002</v>
          </cell>
          <cell r="F10">
            <v>6.9950000000000001</v>
          </cell>
          <cell r="G10">
            <v>14.237</v>
          </cell>
        </row>
        <row r="11">
          <cell r="B11" t="str">
            <v>PClu</v>
          </cell>
          <cell r="C11">
            <v>0.56999999999999995</v>
          </cell>
          <cell r="D11">
            <v>0.70699999999999996</v>
          </cell>
          <cell r="F11">
            <v>1.2050000000000001</v>
          </cell>
          <cell r="G11">
            <v>1.0780000000000001</v>
          </cell>
        </row>
        <row r="13">
          <cell r="B13" t="str">
            <v>Ppmu</v>
          </cell>
          <cell r="D13">
            <v>4.5759999999999996</v>
          </cell>
          <cell r="F13">
            <v>7.49</v>
          </cell>
          <cell r="G13">
            <v>9.3710000000000004</v>
          </cell>
        </row>
        <row r="14">
          <cell r="B14" t="str">
            <v>PCmu</v>
          </cell>
          <cell r="D14">
            <v>0.503</v>
          </cell>
          <cell r="F14">
            <v>1.0189999999999999</v>
          </cell>
          <cell r="G14">
            <v>0.40799999999999997</v>
          </cell>
        </row>
        <row r="16">
          <cell r="B16" t="str">
            <v>Ppcu</v>
          </cell>
          <cell r="D16">
            <v>12.601000000000001</v>
          </cell>
          <cell r="F16">
            <v>12.574</v>
          </cell>
        </row>
        <row r="17">
          <cell r="B17" t="str">
            <v>PCcu</v>
          </cell>
          <cell r="D17">
            <v>0.27400000000000002</v>
          </cell>
          <cell r="F17">
            <v>0.377</v>
          </cell>
        </row>
        <row r="21">
          <cell r="B21" t="str">
            <v>Wp_ilu</v>
          </cell>
          <cell r="C21">
            <v>7.2400000000000006E-2</v>
          </cell>
          <cell r="D21">
            <v>7.5999999999999998E-2</v>
          </cell>
          <cell r="F21">
            <v>0.1007</v>
          </cell>
          <cell r="G21">
            <v>0.1188</v>
          </cell>
        </row>
        <row r="22">
          <cell r="B22" t="str">
            <v>Wc_ilu</v>
          </cell>
          <cell r="C22">
            <v>5.4800000000000001E-2</v>
          </cell>
          <cell r="D22">
            <v>5.8900000000000001E-2</v>
          </cell>
          <cell r="F22">
            <v>7.3400000000000007E-2</v>
          </cell>
          <cell r="G22">
            <v>8.1900000000000001E-2</v>
          </cell>
        </row>
        <row r="23">
          <cell r="B23" t="str">
            <v>Wvn_ilu</v>
          </cell>
          <cell r="C23">
            <v>3.5400000000000001E-2</v>
          </cell>
          <cell r="D23">
            <v>3.9300000000000002E-2</v>
          </cell>
          <cell r="F23">
            <v>4.6399999999999997E-2</v>
          </cell>
          <cell r="G23">
            <v>5.0099999999999999E-2</v>
          </cell>
        </row>
        <row r="24">
          <cell r="B24" t="str">
            <v>Wsv_ilu</v>
          </cell>
          <cell r="C24">
            <v>3.3000000000000002E-2</v>
          </cell>
          <cell r="D24">
            <v>3.6799999999999999E-2</v>
          </cell>
          <cell r="F24">
            <v>4.3400000000000001E-2</v>
          </cell>
        </row>
        <row r="26">
          <cell r="B26" t="str">
            <v>Wp_iilu</v>
          </cell>
          <cell r="C26">
            <v>7.2700000000000001E-2</v>
          </cell>
          <cell r="D26">
            <v>7.6100000000000001E-2</v>
          </cell>
          <cell r="F26">
            <v>0.10440000000000001</v>
          </cell>
          <cell r="G26">
            <v>0.1188</v>
          </cell>
        </row>
        <row r="27">
          <cell r="B27" t="str">
            <v>Wc_iilu</v>
          </cell>
          <cell r="C27">
            <v>5.7000000000000002E-2</v>
          </cell>
          <cell r="D27">
            <v>6.1199999999999997E-2</v>
          </cell>
          <cell r="F27">
            <v>7.5499999999999998E-2</v>
          </cell>
          <cell r="G27">
            <v>8.1900000000000001E-2</v>
          </cell>
        </row>
        <row r="28">
          <cell r="B28" t="str">
            <v>Wvn_iilu</v>
          </cell>
          <cell r="C28">
            <v>3.7699999999999997E-2</v>
          </cell>
          <cell r="D28">
            <v>4.1599999999999998E-2</v>
          </cell>
          <cell r="F28">
            <v>4.8300000000000003E-2</v>
          </cell>
          <cell r="G28">
            <v>5.0099999999999999E-2</v>
          </cell>
        </row>
        <row r="29">
          <cell r="B29" t="str">
            <v>Wsv_iilu</v>
          </cell>
          <cell r="C29">
            <v>3.5200000000000002E-2</v>
          </cell>
          <cell r="D29">
            <v>3.8899999999999997E-2</v>
          </cell>
          <cell r="F29">
            <v>4.4900000000000002E-2</v>
          </cell>
        </row>
        <row r="31">
          <cell r="B31" t="str">
            <v>Wp_iiilu</v>
          </cell>
          <cell r="C31">
            <v>7.2700000000000001E-2</v>
          </cell>
          <cell r="D31">
            <v>7.6100000000000001E-2</v>
          </cell>
          <cell r="F31">
            <v>0.10440000000000001</v>
          </cell>
          <cell r="G31">
            <v>0.1188</v>
          </cell>
        </row>
        <row r="32">
          <cell r="B32" t="str">
            <v>Wc_iiilu</v>
          </cell>
          <cell r="C32">
            <v>5.7000000000000002E-2</v>
          </cell>
          <cell r="D32">
            <v>6.1199999999999997E-2</v>
          </cell>
          <cell r="F32">
            <v>7.5499999999999998E-2</v>
          </cell>
          <cell r="G32">
            <v>8.1900000000000001E-2</v>
          </cell>
        </row>
        <row r="33">
          <cell r="B33" t="str">
            <v>Wvn_iiilu</v>
          </cell>
          <cell r="C33">
            <v>3.7699999999999997E-2</v>
          </cell>
          <cell r="D33">
            <v>4.1599999999999998E-2</v>
          </cell>
          <cell r="F33">
            <v>4.8300000000000003E-2</v>
          </cell>
          <cell r="G33">
            <v>5.0099999999999999E-2</v>
          </cell>
        </row>
        <row r="34">
          <cell r="B34" t="str">
            <v>Wsv_iiilu</v>
          </cell>
          <cell r="C34">
            <v>3.5200000000000002E-2</v>
          </cell>
          <cell r="D34">
            <v>3.8899999999999997E-2</v>
          </cell>
          <cell r="F34">
            <v>4.4900000000000002E-2</v>
          </cell>
        </row>
        <row r="36">
          <cell r="B36" t="str">
            <v>Wp_ivlu</v>
          </cell>
          <cell r="C36">
            <v>7.2400000000000006E-2</v>
          </cell>
          <cell r="D36">
            <v>7.5999999999999998E-2</v>
          </cell>
          <cell r="F36">
            <v>0.1007</v>
          </cell>
          <cell r="G36">
            <v>0.1188</v>
          </cell>
        </row>
        <row r="37">
          <cell r="B37" t="str">
            <v>Wc_ivlu</v>
          </cell>
          <cell r="C37">
            <v>5.4800000000000001E-2</v>
          </cell>
          <cell r="D37">
            <v>5.8900000000000001E-2</v>
          </cell>
          <cell r="F37">
            <v>7.3400000000000007E-2</v>
          </cell>
          <cell r="G37">
            <v>8.1900000000000001E-2</v>
          </cell>
        </row>
        <row r="38">
          <cell r="B38" t="str">
            <v>Wvn_ivlu</v>
          </cell>
          <cell r="C38">
            <v>3.5400000000000001E-2</v>
          </cell>
          <cell r="D38">
            <v>3.9300000000000002E-2</v>
          </cell>
          <cell r="F38">
            <v>4.6399999999999997E-2</v>
          </cell>
          <cell r="G38">
            <v>5.0099999999999999E-2</v>
          </cell>
        </row>
        <row r="39">
          <cell r="B39" t="str">
            <v>Wsv_ivlu</v>
          </cell>
          <cell r="C39">
            <v>3.3000000000000002E-2</v>
          </cell>
          <cell r="D39">
            <v>3.6799999999999999E-2</v>
          </cell>
          <cell r="F39">
            <v>4.3400000000000001E-2</v>
          </cell>
        </row>
        <row r="42">
          <cell r="B42" t="str">
            <v>Wp_imu</v>
          </cell>
          <cell r="D42">
            <v>9.1499999999999998E-2</v>
          </cell>
          <cell r="F42">
            <v>0.1072</v>
          </cell>
          <cell r="G42">
            <v>0.18509999999999999</v>
          </cell>
        </row>
        <row r="43">
          <cell r="B43" t="str">
            <v>Wc_imu</v>
          </cell>
          <cell r="D43">
            <v>6.1199999999999997E-2</v>
          </cell>
          <cell r="F43">
            <v>7.6100000000000001E-2</v>
          </cell>
          <cell r="G43">
            <v>9.2799999999999994E-2</v>
          </cell>
        </row>
        <row r="44">
          <cell r="B44" t="str">
            <v>Wvn_imu</v>
          </cell>
          <cell r="D44">
            <v>4.24E-2</v>
          </cell>
          <cell r="F44">
            <v>4.7199999999999999E-2</v>
          </cell>
          <cell r="G44">
            <v>5.79E-2</v>
          </cell>
        </row>
        <row r="45">
          <cell r="B45" t="str">
            <v>Wsv_imu</v>
          </cell>
          <cell r="D45">
            <v>3.9699999999999999E-2</v>
          </cell>
          <cell r="F45">
            <v>4.4299999999999999E-2</v>
          </cell>
        </row>
        <row r="47">
          <cell r="B47" t="str">
            <v>Wp_iimu</v>
          </cell>
          <cell r="D47">
            <v>9.3799999999999994E-2</v>
          </cell>
          <cell r="F47">
            <v>0.114</v>
          </cell>
          <cell r="G47">
            <v>0.18509999999999999</v>
          </cell>
        </row>
        <row r="48">
          <cell r="B48" t="str">
            <v>Wc_iimu</v>
          </cell>
          <cell r="D48">
            <v>6.3700000000000007E-2</v>
          </cell>
          <cell r="F48">
            <v>7.6499999999999999E-2</v>
          </cell>
          <cell r="G48">
            <v>9.2799999999999994E-2</v>
          </cell>
        </row>
        <row r="49">
          <cell r="B49" t="str">
            <v>Wvn_iimu</v>
          </cell>
          <cell r="D49">
            <v>4.36E-2</v>
          </cell>
          <cell r="F49">
            <v>0.05</v>
          </cell>
          <cell r="G49">
            <v>5.79E-2</v>
          </cell>
        </row>
        <row r="50">
          <cell r="B50" t="str">
            <v>Wsv_iimu</v>
          </cell>
          <cell r="D50">
            <v>4.0300000000000002E-2</v>
          </cell>
          <cell r="F50">
            <v>4.65E-2</v>
          </cell>
        </row>
        <row r="52">
          <cell r="B52" t="str">
            <v>Wp_iiimu</v>
          </cell>
          <cell r="D52">
            <v>9.3799999999999994E-2</v>
          </cell>
          <cell r="F52">
            <v>0.114</v>
          </cell>
          <cell r="G52">
            <v>0.18509999999999999</v>
          </cell>
        </row>
        <row r="53">
          <cell r="B53" t="str">
            <v>Wc_iiimu</v>
          </cell>
          <cell r="D53">
            <v>6.3700000000000007E-2</v>
          </cell>
          <cell r="F53">
            <v>7.6499999999999999E-2</v>
          </cell>
          <cell r="G53">
            <v>9.2799999999999994E-2</v>
          </cell>
        </row>
        <row r="54">
          <cell r="B54" t="str">
            <v>Wvn_iiimu</v>
          </cell>
          <cell r="D54">
            <v>4.36E-2</v>
          </cell>
          <cell r="F54">
            <v>0.05</v>
          </cell>
          <cell r="G54">
            <v>5.79E-2</v>
          </cell>
        </row>
        <row r="55">
          <cell r="B55" t="str">
            <v>Wsv_iiimu</v>
          </cell>
          <cell r="D55">
            <v>4.0300000000000002E-2</v>
          </cell>
          <cell r="F55">
            <v>4.65E-2</v>
          </cell>
        </row>
        <row r="57">
          <cell r="B57" t="str">
            <v>Wp_ivmu</v>
          </cell>
          <cell r="D57">
            <v>9.1499999999999998E-2</v>
          </cell>
          <cell r="F57">
            <v>0.1072</v>
          </cell>
          <cell r="G57">
            <v>0.18509999999999999</v>
          </cell>
        </row>
        <row r="58">
          <cell r="B58" t="str">
            <v>Wc_ivmu</v>
          </cell>
          <cell r="D58">
            <v>6.1199999999999997E-2</v>
          </cell>
          <cell r="F58">
            <v>7.6100000000000001E-2</v>
          </cell>
          <cell r="G58">
            <v>9.2799999999999994E-2</v>
          </cell>
        </row>
        <row r="59">
          <cell r="B59" t="str">
            <v>Wvn_ivmu</v>
          </cell>
          <cell r="D59">
            <v>4.24E-2</v>
          </cell>
          <cell r="F59">
            <v>4.7199999999999999E-2</v>
          </cell>
          <cell r="G59">
            <v>5.79E-2</v>
          </cell>
        </row>
        <row r="60">
          <cell r="B60" t="str">
            <v>Wsv_ivmu</v>
          </cell>
          <cell r="D60">
            <v>3.9699999999999999E-2</v>
          </cell>
          <cell r="F60">
            <v>4.4299999999999999E-2</v>
          </cell>
        </row>
        <row r="63">
          <cell r="B63" t="str">
            <v>Wp_icu</v>
          </cell>
          <cell r="D63">
            <v>0.1198</v>
          </cell>
          <cell r="F63">
            <v>0.1825</v>
          </cell>
        </row>
        <row r="64">
          <cell r="B64" t="str">
            <v>Wc_icu</v>
          </cell>
          <cell r="D64">
            <v>7.3300000000000004E-2</v>
          </cell>
          <cell r="F64">
            <v>8.5999999999999993E-2</v>
          </cell>
        </row>
        <row r="65">
          <cell r="B65" t="str">
            <v>Wvn_icu</v>
          </cell>
          <cell r="D65">
            <v>4.3700000000000003E-2</v>
          </cell>
          <cell r="F65">
            <v>5.3400000000000003E-2</v>
          </cell>
        </row>
        <row r="66">
          <cell r="B66" t="str">
            <v>Wsv_icu</v>
          </cell>
          <cell r="D66">
            <v>4.1000000000000002E-2</v>
          </cell>
          <cell r="F66">
            <v>0.05</v>
          </cell>
        </row>
        <row r="68">
          <cell r="B68" t="str">
            <v>Wp_iicu</v>
          </cell>
          <cell r="D68">
            <v>0.1201</v>
          </cell>
          <cell r="F68">
            <v>0.18260000000000001</v>
          </cell>
        </row>
        <row r="69">
          <cell r="B69" t="str">
            <v>Wc_iicu</v>
          </cell>
          <cell r="D69">
            <v>7.2900000000000006E-2</v>
          </cell>
          <cell r="F69">
            <v>8.5999999999999993E-2</v>
          </cell>
        </row>
        <row r="70">
          <cell r="B70" t="str">
            <v>Wvn_iicu</v>
          </cell>
          <cell r="D70">
            <v>4.4999999999999998E-2</v>
          </cell>
          <cell r="F70">
            <v>5.3400000000000003E-2</v>
          </cell>
        </row>
        <row r="71">
          <cell r="B71" t="str">
            <v>Wsv_iicu</v>
          </cell>
          <cell r="D71">
            <v>4.1500000000000002E-2</v>
          </cell>
          <cell r="F71">
            <v>0.05</v>
          </cell>
        </row>
        <row r="73">
          <cell r="B73" t="str">
            <v>Wp_iiicu</v>
          </cell>
          <cell r="D73">
            <v>0.1201</v>
          </cell>
          <cell r="F73">
            <v>0.18260000000000001</v>
          </cell>
        </row>
        <row r="74">
          <cell r="B74" t="str">
            <v>Wc_iiicu</v>
          </cell>
          <cell r="D74">
            <v>7.2900000000000006E-2</v>
          </cell>
          <cell r="F74">
            <v>8.5999999999999993E-2</v>
          </cell>
        </row>
        <row r="75">
          <cell r="B75" t="str">
            <v>Wvn_iiicu</v>
          </cell>
          <cell r="D75">
            <v>4.4999999999999998E-2</v>
          </cell>
          <cell r="F75">
            <v>5.3400000000000003E-2</v>
          </cell>
        </row>
        <row r="76">
          <cell r="B76" t="str">
            <v>Wsv_iiicu</v>
          </cell>
          <cell r="D76">
            <v>4.1500000000000002E-2</v>
          </cell>
          <cell r="F76">
            <v>0.05</v>
          </cell>
        </row>
        <row r="78">
          <cell r="B78" t="str">
            <v>Wp_ivcu</v>
          </cell>
          <cell r="D78">
            <v>0.1198</v>
          </cell>
          <cell r="F78">
            <v>0.1825</v>
          </cell>
        </row>
        <row r="79">
          <cell r="B79" t="str">
            <v>Wc_ivcu</v>
          </cell>
          <cell r="D79">
            <v>7.3300000000000004E-2</v>
          </cell>
          <cell r="F79">
            <v>8.5999999999999993E-2</v>
          </cell>
        </row>
        <row r="80">
          <cell r="B80" t="str">
            <v>Wvn_ivcu</v>
          </cell>
          <cell r="D80">
            <v>4.3700000000000003E-2</v>
          </cell>
          <cell r="F80">
            <v>5.3400000000000003E-2</v>
          </cell>
        </row>
        <row r="81">
          <cell r="B81" t="str">
            <v>Wsv_ivcu</v>
          </cell>
          <cell r="D81">
            <v>4.1000000000000002E-2</v>
          </cell>
          <cell r="F81">
            <v>0.05</v>
          </cell>
        </row>
        <row r="83">
          <cell r="B83" t="str">
            <v>Wq_ind</v>
          </cell>
          <cell r="C83">
            <v>1.52E-2</v>
          </cell>
          <cell r="D83">
            <v>1.55E-2</v>
          </cell>
          <cell r="F83">
            <v>1.6899999999999998E-2</v>
          </cell>
          <cell r="G83">
            <v>1.9699999999999999E-2</v>
          </cell>
        </row>
        <row r="84">
          <cell r="B84" t="str">
            <v>Wq_cap</v>
          </cell>
          <cell r="C84">
            <v>1.1299999999999999E-2</v>
          </cell>
          <cell r="D84">
            <v>1.1599999999999999E-2</v>
          </cell>
          <cell r="F84">
            <v>1.2699999999999999E-2</v>
          </cell>
          <cell r="G84">
            <v>1.4999999999999999E-2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-01-REN - Balanço EE"/>
      <sheetName val="N2-02-REN - Qtds Vendidas GGS"/>
      <sheetName val="N2-03-REN - Qtds Vendidas TEE"/>
      <sheetName val="N2-04-REN - Indutores de custos"/>
      <sheetName val="N2-05-REN - Faturação"/>
      <sheetName val="N2-06-REN - DR"/>
      <sheetName val="N2-07-REN - Ativos GGS "/>
      <sheetName val="N2-08-REN - Subs Invest GGS"/>
      <sheetName val="N2-09-REN - Ativ_TEE (&lt;2022)"/>
      <sheetName val="N2-10-REN - Ativ_TEE (2022&gt;)"/>
      <sheetName val="N2-11-REN-SubInvest TEE (&lt;2022)"/>
      <sheetName val="N2-12-REN-SubInvest TEE (2022&gt;)"/>
      <sheetName val="N2-13-REN - Base de activos TEE"/>
      <sheetName val="N2-14-REN - FSE GGS"/>
      <sheetName val="N2-15-REN - FSE  TEE"/>
      <sheetName val="N2-16-REN - Pessoal"/>
      <sheetName val="N2-17-REN -Outros gastos e rend"/>
      <sheetName val="N2-18-REN - IMDT"/>
      <sheetName val="N2-19-REN - Obras a Concl t-1"/>
      <sheetName val="N2-20-REN - Obras a Concl t"/>
      <sheetName val="N2-22-REN - ZLT"/>
      <sheetName val="N2-23-REN - Mud.Agr."/>
    </sheetNames>
    <sheetDataSet>
      <sheetData sheetId="0">
        <row r="7">
          <cell r="D7" t="str">
            <v>Quadro N2-01-REN - Balanço de energia elétrica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2-01-REN - Balanço EE"/>
      <sheetName val="N2-02-REN - Qtds e fatur_GGS"/>
      <sheetName val="N2-03-REN - Qtds e fatur_TEE"/>
      <sheetName val="N2-04-REN - Indutores de custos"/>
      <sheetName val="N2-05-REN - Balanço"/>
      <sheetName val="N2-06-REN - DR"/>
      <sheetName val="N2-07-REN - Ativos_GGS"/>
      <sheetName val="N2-07a-REN - Ativos_GGS PDIRT"/>
      <sheetName val="N2-09-REN - Sub Inv GGS"/>
      <sheetName val="N2-08(1)-REN - Ativ_TEE (&lt;2022)"/>
      <sheetName val="N2-08(2)-REN - Ativ_TEE (&gt;2022)"/>
      <sheetName val="N2-08(2)(a)-REN-Ativ_TEE PDIRT"/>
      <sheetName val="N2-10(1)-REN-SubInvTEE (&lt;2022)"/>
      <sheetName val="N2-10(2)-REN-SubInvTEE (&gt;2022)"/>
      <sheetName val="N2-07-REN - Base de activos TEE"/>
      <sheetName val="N2-11-REN - Dif e conta a p e r"/>
      <sheetName val="N2-12-REN - Vendas e Prest serv"/>
      <sheetName val="N2-13-REN - CMVMC"/>
      <sheetName val="N2-14-REN - FSE"/>
      <sheetName val="N2-15-REN - Pessoal"/>
      <sheetName val="N2-16-REN - Gastos ambientais"/>
      <sheetName val="N2-17-REN Outros gastos e rend"/>
      <sheetName val="N2-18-REN - PPEC"/>
      <sheetName val="N2-19-REN - DACP"/>
      <sheetName val="N2-20-REN - IMDT"/>
      <sheetName val="N2-19-REN - IREI"/>
      <sheetName val="N2-novo-REN - GGS - Ajustamento"/>
      <sheetName val="N2-novo-REN - TEE - Ajustamento"/>
      <sheetName val="N2-20-REN - SISE INFRA"/>
      <sheetName val="N2-21-REN - Obras Concl TEE"/>
      <sheetName val="N2-21-REN - Obras Concl GGS"/>
      <sheetName val="N2-22-REN - RQS"/>
    </sheetNames>
    <sheetDataSet>
      <sheetData sheetId="0">
        <row r="10">
          <cell r="E10" t="str">
            <v>Quadro N2-04-REN -Indutores de custos</v>
          </cell>
        </row>
      </sheetData>
      <sheetData sheetId="1"/>
      <sheetData sheetId="2"/>
      <sheetData sheetId="3">
        <row r="1">
          <cell r="A1">
            <v>3</v>
          </cell>
        </row>
      </sheetData>
      <sheetData sheetId="4"/>
      <sheetData sheetId="5"/>
      <sheetData sheetId="6"/>
      <sheetData sheetId="7"/>
      <sheetData sheetId="8">
        <row r="1">
          <cell r="A1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 legal"/>
      <sheetName val="Pot Mes"/>
      <sheetName val="Energ Mes"/>
      <sheetName val="Prc Unit Mes"/>
      <sheetName val="Cust Mes"/>
      <sheetName val="Evolucao anual PRE Proveitos"/>
      <sheetName val="Comparacao dados DCP-DMC"/>
      <sheetName val="Remuneração Mensal_Solar150MVA"/>
      <sheetName val="Remuneração Mensal_Biomassa"/>
      <sheetName val="Remuneração Mensal_CogP57-2002"/>
      <sheetName val="Imobilizado"/>
      <sheetName val="proveitos dee_tabela"/>
      <sheetName val="Resumo_legal"/>
      <sheetName val="Pot_Mes"/>
      <sheetName val="Energ_Mes"/>
      <sheetName val="Prc_Unit_Mes"/>
      <sheetName val="Cust_Mes"/>
      <sheetName val="Evolucao_anual_PRE_Proveitos"/>
      <sheetName val="Comparacao_dados_DCP-DMC"/>
      <sheetName val="Remuneração_Mensal_Solar150MVA"/>
      <sheetName val="Remuneração_Mensal_Biomassa"/>
      <sheetName val="Remuneração_Mensal_CogP57-2002"/>
      <sheetName val="proveitos_dee_tabela"/>
    </sheetNames>
    <sheetDataSet>
      <sheetData sheetId="0"/>
      <sheetData sheetId="1"/>
      <sheetData sheetId="2"/>
      <sheetData sheetId="3">
        <row r="14">
          <cell r="M14">
            <v>18527208659.435238</v>
          </cell>
        </row>
      </sheetData>
      <sheetData sheetId="4"/>
      <sheetData sheetId="5">
        <row r="14">
          <cell r="M14">
            <v>1873536285.4817495</v>
          </cell>
        </row>
      </sheetData>
      <sheetData sheetId="6"/>
      <sheetData sheetId="7"/>
      <sheetData sheetId="8">
        <row r="7">
          <cell r="L7">
            <v>101.80800000000001</v>
          </cell>
          <cell r="O7">
            <v>28.4</v>
          </cell>
        </row>
        <row r="8">
          <cell r="H8">
            <v>1960</v>
          </cell>
          <cell r="L8">
            <v>103.742352</v>
          </cell>
          <cell r="O8">
            <v>2.0000000000000002E-5</v>
          </cell>
        </row>
        <row r="9">
          <cell r="O9">
            <v>370</v>
          </cell>
        </row>
        <row r="11">
          <cell r="O11">
            <v>5.44</v>
          </cell>
        </row>
        <row r="12">
          <cell r="C12">
            <v>699.9513888888888</v>
          </cell>
          <cell r="O12">
            <v>3.5999999999999997E-2</v>
          </cell>
        </row>
        <row r="14">
          <cell r="O14">
            <v>165</v>
          </cell>
        </row>
        <row r="15">
          <cell r="O15">
            <v>576.00000000000011</v>
          </cell>
        </row>
        <row r="16">
          <cell r="O16">
            <v>30</v>
          </cell>
        </row>
        <row r="18">
          <cell r="H18">
            <v>323400</v>
          </cell>
          <cell r="O18">
            <v>3.5000000000000003E-2</v>
          </cell>
        </row>
        <row r="22">
          <cell r="C22">
            <v>11642.4</v>
          </cell>
          <cell r="H22">
            <v>1.25</v>
          </cell>
        </row>
        <row r="30">
          <cell r="C30">
            <v>2393.1600000000003</v>
          </cell>
        </row>
      </sheetData>
      <sheetData sheetId="9"/>
      <sheetData sheetId="10">
        <row r="8">
          <cell r="H8">
            <v>40</v>
          </cell>
        </row>
        <row r="43">
          <cell r="C43">
            <v>370</v>
          </cell>
        </row>
      </sheetData>
      <sheetData sheetId="11" refreshError="1"/>
      <sheetData sheetId="12" refreshError="1"/>
      <sheetData sheetId="13"/>
      <sheetData sheetId="14"/>
      <sheetData sheetId="15">
        <row r="14">
          <cell r="M14">
            <v>18527208659.435238</v>
          </cell>
        </row>
      </sheetData>
      <sheetData sheetId="16"/>
      <sheetData sheetId="17">
        <row r="14">
          <cell r="M14">
            <v>1873536285.4817495</v>
          </cell>
        </row>
      </sheetData>
      <sheetData sheetId="18"/>
      <sheetData sheetId="19"/>
      <sheetData sheetId="20">
        <row r="7">
          <cell r="L7">
            <v>101.80800000000001</v>
          </cell>
        </row>
      </sheetData>
      <sheetData sheetId="21"/>
      <sheetData sheetId="22">
        <row r="8">
          <cell r="H8">
            <v>40</v>
          </cell>
        </row>
      </sheetData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H33"/>
  <sheetViews>
    <sheetView showGridLines="0" tabSelected="1" zoomScaleNormal="100" zoomScaleSheetLayoutView="100" workbookViewId="0"/>
  </sheetViews>
  <sheetFormatPr defaultColWidth="9.109375" defaultRowHeight="14.4"/>
  <cols>
    <col min="1" max="1" width="9.109375" style="52"/>
    <col min="2" max="2" width="11.109375" style="52" customWidth="1"/>
    <col min="3" max="3" width="17.88671875" style="52" customWidth="1"/>
    <col min="4" max="4" width="85.109375" style="52" bestFit="1" customWidth="1"/>
    <col min="5" max="5" width="11" style="52" customWidth="1"/>
    <col min="6" max="6" width="79" style="52" bestFit="1" customWidth="1"/>
    <col min="7" max="16384" width="9.109375" style="52"/>
  </cols>
  <sheetData>
    <row r="2" spans="2:8" ht="18">
      <c r="B2" s="51" t="s">
        <v>190</v>
      </c>
    </row>
    <row r="4" spans="2:8" ht="15.75" customHeight="1">
      <c r="B4" s="591" t="s">
        <v>212</v>
      </c>
      <c r="C4" s="591"/>
      <c r="D4" s="591"/>
      <c r="E4" s="53"/>
      <c r="F4" s="53"/>
      <c r="G4" s="54"/>
      <c r="H4" s="54"/>
    </row>
    <row r="5" spans="2:8" ht="15" customHeight="1">
      <c r="G5" s="54"/>
      <c r="H5" s="54"/>
    </row>
    <row r="6" spans="2:8" s="56" customFormat="1" ht="15.6">
      <c r="C6" s="57" t="s">
        <v>191</v>
      </c>
      <c r="D6" s="57" t="s">
        <v>192</v>
      </c>
      <c r="E6" s="57" t="s">
        <v>202</v>
      </c>
    </row>
    <row r="7" spans="2:8">
      <c r="B7" s="58"/>
      <c r="C7" s="435">
        <v>1</v>
      </c>
      <c r="D7" s="434" t="s">
        <v>215</v>
      </c>
      <c r="E7" s="436" t="s">
        <v>204</v>
      </c>
      <c r="F7" s="59"/>
      <c r="G7" s="54"/>
      <c r="H7" s="54"/>
    </row>
    <row r="8" spans="2:8">
      <c r="B8" s="58"/>
      <c r="C8" s="435">
        <v>2</v>
      </c>
      <c r="D8" t="s">
        <v>216</v>
      </c>
      <c r="E8" s="55" t="s">
        <v>203</v>
      </c>
      <c r="F8" s="60"/>
    </row>
    <row r="9" spans="2:8">
      <c r="B9" s="58"/>
      <c r="C9" s="435">
        <v>3</v>
      </c>
      <c r="D9" t="s">
        <v>217</v>
      </c>
      <c r="E9" s="55" t="s">
        <v>204</v>
      </c>
      <c r="F9" s="60"/>
    </row>
    <row r="10" spans="2:8">
      <c r="B10" s="58"/>
      <c r="C10" s="435">
        <v>4</v>
      </c>
      <c r="D10" s="434" t="s">
        <v>333</v>
      </c>
      <c r="E10" s="55" t="s">
        <v>204</v>
      </c>
      <c r="F10" s="60"/>
    </row>
    <row r="11" spans="2:8">
      <c r="B11" s="58"/>
      <c r="C11" s="435">
        <v>5</v>
      </c>
      <c r="D11" t="s">
        <v>359</v>
      </c>
      <c r="E11" s="55" t="s">
        <v>205</v>
      </c>
      <c r="F11" s="60"/>
    </row>
    <row r="12" spans="2:8">
      <c r="B12" s="58"/>
      <c r="C12" s="435">
        <v>6</v>
      </c>
      <c r="D12" t="s">
        <v>360</v>
      </c>
      <c r="E12" s="55" t="s">
        <v>205</v>
      </c>
      <c r="F12" s="60"/>
    </row>
    <row r="13" spans="2:8">
      <c r="B13" s="58"/>
      <c r="C13" s="514">
        <v>7</v>
      </c>
      <c r="D13" s="434" t="s">
        <v>361</v>
      </c>
      <c r="E13" s="436" t="s">
        <v>203</v>
      </c>
      <c r="F13" s="60"/>
    </row>
    <row r="14" spans="2:8">
      <c r="B14" s="58"/>
      <c r="C14" s="514" t="s">
        <v>460</v>
      </c>
      <c r="D14" s="434" t="s">
        <v>429</v>
      </c>
      <c r="E14" s="436" t="s">
        <v>203</v>
      </c>
      <c r="F14" s="60"/>
    </row>
    <row r="15" spans="2:8">
      <c r="B15" s="58"/>
      <c r="C15" s="514">
        <v>8</v>
      </c>
      <c r="D15" s="434" t="s">
        <v>362</v>
      </c>
      <c r="E15" s="436" t="s">
        <v>203</v>
      </c>
      <c r="F15" s="60"/>
    </row>
    <row r="16" spans="2:8">
      <c r="B16" s="58"/>
      <c r="C16" s="514">
        <v>9</v>
      </c>
      <c r="D16" s="434" t="s">
        <v>363</v>
      </c>
      <c r="E16" s="436" t="s">
        <v>204</v>
      </c>
      <c r="F16" s="60"/>
    </row>
    <row r="17" spans="2:8">
      <c r="B17" s="58"/>
      <c r="C17" s="514" t="s">
        <v>461</v>
      </c>
      <c r="D17" s="434" t="s">
        <v>464</v>
      </c>
      <c r="E17" s="436" t="s">
        <v>204</v>
      </c>
      <c r="F17" s="60"/>
    </row>
    <row r="18" spans="2:8">
      <c r="B18" s="58"/>
      <c r="C18" s="514">
        <v>10</v>
      </c>
      <c r="D18" s="434" t="s">
        <v>364</v>
      </c>
      <c r="E18" s="436" t="s">
        <v>204</v>
      </c>
      <c r="F18" s="60"/>
    </row>
    <row r="19" spans="2:8">
      <c r="B19" s="58"/>
      <c r="C19" s="514" t="s">
        <v>462</v>
      </c>
      <c r="D19" s="434" t="s">
        <v>463</v>
      </c>
      <c r="E19" s="436" t="s">
        <v>204</v>
      </c>
      <c r="F19" s="60"/>
    </row>
    <row r="20" spans="2:8">
      <c r="B20" s="58"/>
      <c r="C20" s="514">
        <v>11</v>
      </c>
      <c r="D20" s="434" t="s">
        <v>365</v>
      </c>
      <c r="E20" s="436" t="s">
        <v>204</v>
      </c>
      <c r="F20" s="60"/>
    </row>
    <row r="21" spans="2:8">
      <c r="B21" s="58"/>
      <c r="C21" s="514">
        <v>12</v>
      </c>
      <c r="D21" s="434" t="s">
        <v>366</v>
      </c>
      <c r="E21" s="436" t="s">
        <v>204</v>
      </c>
      <c r="F21" s="60"/>
    </row>
    <row r="22" spans="2:8">
      <c r="B22" s="58"/>
      <c r="C22" s="514">
        <v>13</v>
      </c>
      <c r="D22" s="434" t="s">
        <v>367</v>
      </c>
      <c r="E22" s="436" t="s">
        <v>204</v>
      </c>
      <c r="F22" s="60"/>
    </row>
    <row r="23" spans="2:8">
      <c r="B23" s="58"/>
      <c r="C23" s="514">
        <v>14</v>
      </c>
      <c r="D23" s="434" t="s">
        <v>368</v>
      </c>
      <c r="E23" s="436" t="s">
        <v>203</v>
      </c>
      <c r="F23" s="60"/>
    </row>
    <row r="24" spans="2:8">
      <c r="B24" s="58"/>
      <c r="C24" s="514">
        <v>15</v>
      </c>
      <c r="D24" s="434" t="s">
        <v>369</v>
      </c>
      <c r="E24" s="436" t="s">
        <v>204</v>
      </c>
      <c r="F24" s="60"/>
    </row>
    <row r="25" spans="2:8">
      <c r="B25" s="58"/>
      <c r="C25" s="514">
        <v>16</v>
      </c>
      <c r="D25" s="434" t="s">
        <v>370</v>
      </c>
      <c r="E25" s="515" t="s">
        <v>203</v>
      </c>
      <c r="F25" s="60"/>
    </row>
    <row r="26" spans="2:8">
      <c r="B26" s="61"/>
      <c r="C26" s="514">
        <v>16</v>
      </c>
      <c r="D26" s="434" t="s">
        <v>371</v>
      </c>
      <c r="E26" s="436" t="s">
        <v>204</v>
      </c>
      <c r="F26" s="60"/>
      <c r="G26" s="54"/>
      <c r="H26" s="54"/>
    </row>
    <row r="27" spans="2:8">
      <c r="B27" s="58"/>
      <c r="C27" s="514">
        <v>17</v>
      </c>
      <c r="D27" s="434" t="s">
        <v>372</v>
      </c>
      <c r="E27" s="436" t="s">
        <v>205</v>
      </c>
      <c r="F27" s="60"/>
    </row>
    <row r="28" spans="2:8">
      <c r="B28" s="58"/>
      <c r="C28" s="514">
        <v>18</v>
      </c>
      <c r="D28" s="434" t="s">
        <v>510</v>
      </c>
      <c r="E28" s="436" t="s">
        <v>204</v>
      </c>
      <c r="F28" s="60"/>
    </row>
    <row r="29" spans="2:8">
      <c r="B29" s="58"/>
      <c r="C29" s="514">
        <v>19</v>
      </c>
      <c r="D29" s="434" t="s">
        <v>511</v>
      </c>
      <c r="E29" s="436" t="s">
        <v>204</v>
      </c>
      <c r="F29" s="60"/>
    </row>
    <row r="30" spans="2:8">
      <c r="B30" s="58"/>
      <c r="C30" s="514">
        <v>20</v>
      </c>
      <c r="D30" s="434" t="s">
        <v>512</v>
      </c>
      <c r="E30" s="436" t="s">
        <v>204</v>
      </c>
      <c r="F30" s="60"/>
    </row>
    <row r="31" spans="2:8">
      <c r="B31" s="58"/>
      <c r="C31" s="516">
        <v>21</v>
      </c>
      <c r="D31" s="434" t="s">
        <v>513</v>
      </c>
      <c r="E31" s="436" t="s">
        <v>204</v>
      </c>
      <c r="F31" s="58"/>
    </row>
    <row r="32" spans="2:8">
      <c r="C32" s="516">
        <v>22</v>
      </c>
      <c r="D32" s="434" t="s">
        <v>514</v>
      </c>
      <c r="E32" s="436" t="s">
        <v>203</v>
      </c>
    </row>
    <row r="33" spans="3:5" s="568" customFormat="1">
      <c r="C33" s="516">
        <v>23</v>
      </c>
      <c r="D33" s="434" t="s">
        <v>569</v>
      </c>
      <c r="E33" s="436" t="s">
        <v>203</v>
      </c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88"/>
  <sheetViews>
    <sheetView showGridLines="0" zoomScale="85" zoomScaleNormal="85" workbookViewId="0">
      <selection activeCell="H23" sqref="H23"/>
    </sheetView>
  </sheetViews>
  <sheetFormatPr defaultColWidth="9.109375" defaultRowHeight="15" customHeight="1"/>
  <cols>
    <col min="1" max="1" width="11.6640625" style="171" customWidth="1"/>
    <col min="2" max="2" width="14.44140625" style="69" customWidth="1"/>
    <col min="3" max="3" width="61.88671875" style="69" bestFit="1" customWidth="1"/>
    <col min="4" max="4" width="1.6640625" style="173" customWidth="1"/>
    <col min="5" max="5" width="14.33203125" style="174" bestFit="1" customWidth="1"/>
    <col min="6" max="6" width="17" style="174" customWidth="1"/>
    <col min="7" max="7" width="18.44140625" style="175" bestFit="1" customWidth="1"/>
    <col min="8" max="8" width="16.44140625" style="175" bestFit="1" customWidth="1"/>
    <col min="9" max="9" width="17" style="69" bestFit="1" customWidth="1"/>
    <col min="10" max="10" width="17" style="69" customWidth="1"/>
    <col min="11" max="11" width="18.33203125" style="69" customWidth="1"/>
    <col min="12" max="12" width="12.44140625" style="69" bestFit="1" customWidth="1"/>
    <col min="13" max="13" width="16" style="69" customWidth="1"/>
    <col min="14" max="14" width="15.44140625" style="69" customWidth="1"/>
    <col min="15" max="16384" width="9.109375" style="69"/>
  </cols>
  <sheetData>
    <row r="1" spans="1:15" ht="15" customHeight="1">
      <c r="A1" s="409"/>
      <c r="B1" s="410"/>
      <c r="C1" s="410"/>
      <c r="D1" s="410"/>
      <c r="E1" s="410"/>
      <c r="F1" s="410"/>
      <c r="G1" s="410"/>
      <c r="H1" s="410"/>
      <c r="I1" s="410"/>
    </row>
    <row r="2" spans="1:15" ht="15" customHeight="1">
      <c r="A2" s="172"/>
      <c r="B2" s="619" t="str">
        <f>Índice!D16</f>
        <v>Quadro N2-09-REN - Ativos intangíveis_TEE (&lt;2022)</v>
      </c>
      <c r="C2" s="620"/>
      <c r="D2" s="620"/>
      <c r="E2" s="620"/>
      <c r="F2" s="620"/>
      <c r="G2" s="620"/>
      <c r="H2" s="620"/>
      <c r="I2" s="620"/>
    </row>
    <row r="3" spans="1:15" ht="15" customHeight="1">
      <c r="C3"/>
    </row>
    <row r="4" spans="1:15" ht="42" customHeight="1">
      <c r="C4" s="442" t="s">
        <v>358</v>
      </c>
    </row>
    <row r="5" spans="1:15" ht="15" customHeight="1">
      <c r="C5" s="411"/>
      <c r="O5" s="314" t="s">
        <v>210</v>
      </c>
    </row>
    <row r="6" spans="1:15" ht="15" customHeight="1">
      <c r="E6" s="177" t="s">
        <v>81</v>
      </c>
      <c r="F6" s="601" t="s">
        <v>77</v>
      </c>
      <c r="G6" s="601"/>
      <c r="H6" s="178" t="s">
        <v>76</v>
      </c>
      <c r="I6" s="602" t="s">
        <v>176</v>
      </c>
      <c r="J6" s="178" t="s">
        <v>128</v>
      </c>
      <c r="K6" s="601" t="s">
        <v>77</v>
      </c>
      <c r="L6" s="601"/>
      <c r="M6" s="178" t="s">
        <v>76</v>
      </c>
      <c r="N6" s="602" t="s">
        <v>176</v>
      </c>
      <c r="O6" s="178" t="s">
        <v>128</v>
      </c>
    </row>
    <row r="7" spans="1:15" s="183" customFormat="1" ht="15" customHeight="1">
      <c r="A7" s="180"/>
      <c r="C7" s="313" t="s">
        <v>240</v>
      </c>
      <c r="D7" s="362"/>
      <c r="E7" s="181" t="s">
        <v>198</v>
      </c>
      <c r="F7" s="363" t="s">
        <v>75</v>
      </c>
      <c r="G7" s="363" t="s">
        <v>74</v>
      </c>
      <c r="H7" s="363" t="s">
        <v>73</v>
      </c>
      <c r="I7" s="603"/>
      <c r="J7" s="181" t="s">
        <v>199</v>
      </c>
      <c r="K7" s="363" t="s">
        <v>75</v>
      </c>
      <c r="L7" s="363" t="s">
        <v>74</v>
      </c>
      <c r="M7" s="363" t="s">
        <v>73</v>
      </c>
      <c r="N7" s="603"/>
      <c r="O7" s="181" t="s">
        <v>196</v>
      </c>
    </row>
    <row r="8" spans="1:15" ht="15" customHeight="1">
      <c r="D8" s="184"/>
      <c r="E8" s="185"/>
      <c r="F8" s="185"/>
      <c r="G8" s="186"/>
      <c r="H8" s="185"/>
      <c r="I8" s="185"/>
      <c r="J8" s="185"/>
      <c r="K8" s="185"/>
      <c r="L8" s="186"/>
      <c r="M8" s="185"/>
      <c r="N8" s="185"/>
      <c r="O8" s="185"/>
    </row>
    <row r="9" spans="1:15" ht="15" customHeight="1">
      <c r="C9" s="2" t="s">
        <v>241</v>
      </c>
      <c r="D9" s="184"/>
      <c r="E9" s="187"/>
      <c r="F9" s="185"/>
      <c r="G9" s="186"/>
      <c r="H9" s="185"/>
      <c r="I9" s="185"/>
      <c r="J9" s="188"/>
      <c r="K9" s="185"/>
      <c r="L9" s="186"/>
      <c r="M9" s="185"/>
      <c r="N9" s="185"/>
      <c r="O9" s="188"/>
    </row>
    <row r="10" spans="1:15" ht="15" customHeight="1">
      <c r="C10" s="519" t="s">
        <v>420</v>
      </c>
      <c r="D10" s="184"/>
      <c r="E10" s="187"/>
      <c r="F10" s="185"/>
      <c r="G10" s="185"/>
      <c r="H10" s="185"/>
      <c r="I10" s="185"/>
      <c r="J10" s="190"/>
      <c r="K10" s="185"/>
      <c r="L10" s="185"/>
      <c r="M10" s="185"/>
      <c r="N10" s="185"/>
      <c r="O10" s="190"/>
    </row>
    <row r="11" spans="1:15" ht="15" customHeight="1">
      <c r="C11" s="519" t="s">
        <v>421</v>
      </c>
      <c r="D11" s="184"/>
      <c r="E11" s="187"/>
      <c r="F11" s="185"/>
      <c r="G11" s="185"/>
      <c r="H11" s="185"/>
      <c r="I11" s="185"/>
      <c r="J11" s="190"/>
      <c r="K11" s="185"/>
      <c r="L11" s="185"/>
      <c r="M11" s="185"/>
      <c r="N11" s="185"/>
      <c r="O11" s="190"/>
    </row>
    <row r="12" spans="1:15" ht="15" customHeight="1">
      <c r="C12" s="538" t="s">
        <v>67</v>
      </c>
      <c r="D12" s="184"/>
      <c r="E12" s="214"/>
      <c r="F12" s="192"/>
      <c r="G12" s="192"/>
      <c r="H12" s="192"/>
      <c r="I12" s="192"/>
      <c r="J12" s="192"/>
      <c r="K12" s="192"/>
      <c r="L12" s="192"/>
      <c r="M12" s="192"/>
      <c r="N12" s="192"/>
      <c r="O12" s="192"/>
    </row>
    <row r="13" spans="1:15" ht="15" customHeight="1">
      <c r="C13" s="461"/>
      <c r="D13" s="184"/>
      <c r="E13" s="187"/>
      <c r="F13" s="185"/>
      <c r="G13" s="185"/>
      <c r="H13" s="185"/>
      <c r="I13" s="185"/>
      <c r="J13" s="187"/>
      <c r="K13" s="185"/>
      <c r="L13" s="185"/>
      <c r="M13" s="185"/>
      <c r="N13" s="185"/>
      <c r="O13" s="187"/>
    </row>
    <row r="14" spans="1:15" ht="15" customHeight="1">
      <c r="C14" s="523" t="s">
        <v>273</v>
      </c>
      <c r="D14" s="184"/>
      <c r="E14" s="187"/>
      <c r="F14" s="185"/>
      <c r="G14" s="185"/>
      <c r="H14" s="185"/>
      <c r="I14" s="185"/>
      <c r="J14" s="187"/>
      <c r="K14" s="185"/>
      <c r="L14" s="185"/>
      <c r="M14" s="185"/>
      <c r="N14" s="185"/>
      <c r="O14" s="187"/>
    </row>
    <row r="15" spans="1:15" ht="15" customHeight="1">
      <c r="C15" s="519" t="s">
        <v>422</v>
      </c>
      <c r="D15" s="184"/>
      <c r="E15" s="187"/>
      <c r="F15" s="185"/>
      <c r="G15" s="185"/>
      <c r="H15" s="185"/>
      <c r="I15" s="185"/>
      <c r="J15" s="190"/>
      <c r="K15" s="185"/>
      <c r="L15" s="185"/>
      <c r="M15" s="185"/>
      <c r="N15" s="185"/>
      <c r="O15" s="190"/>
    </row>
    <row r="16" spans="1:15" ht="15" customHeight="1">
      <c r="C16" s="519" t="s">
        <v>423</v>
      </c>
      <c r="D16" s="184"/>
      <c r="E16" s="187"/>
      <c r="F16" s="185"/>
      <c r="G16" s="185"/>
      <c r="H16" s="185"/>
      <c r="I16" s="185"/>
      <c r="J16" s="190"/>
      <c r="K16" s="185"/>
      <c r="L16" s="185"/>
      <c r="M16" s="185"/>
      <c r="N16" s="185"/>
      <c r="O16" s="190"/>
    </row>
    <row r="17" spans="3:15" ht="15" customHeight="1">
      <c r="C17" s="519" t="s">
        <v>424</v>
      </c>
      <c r="D17" s="184"/>
      <c r="E17" s="187"/>
      <c r="F17" s="188"/>
      <c r="G17" s="188"/>
      <c r="H17" s="188"/>
      <c r="I17" s="188"/>
      <c r="J17" s="187"/>
      <c r="K17" s="188"/>
      <c r="L17" s="188"/>
      <c r="M17" s="188"/>
      <c r="N17" s="188"/>
      <c r="O17" s="187"/>
    </row>
    <row r="18" spans="3:15" ht="15" customHeight="1">
      <c r="C18" s="554" t="s">
        <v>570</v>
      </c>
      <c r="D18" s="184"/>
      <c r="E18" s="187"/>
      <c r="F18" s="185"/>
      <c r="G18" s="185"/>
      <c r="H18" s="185"/>
      <c r="I18" s="185"/>
      <c r="J18" s="190"/>
      <c r="K18" s="185"/>
      <c r="L18" s="185"/>
      <c r="M18" s="185"/>
      <c r="N18" s="185"/>
      <c r="O18" s="190"/>
    </row>
    <row r="19" spans="3:15" ht="15" customHeight="1">
      <c r="C19" s="554" t="s">
        <v>571</v>
      </c>
      <c r="D19" s="184"/>
      <c r="E19" s="187"/>
      <c r="F19" s="185"/>
      <c r="G19" s="185"/>
      <c r="H19" s="185"/>
      <c r="I19" s="185"/>
      <c r="J19" s="190"/>
      <c r="K19" s="185"/>
      <c r="L19" s="185"/>
      <c r="M19" s="185"/>
      <c r="N19" s="185"/>
      <c r="O19" s="190"/>
    </row>
    <row r="20" spans="3:15" ht="15" customHeight="1">
      <c r="C20" s="554" t="s">
        <v>572</v>
      </c>
      <c r="D20" s="184"/>
      <c r="E20" s="187"/>
      <c r="F20" s="185"/>
      <c r="G20" s="185"/>
      <c r="H20" s="185"/>
      <c r="I20" s="185"/>
      <c r="J20" s="190"/>
      <c r="K20" s="185"/>
      <c r="L20" s="185"/>
      <c r="M20" s="185"/>
      <c r="N20" s="185"/>
      <c r="O20" s="190"/>
    </row>
    <row r="21" spans="3:15" ht="15" customHeight="1" collapsed="1">
      <c r="C21" s="554" t="s">
        <v>573</v>
      </c>
      <c r="D21" s="184"/>
      <c r="E21" s="187"/>
      <c r="F21" s="185"/>
      <c r="G21" s="185"/>
      <c r="H21" s="185"/>
      <c r="I21" s="185"/>
      <c r="J21" s="190"/>
      <c r="K21" s="185"/>
      <c r="L21" s="185"/>
      <c r="M21" s="185"/>
      <c r="N21" s="185"/>
      <c r="O21" s="190"/>
    </row>
    <row r="22" spans="3:15" ht="15" customHeight="1" collapsed="1">
      <c r="C22" s="554" t="s">
        <v>541</v>
      </c>
      <c r="D22" s="184"/>
      <c r="E22" s="187"/>
      <c r="F22" s="185"/>
      <c r="G22" s="185"/>
      <c r="H22" s="185"/>
      <c r="I22" s="185"/>
      <c r="J22" s="190"/>
      <c r="K22" s="185"/>
      <c r="L22" s="185"/>
      <c r="M22" s="185"/>
      <c r="N22" s="185"/>
      <c r="O22" s="190"/>
    </row>
    <row r="23" spans="3:15" ht="15" customHeight="1" collapsed="1">
      <c r="C23" s="519" t="s">
        <v>533</v>
      </c>
      <c r="D23" s="184"/>
      <c r="E23" s="187"/>
      <c r="F23" s="185"/>
      <c r="G23" s="185"/>
      <c r="H23" s="185"/>
      <c r="I23" s="185"/>
      <c r="J23" s="190"/>
      <c r="K23" s="185"/>
      <c r="L23" s="185"/>
      <c r="M23" s="185"/>
      <c r="N23" s="185"/>
      <c r="O23" s="190"/>
    </row>
    <row r="24" spans="3:15" ht="15" customHeight="1">
      <c r="C24" s="554" t="s">
        <v>534</v>
      </c>
      <c r="D24" s="184"/>
      <c r="E24" s="187"/>
      <c r="F24" s="185"/>
      <c r="G24" s="185"/>
      <c r="H24" s="185"/>
      <c r="I24" s="185"/>
      <c r="J24" s="190"/>
      <c r="K24" s="185"/>
      <c r="L24" s="185"/>
      <c r="M24" s="185"/>
      <c r="N24" s="185"/>
      <c r="O24" s="190"/>
    </row>
    <row r="25" spans="3:15" ht="15" customHeight="1">
      <c r="C25" s="554" t="s">
        <v>535</v>
      </c>
      <c r="D25" s="184"/>
      <c r="E25" s="187"/>
      <c r="F25" s="185"/>
      <c r="G25" s="185"/>
      <c r="H25" s="185"/>
      <c r="I25" s="185"/>
      <c r="J25" s="190"/>
      <c r="K25" s="185"/>
      <c r="L25" s="185"/>
      <c r="M25" s="185"/>
      <c r="N25" s="185"/>
      <c r="O25" s="190"/>
    </row>
    <row r="26" spans="3:15" ht="15" customHeight="1" collapsed="1">
      <c r="C26" s="519" t="s">
        <v>536</v>
      </c>
      <c r="D26" s="184"/>
      <c r="E26" s="187"/>
      <c r="F26" s="185"/>
      <c r="G26" s="185"/>
      <c r="H26" s="185"/>
      <c r="I26" s="185"/>
      <c r="J26" s="190"/>
      <c r="K26" s="185"/>
      <c r="L26" s="185"/>
      <c r="M26" s="185"/>
      <c r="N26" s="185"/>
      <c r="O26" s="190"/>
    </row>
    <row r="27" spans="3:15" ht="15" customHeight="1">
      <c r="C27" s="554" t="s">
        <v>534</v>
      </c>
      <c r="D27" s="184"/>
      <c r="E27" s="187"/>
      <c r="F27" s="185"/>
      <c r="G27" s="185"/>
      <c r="H27" s="185"/>
      <c r="I27" s="185"/>
      <c r="J27" s="190"/>
      <c r="K27" s="185"/>
      <c r="L27" s="185"/>
      <c r="M27" s="185"/>
      <c r="N27" s="185"/>
      <c r="O27" s="190"/>
    </row>
    <row r="28" spans="3:15" ht="15" customHeight="1">
      <c r="C28" s="554" t="s">
        <v>535</v>
      </c>
      <c r="D28" s="184"/>
      <c r="E28" s="187"/>
      <c r="F28" s="185"/>
      <c r="G28" s="185"/>
      <c r="H28" s="185"/>
      <c r="I28" s="185"/>
      <c r="J28" s="190"/>
      <c r="K28" s="185"/>
      <c r="L28" s="185"/>
      <c r="M28" s="185"/>
      <c r="N28" s="185"/>
      <c r="O28" s="190"/>
    </row>
    <row r="29" spans="3:15" ht="15" customHeight="1" collapsed="1">
      <c r="C29" s="519" t="s">
        <v>537</v>
      </c>
      <c r="D29" s="184"/>
      <c r="E29" s="187"/>
      <c r="F29" s="185"/>
      <c r="G29" s="185"/>
      <c r="H29" s="185"/>
      <c r="I29" s="185"/>
      <c r="J29" s="190"/>
      <c r="K29" s="185"/>
      <c r="L29" s="185"/>
      <c r="M29" s="185"/>
      <c r="N29" s="185"/>
      <c r="O29" s="190"/>
    </row>
    <row r="30" spans="3:15" ht="15" customHeight="1">
      <c r="C30" s="554" t="s">
        <v>534</v>
      </c>
      <c r="D30" s="184"/>
      <c r="E30" s="187"/>
      <c r="F30" s="185"/>
      <c r="G30" s="185"/>
      <c r="H30" s="185"/>
      <c r="I30" s="185"/>
      <c r="J30" s="190"/>
      <c r="K30" s="185"/>
      <c r="L30" s="185"/>
      <c r="M30" s="185"/>
      <c r="N30" s="185"/>
      <c r="O30" s="190"/>
    </row>
    <row r="31" spans="3:15" ht="15" customHeight="1">
      <c r="C31" s="554" t="s">
        <v>535</v>
      </c>
      <c r="D31" s="184"/>
      <c r="E31" s="187"/>
      <c r="F31" s="185"/>
      <c r="G31" s="185"/>
      <c r="H31" s="185"/>
      <c r="I31" s="185"/>
      <c r="J31" s="190"/>
      <c r="K31" s="185"/>
      <c r="L31" s="185"/>
      <c r="M31" s="185"/>
      <c r="N31" s="185"/>
      <c r="O31" s="190"/>
    </row>
    <row r="32" spans="3:15" ht="15" customHeight="1" collapsed="1">
      <c r="C32" s="519" t="s">
        <v>436</v>
      </c>
      <c r="D32" s="184"/>
      <c r="E32" s="69"/>
      <c r="F32" s="69"/>
      <c r="G32" s="69"/>
      <c r="H32" s="69"/>
    </row>
    <row r="33" spans="1:15" ht="15" customHeight="1">
      <c r="C33" s="538" t="s">
        <v>61</v>
      </c>
      <c r="E33" s="214"/>
      <c r="F33" s="192"/>
      <c r="G33" s="192"/>
      <c r="H33" s="192"/>
      <c r="I33" s="192"/>
      <c r="J33" s="192"/>
      <c r="K33" s="192"/>
      <c r="L33" s="192"/>
      <c r="M33" s="192"/>
      <c r="N33" s="192"/>
      <c r="O33" s="192"/>
    </row>
    <row r="34" spans="1:15" ht="15" customHeight="1">
      <c r="C34" s="461"/>
      <c r="E34" s="190"/>
      <c r="F34" s="188"/>
      <c r="G34" s="188"/>
      <c r="H34" s="188"/>
      <c r="I34" s="188"/>
      <c r="J34" s="187"/>
      <c r="K34" s="188"/>
      <c r="L34" s="188"/>
      <c r="M34" s="188"/>
      <c r="N34" s="188"/>
      <c r="O34" s="187"/>
    </row>
    <row r="35" spans="1:15" ht="15" customHeight="1">
      <c r="A35" s="69"/>
      <c r="C35" s="523" t="s">
        <v>254</v>
      </c>
      <c r="D35" s="184"/>
      <c r="E35" s="187"/>
      <c r="F35" s="185"/>
      <c r="G35" s="185"/>
      <c r="H35" s="185"/>
      <c r="I35" s="185"/>
      <c r="J35" s="190"/>
      <c r="K35" s="185"/>
      <c r="L35" s="185"/>
      <c r="M35" s="185"/>
      <c r="N35" s="185"/>
      <c r="O35" s="190"/>
    </row>
    <row r="36" spans="1:15" ht="15" customHeight="1">
      <c r="C36" s="519" t="s">
        <v>423</v>
      </c>
      <c r="E36" s="187"/>
      <c r="F36" s="185"/>
      <c r="G36" s="185"/>
      <c r="H36" s="185"/>
      <c r="I36" s="185"/>
      <c r="J36" s="190"/>
      <c r="K36" s="185"/>
      <c r="L36" s="185"/>
      <c r="M36" s="185"/>
      <c r="N36" s="185"/>
      <c r="O36" s="190"/>
    </row>
    <row r="37" spans="1:15" ht="15" customHeight="1">
      <c r="A37" s="69"/>
      <c r="C37" s="519" t="s">
        <v>424</v>
      </c>
      <c r="E37" s="187"/>
      <c r="F37" s="185"/>
      <c r="G37" s="185"/>
      <c r="H37" s="185"/>
      <c r="I37" s="185"/>
      <c r="J37" s="190"/>
      <c r="K37" s="185"/>
      <c r="L37" s="185"/>
      <c r="M37" s="185"/>
      <c r="N37" s="185"/>
      <c r="O37" s="190"/>
    </row>
    <row r="38" spans="1:15" ht="15" customHeight="1">
      <c r="C38" s="554" t="s">
        <v>79</v>
      </c>
      <c r="E38" s="187"/>
      <c r="F38" s="185"/>
      <c r="G38" s="185"/>
      <c r="H38" s="185"/>
      <c r="I38" s="185"/>
      <c r="J38" s="190"/>
      <c r="K38" s="185"/>
      <c r="L38" s="185"/>
      <c r="M38" s="185"/>
      <c r="N38" s="185"/>
      <c r="O38" s="190"/>
    </row>
    <row r="39" spans="1:15" ht="15" customHeight="1">
      <c r="C39" s="554" t="s">
        <v>78</v>
      </c>
      <c r="E39" s="187"/>
      <c r="F39" s="185"/>
      <c r="G39" s="185"/>
      <c r="H39" s="185"/>
      <c r="I39" s="185"/>
      <c r="J39" s="190"/>
      <c r="K39" s="185"/>
      <c r="L39" s="185"/>
      <c r="M39" s="185"/>
      <c r="N39" s="185"/>
      <c r="O39" s="190"/>
    </row>
    <row r="40" spans="1:15" ht="15" customHeight="1">
      <c r="C40" s="554" t="s">
        <v>72</v>
      </c>
      <c r="E40" s="187"/>
      <c r="F40" s="185"/>
      <c r="G40" s="185"/>
      <c r="H40" s="185"/>
      <c r="I40" s="185"/>
      <c r="J40" s="190"/>
      <c r="K40" s="185"/>
      <c r="L40" s="185"/>
      <c r="M40" s="185"/>
      <c r="N40" s="185"/>
      <c r="O40" s="190"/>
    </row>
    <row r="41" spans="1:15" ht="15" customHeight="1">
      <c r="C41" s="519" t="s">
        <v>537</v>
      </c>
      <c r="E41" s="187"/>
      <c r="F41" s="185"/>
      <c r="G41" s="185"/>
      <c r="H41" s="185"/>
      <c r="I41" s="185"/>
      <c r="J41" s="190"/>
      <c r="K41" s="185"/>
      <c r="L41" s="185"/>
      <c r="M41" s="185"/>
      <c r="N41" s="185"/>
      <c r="O41" s="190"/>
    </row>
    <row r="42" spans="1:15" ht="15" customHeight="1">
      <c r="A42" s="69"/>
      <c r="C42" s="461"/>
      <c r="E42" s="187"/>
      <c r="F42" s="185"/>
      <c r="G42" s="186"/>
      <c r="H42" s="185"/>
      <c r="I42" s="185"/>
      <c r="J42" s="187"/>
      <c r="K42" s="185"/>
      <c r="L42" s="186"/>
      <c r="M42" s="185"/>
      <c r="N42" s="185"/>
      <c r="O42" s="190"/>
    </row>
    <row r="43" spans="1:15" ht="15" customHeight="1">
      <c r="A43" s="69"/>
      <c r="C43" s="538" t="s">
        <v>71</v>
      </c>
      <c r="E43" s="214"/>
      <c r="F43" s="192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15" ht="15" customHeight="1" thickBot="1">
      <c r="A44" s="69"/>
      <c r="C44" s="538" t="s">
        <v>70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ht="15" customHeight="1" thickTop="1">
      <c r="A45" s="69"/>
      <c r="C45" s="520" t="s">
        <v>518</v>
      </c>
      <c r="G45" s="174"/>
      <c r="H45" s="174"/>
      <c r="I45" s="174"/>
      <c r="J45" s="174"/>
      <c r="N45" s="185"/>
    </row>
    <row r="46" spans="1:15" ht="15" customHeight="1">
      <c r="A46" s="69"/>
      <c r="C46" s="520" t="s">
        <v>519</v>
      </c>
      <c r="G46" s="196"/>
      <c r="H46" s="186"/>
      <c r="K46" s="174"/>
      <c r="N46" s="185"/>
    </row>
    <row r="47" spans="1:15" ht="15" customHeight="1">
      <c r="A47" s="69"/>
      <c r="C47" s="542" t="s">
        <v>427</v>
      </c>
      <c r="K47" s="412" t="s">
        <v>348</v>
      </c>
      <c r="N47" s="185"/>
    </row>
    <row r="48" spans="1:15" ht="15" customHeight="1">
      <c r="C48" s="461"/>
      <c r="E48" s="177" t="s">
        <v>81</v>
      </c>
      <c r="F48" s="621" t="s">
        <v>69</v>
      </c>
      <c r="G48" s="623" t="s">
        <v>68</v>
      </c>
      <c r="H48" s="178" t="s">
        <v>128</v>
      </c>
      <c r="I48" s="621" t="s">
        <v>69</v>
      </c>
      <c r="J48" s="623" t="s">
        <v>68</v>
      </c>
      <c r="K48" s="178" t="s">
        <v>128</v>
      </c>
      <c r="N48" s="185"/>
    </row>
    <row r="49" spans="2:15" ht="15" customHeight="1">
      <c r="C49" s="531" t="s">
        <v>349</v>
      </c>
      <c r="D49" s="362"/>
      <c r="E49" s="181" t="s">
        <v>198</v>
      </c>
      <c r="F49" s="622"/>
      <c r="G49" s="624"/>
      <c r="H49" s="181" t="s">
        <v>199</v>
      </c>
      <c r="I49" s="622"/>
      <c r="J49" s="624"/>
      <c r="K49" s="181" t="s">
        <v>196</v>
      </c>
      <c r="N49" s="185"/>
    </row>
    <row r="50" spans="2:15" ht="15" customHeight="1">
      <c r="C50" s="461"/>
      <c r="D50" s="184"/>
      <c r="E50" s="198"/>
      <c r="F50" s="198"/>
      <c r="G50" s="198"/>
      <c r="H50" s="198"/>
      <c r="I50" s="198"/>
      <c r="J50" s="198"/>
      <c r="K50" s="198"/>
      <c r="N50" s="185"/>
    </row>
    <row r="51" spans="2:15" ht="15" customHeight="1">
      <c r="C51" s="523" t="s">
        <v>241</v>
      </c>
      <c r="D51" s="184"/>
      <c r="E51" s="199"/>
      <c r="F51" s="199"/>
      <c r="G51" s="199"/>
      <c r="H51" s="199"/>
      <c r="I51" s="199"/>
      <c r="J51" s="199"/>
      <c r="K51" s="199"/>
      <c r="N51" s="185"/>
    </row>
    <row r="52" spans="2:15" ht="15" customHeight="1">
      <c r="C52" s="519" t="s">
        <v>420</v>
      </c>
      <c r="D52" s="184"/>
      <c r="E52" s="199"/>
      <c r="F52" s="199"/>
      <c r="G52" s="199"/>
      <c r="H52" s="199"/>
      <c r="I52" s="199"/>
      <c r="J52" s="199"/>
      <c r="K52" s="199"/>
      <c r="N52" s="185"/>
    </row>
    <row r="53" spans="2:15" ht="15" customHeight="1">
      <c r="C53" s="519" t="s">
        <v>421</v>
      </c>
      <c r="D53" s="184"/>
      <c r="E53" s="187"/>
      <c r="F53" s="199"/>
      <c r="G53" s="199"/>
      <c r="H53" s="193"/>
      <c r="I53" s="199"/>
      <c r="J53" s="199"/>
      <c r="K53" s="193"/>
      <c r="N53" s="185"/>
    </row>
    <row r="54" spans="2:15" ht="15" customHeight="1">
      <c r="C54" s="538" t="s">
        <v>67</v>
      </c>
      <c r="E54" s="214"/>
      <c r="F54" s="192"/>
      <c r="G54" s="192"/>
      <c r="H54" s="192"/>
      <c r="I54" s="192"/>
      <c r="J54" s="192"/>
      <c r="K54" s="192"/>
      <c r="N54" s="185"/>
    </row>
    <row r="55" spans="2:15" ht="15" customHeight="1">
      <c r="C55" s="461"/>
      <c r="D55" s="184"/>
      <c r="E55" s="193"/>
      <c r="F55" s="199"/>
      <c r="G55" s="199"/>
      <c r="H55" s="193"/>
      <c r="I55" s="199"/>
      <c r="J55" s="199"/>
      <c r="K55" s="193"/>
      <c r="N55" s="185"/>
    </row>
    <row r="56" spans="2:15" ht="15" customHeight="1">
      <c r="C56" s="523" t="s">
        <v>273</v>
      </c>
      <c r="D56" s="184"/>
      <c r="E56" s="193"/>
      <c r="F56" s="199"/>
      <c r="G56" s="199"/>
      <c r="H56" s="193"/>
      <c r="I56" s="199"/>
      <c r="J56" s="199"/>
      <c r="K56" s="193"/>
      <c r="N56" s="185"/>
    </row>
    <row r="57" spans="2:15" ht="15" customHeight="1">
      <c r="B57" s="416"/>
      <c r="C57" s="519" t="s">
        <v>423</v>
      </c>
      <c r="E57" s="187"/>
      <c r="F57" s="199"/>
      <c r="G57" s="199"/>
      <c r="H57" s="193"/>
      <c r="I57" s="199"/>
      <c r="J57" s="199"/>
      <c r="K57" s="193"/>
      <c r="N57" s="185"/>
    </row>
    <row r="58" spans="2:15" ht="15" customHeight="1">
      <c r="B58" s="416"/>
      <c r="C58" s="519" t="s">
        <v>424</v>
      </c>
      <c r="E58" s="193"/>
      <c r="F58" s="199"/>
      <c r="G58" s="199"/>
      <c r="H58" s="193"/>
      <c r="I58" s="199"/>
      <c r="J58" s="199"/>
      <c r="K58" s="193"/>
      <c r="N58" s="185"/>
    </row>
    <row r="59" spans="2:15" ht="15" customHeight="1">
      <c r="C59" s="554" t="s">
        <v>570</v>
      </c>
      <c r="D59" s="184"/>
      <c r="E59" s="187"/>
      <c r="F59" s="185"/>
      <c r="G59" s="185"/>
      <c r="H59" s="185"/>
      <c r="I59" s="185"/>
      <c r="J59" s="190"/>
      <c r="K59" s="185"/>
      <c r="L59" s="185"/>
      <c r="M59" s="185"/>
      <c r="N59" s="185"/>
      <c r="O59" s="190"/>
    </row>
    <row r="60" spans="2:15" ht="15" customHeight="1">
      <c r="C60" s="554" t="s">
        <v>571</v>
      </c>
      <c r="D60" s="184"/>
      <c r="E60" s="187"/>
      <c r="F60" s="185"/>
      <c r="G60" s="185"/>
      <c r="H60" s="185"/>
      <c r="I60" s="185"/>
      <c r="J60" s="190"/>
      <c r="K60" s="185"/>
      <c r="L60" s="185"/>
      <c r="M60" s="185"/>
      <c r="N60" s="185"/>
      <c r="O60" s="190"/>
    </row>
    <row r="61" spans="2:15" ht="15" customHeight="1">
      <c r="C61" s="554" t="s">
        <v>572</v>
      </c>
      <c r="D61" s="184"/>
      <c r="E61" s="187"/>
      <c r="F61" s="185"/>
      <c r="G61" s="185"/>
      <c r="H61" s="185"/>
      <c r="I61" s="185"/>
      <c r="J61" s="190"/>
      <c r="K61" s="185"/>
      <c r="L61" s="185"/>
      <c r="M61" s="185"/>
      <c r="N61" s="185"/>
      <c r="O61" s="190"/>
    </row>
    <row r="62" spans="2:15" ht="15" customHeight="1" collapsed="1">
      <c r="C62" s="554" t="s">
        <v>573</v>
      </c>
      <c r="D62" s="184"/>
      <c r="E62" s="187"/>
      <c r="F62" s="185"/>
      <c r="G62" s="185"/>
      <c r="H62" s="185"/>
      <c r="I62" s="185"/>
      <c r="J62" s="190"/>
      <c r="K62" s="185"/>
      <c r="L62" s="185"/>
      <c r="M62" s="185"/>
      <c r="N62" s="185"/>
      <c r="O62" s="190"/>
    </row>
    <row r="63" spans="2:15" ht="15" customHeight="1" collapsed="1">
      <c r="C63" s="554" t="s">
        <v>541</v>
      </c>
      <c r="D63" s="184"/>
      <c r="E63" s="187"/>
      <c r="F63" s="185"/>
      <c r="G63" s="185"/>
      <c r="H63" s="185"/>
      <c r="I63" s="185"/>
      <c r="J63" s="190"/>
      <c r="K63" s="185"/>
      <c r="L63" s="185"/>
      <c r="M63" s="185"/>
      <c r="N63" s="185"/>
      <c r="O63" s="190"/>
    </row>
    <row r="64" spans="2:15" ht="15" customHeight="1" collapsed="1">
      <c r="C64" s="519" t="s">
        <v>533</v>
      </c>
      <c r="D64" s="184"/>
      <c r="E64" s="187"/>
      <c r="F64" s="185"/>
      <c r="G64" s="185"/>
      <c r="H64" s="185"/>
      <c r="I64" s="185"/>
      <c r="J64" s="190"/>
      <c r="K64" s="185"/>
      <c r="L64" s="185"/>
      <c r="M64" s="185"/>
      <c r="N64" s="185"/>
      <c r="O64" s="190"/>
    </row>
    <row r="65" spans="1:15" ht="15" customHeight="1">
      <c r="C65" s="554" t="s">
        <v>534</v>
      </c>
      <c r="D65" s="184"/>
      <c r="E65" s="187"/>
      <c r="F65" s="185"/>
      <c r="G65" s="185"/>
      <c r="H65" s="185"/>
      <c r="I65" s="185"/>
      <c r="J65" s="190"/>
      <c r="K65" s="185"/>
      <c r="L65" s="185"/>
      <c r="M65" s="185"/>
      <c r="N65" s="185"/>
      <c r="O65" s="190"/>
    </row>
    <row r="66" spans="1:15" ht="15" customHeight="1">
      <c r="C66" s="554" t="s">
        <v>535</v>
      </c>
      <c r="D66" s="184"/>
      <c r="E66" s="187"/>
      <c r="F66" s="185"/>
      <c r="G66" s="185"/>
      <c r="H66" s="185"/>
      <c r="I66" s="185"/>
      <c r="J66" s="190"/>
      <c r="K66" s="185"/>
      <c r="L66" s="185"/>
      <c r="M66" s="185"/>
      <c r="N66" s="185"/>
      <c r="O66" s="190"/>
    </row>
    <row r="67" spans="1:15" ht="15" customHeight="1" collapsed="1">
      <c r="C67" s="519" t="s">
        <v>536</v>
      </c>
      <c r="D67" s="184"/>
      <c r="E67" s="187"/>
      <c r="F67" s="185"/>
      <c r="G67" s="185"/>
      <c r="H67" s="185"/>
      <c r="I67" s="185"/>
      <c r="J67" s="190"/>
      <c r="K67" s="185"/>
      <c r="L67" s="185"/>
      <c r="M67" s="185"/>
      <c r="N67" s="185"/>
      <c r="O67" s="190"/>
    </row>
    <row r="68" spans="1:15" ht="15" customHeight="1">
      <c r="C68" s="554" t="s">
        <v>534</v>
      </c>
      <c r="D68" s="184"/>
      <c r="E68" s="187"/>
      <c r="F68" s="185"/>
      <c r="G68" s="185"/>
      <c r="H68" s="185"/>
      <c r="I68" s="185"/>
      <c r="J68" s="190"/>
      <c r="K68" s="185"/>
      <c r="L68" s="185"/>
      <c r="M68" s="185"/>
      <c r="N68" s="185"/>
      <c r="O68" s="190"/>
    </row>
    <row r="69" spans="1:15" ht="15" customHeight="1">
      <c r="C69" s="554" t="s">
        <v>535</v>
      </c>
      <c r="D69" s="184"/>
      <c r="E69" s="187"/>
      <c r="F69" s="185"/>
      <c r="G69" s="185"/>
      <c r="H69" s="185"/>
      <c r="I69" s="185"/>
      <c r="J69" s="190"/>
      <c r="K69" s="185"/>
      <c r="L69" s="185"/>
      <c r="M69" s="185"/>
      <c r="N69" s="185"/>
      <c r="O69" s="190"/>
    </row>
    <row r="70" spans="1:15" ht="15" customHeight="1" collapsed="1">
      <c r="C70" s="519" t="s">
        <v>537</v>
      </c>
      <c r="D70" s="184"/>
      <c r="E70" s="187"/>
      <c r="F70" s="185"/>
      <c r="G70" s="185"/>
      <c r="H70" s="185"/>
      <c r="I70" s="185"/>
      <c r="J70" s="190"/>
      <c r="K70" s="185"/>
      <c r="L70" s="185"/>
      <c r="M70" s="185"/>
      <c r="N70" s="185"/>
      <c r="O70" s="190"/>
    </row>
    <row r="71" spans="1:15" ht="15" customHeight="1">
      <c r="C71" s="554" t="s">
        <v>534</v>
      </c>
      <c r="D71" s="184"/>
      <c r="E71" s="187"/>
      <c r="F71" s="185"/>
      <c r="G71" s="185"/>
      <c r="H71" s="185"/>
      <c r="I71" s="185"/>
      <c r="J71" s="190"/>
      <c r="K71" s="185"/>
      <c r="L71" s="185"/>
      <c r="M71" s="185"/>
      <c r="N71" s="185"/>
      <c r="O71" s="190"/>
    </row>
    <row r="72" spans="1:15" ht="15" customHeight="1">
      <c r="C72" s="554" t="s">
        <v>535</v>
      </c>
      <c r="D72" s="184"/>
      <c r="E72" s="187"/>
      <c r="F72" s="185"/>
      <c r="G72" s="185"/>
      <c r="H72" s="185"/>
      <c r="I72" s="185"/>
      <c r="J72" s="190"/>
      <c r="K72" s="185"/>
      <c r="L72" s="185"/>
      <c r="M72" s="185"/>
      <c r="N72" s="185"/>
      <c r="O72" s="190"/>
    </row>
    <row r="73" spans="1:15" ht="15" customHeight="1" collapsed="1">
      <c r="A73" s="417"/>
      <c r="B73" s="416"/>
      <c r="C73" s="519" t="s">
        <v>436</v>
      </c>
      <c r="E73" s="193"/>
      <c r="F73" s="199"/>
      <c r="G73" s="199"/>
      <c r="H73" s="193"/>
      <c r="I73" s="199"/>
      <c r="J73" s="199"/>
      <c r="K73" s="193"/>
      <c r="N73" s="185"/>
    </row>
    <row r="74" spans="1:15" ht="15" customHeight="1">
      <c r="C74" s="461"/>
      <c r="E74" s="476"/>
      <c r="F74" s="418"/>
      <c r="G74" s="418"/>
      <c r="H74" s="476"/>
      <c r="I74" s="418"/>
      <c r="J74" s="418"/>
      <c r="K74" s="476"/>
      <c r="N74" s="185"/>
    </row>
    <row r="75" spans="1:15" ht="15" customHeight="1">
      <c r="A75" s="69"/>
      <c r="C75" s="538" t="s">
        <v>61</v>
      </c>
      <c r="E75" s="476"/>
      <c r="F75" s="476"/>
      <c r="G75" s="476"/>
      <c r="H75" s="476"/>
      <c r="I75" s="476"/>
      <c r="J75" s="476"/>
      <c r="K75" s="476"/>
      <c r="N75" s="185"/>
    </row>
    <row r="76" spans="1:15" ht="15" customHeight="1" thickBot="1">
      <c r="C76" s="538" t="s">
        <v>60</v>
      </c>
      <c r="E76" s="211"/>
      <c r="F76" s="211"/>
      <c r="G76" s="211"/>
      <c r="H76" s="211"/>
      <c r="I76" s="211"/>
      <c r="J76" s="211"/>
      <c r="K76" s="211"/>
      <c r="N76" s="185"/>
    </row>
    <row r="77" spans="1:15" ht="15" customHeight="1" thickTop="1">
      <c r="C77" s="461"/>
      <c r="G77" s="174"/>
      <c r="H77" s="174"/>
      <c r="K77" s="420"/>
      <c r="N77" s="185"/>
    </row>
    <row r="78" spans="1:15" ht="15" customHeight="1">
      <c r="C78" s="520" t="s">
        <v>518</v>
      </c>
      <c r="G78" s="174"/>
      <c r="H78" s="174"/>
      <c r="K78" s="420"/>
      <c r="N78" s="185"/>
    </row>
    <row r="79" spans="1:15" ht="15" customHeight="1">
      <c r="A79" s="69"/>
      <c r="C79" s="520" t="s">
        <v>519</v>
      </c>
      <c r="D79" s="69"/>
      <c r="E79" s="69"/>
      <c r="F79" s="69"/>
      <c r="G79" s="69"/>
      <c r="H79" s="174"/>
    </row>
    <row r="80" spans="1:15" ht="15" customHeight="1">
      <c r="A80" s="69"/>
      <c r="C80" s="542" t="s">
        <v>427</v>
      </c>
      <c r="D80" s="69"/>
      <c r="E80" s="69"/>
      <c r="F80" s="69"/>
      <c r="G80" s="69"/>
      <c r="H80" s="69"/>
    </row>
    <row r="81" spans="1:16" ht="15" customHeight="1">
      <c r="A81" s="69"/>
      <c r="C81" s="627" t="str">
        <f>B2&amp;" (ACEITE)"</f>
        <v>Quadro N2-09-REN - Ativos intangíveis_TEE (&lt;2022) (ACEITE)</v>
      </c>
      <c r="D81" s="628"/>
      <c r="E81" s="628"/>
      <c r="F81" s="628"/>
      <c r="G81" s="628"/>
      <c r="H81" s="628"/>
      <c r="I81" s="628"/>
      <c r="J81" s="628"/>
    </row>
    <row r="82" spans="1:16" ht="15" customHeight="1">
      <c r="A82" s="69"/>
      <c r="C82" s="411"/>
      <c r="O82" s="314" t="s">
        <v>210</v>
      </c>
    </row>
    <row r="83" spans="1:16" ht="15" customHeight="1">
      <c r="A83" s="69"/>
      <c r="E83" s="177" t="s">
        <v>81</v>
      </c>
      <c r="F83" s="601" t="s">
        <v>77</v>
      </c>
      <c r="G83" s="601"/>
      <c r="H83" s="178" t="s">
        <v>76</v>
      </c>
      <c r="I83" s="602" t="s">
        <v>176</v>
      </c>
      <c r="J83" s="178" t="s">
        <v>128</v>
      </c>
      <c r="K83" s="601" t="s">
        <v>77</v>
      </c>
      <c r="L83" s="601"/>
      <c r="M83" s="178" t="s">
        <v>76</v>
      </c>
      <c r="N83" s="602" t="s">
        <v>176</v>
      </c>
      <c r="O83" s="178" t="s">
        <v>128</v>
      </c>
    </row>
    <row r="84" spans="1:16" ht="15" customHeight="1">
      <c r="A84" s="69"/>
      <c r="C84" s="313" t="s">
        <v>246</v>
      </c>
      <c r="D84" s="362"/>
      <c r="E84" s="181" t="s">
        <v>198</v>
      </c>
      <c r="F84" s="363" t="s">
        <v>75</v>
      </c>
      <c r="G84" s="363" t="s">
        <v>74</v>
      </c>
      <c r="H84" s="363" t="s">
        <v>73</v>
      </c>
      <c r="I84" s="603"/>
      <c r="J84" s="181" t="s">
        <v>199</v>
      </c>
      <c r="K84" s="363" t="s">
        <v>75</v>
      </c>
      <c r="L84" s="363" t="s">
        <v>74</v>
      </c>
      <c r="M84" s="363" t="s">
        <v>73</v>
      </c>
      <c r="N84" s="603"/>
      <c r="O84" s="181" t="s">
        <v>196</v>
      </c>
    </row>
    <row r="85" spans="1:16" ht="15" customHeight="1">
      <c r="A85" s="69"/>
      <c r="D85" s="184"/>
      <c r="E85" s="185"/>
      <c r="F85" s="185"/>
      <c r="G85" s="186"/>
      <c r="H85" s="185"/>
      <c r="I85" s="185"/>
      <c r="J85" s="185"/>
      <c r="K85" s="185"/>
    </row>
    <row r="86" spans="1:16" ht="15" customHeight="1">
      <c r="A86" s="69"/>
      <c r="C86" s="2" t="s">
        <v>247</v>
      </c>
      <c r="D86" s="184"/>
      <c r="E86" s="185"/>
      <c r="F86" s="185"/>
      <c r="G86" s="186"/>
      <c r="H86" s="185"/>
      <c r="I86" s="185"/>
      <c r="J86" s="185"/>
      <c r="K86" s="188"/>
      <c r="P86"/>
    </row>
    <row r="87" spans="1:16" ht="15" customHeight="1">
      <c r="A87" s="69"/>
      <c r="C87" s="519" t="s">
        <v>420</v>
      </c>
      <c r="D87" s="184"/>
      <c r="E87" s="185"/>
      <c r="F87" s="185"/>
      <c r="G87" s="186"/>
      <c r="H87" s="185"/>
      <c r="I87" s="185"/>
      <c r="J87" s="185"/>
      <c r="K87" s="188"/>
      <c r="P87"/>
    </row>
    <row r="88" spans="1:16" ht="15" customHeight="1">
      <c r="A88" s="69"/>
      <c r="C88" s="519" t="s">
        <v>421</v>
      </c>
      <c r="D88" s="184"/>
      <c r="E88" s="185"/>
      <c r="F88" s="185"/>
      <c r="G88" s="185"/>
      <c r="H88" s="185"/>
      <c r="I88" s="185"/>
      <c r="J88" s="185"/>
      <c r="K88" s="188"/>
      <c r="L88" s="188"/>
      <c r="M88" s="188"/>
      <c r="N88" s="188"/>
      <c r="O88" s="188"/>
      <c r="P88"/>
    </row>
    <row r="89" spans="1:16" ht="15" customHeight="1">
      <c r="A89" s="69"/>
      <c r="C89" s="538" t="s">
        <v>67</v>
      </c>
      <c r="D89" s="184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/>
    </row>
    <row r="90" spans="1:16" ht="15" customHeight="1">
      <c r="A90" s="69"/>
      <c r="C90" s="461"/>
      <c r="D90" s="184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/>
    </row>
    <row r="91" spans="1:16" ht="15" customHeight="1">
      <c r="A91" s="69"/>
      <c r="C91" s="523" t="s">
        <v>350</v>
      </c>
      <c r="D91" s="184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/>
    </row>
    <row r="92" spans="1:16" ht="15" customHeight="1">
      <c r="A92" s="69"/>
      <c r="C92" s="519" t="s">
        <v>422</v>
      </c>
      <c r="D92" s="184"/>
      <c r="E92" s="185"/>
      <c r="F92" s="186"/>
      <c r="G92" s="185"/>
      <c r="H92" s="185"/>
      <c r="I92" s="185"/>
      <c r="J92" s="185"/>
      <c r="K92" s="188"/>
      <c r="L92" s="188"/>
      <c r="M92" s="188"/>
      <c r="N92" s="188"/>
      <c r="O92" s="188"/>
      <c r="P92"/>
    </row>
    <row r="93" spans="1:16" ht="15" customHeight="1">
      <c r="A93" s="69"/>
      <c r="C93" s="519" t="s">
        <v>423</v>
      </c>
      <c r="D93" s="184"/>
      <c r="E93" s="185"/>
      <c r="F93" s="185"/>
      <c r="G93" s="185"/>
      <c r="H93" s="185"/>
      <c r="I93" s="185"/>
      <c r="J93" s="185"/>
      <c r="K93" s="188"/>
      <c r="L93" s="188"/>
      <c r="M93" s="188"/>
      <c r="N93" s="188"/>
      <c r="O93" s="188"/>
      <c r="P93"/>
    </row>
    <row r="94" spans="1:16" ht="15" customHeight="1">
      <c r="A94" s="69"/>
      <c r="C94" s="519" t="s">
        <v>424</v>
      </c>
      <c r="D94" s="184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/>
    </row>
    <row r="95" spans="1:16" ht="15" customHeight="1">
      <c r="C95" s="554" t="s">
        <v>570</v>
      </c>
      <c r="D95" s="184"/>
      <c r="E95" s="187"/>
      <c r="F95" s="185"/>
      <c r="G95" s="185"/>
      <c r="H95" s="185"/>
      <c r="I95" s="185"/>
      <c r="J95" s="190"/>
      <c r="K95" s="185"/>
      <c r="L95" s="185"/>
      <c r="M95" s="185"/>
      <c r="N95" s="185"/>
      <c r="O95" s="190"/>
    </row>
    <row r="96" spans="1:16" ht="15" customHeight="1">
      <c r="C96" s="554" t="s">
        <v>571</v>
      </c>
      <c r="D96" s="184"/>
      <c r="E96" s="187"/>
      <c r="F96" s="185"/>
      <c r="G96" s="185"/>
      <c r="H96" s="185"/>
      <c r="I96" s="185"/>
      <c r="J96" s="190"/>
      <c r="K96" s="185"/>
      <c r="L96" s="185"/>
      <c r="M96" s="185"/>
      <c r="N96" s="185"/>
      <c r="O96" s="190"/>
    </row>
    <row r="97" spans="1:16" ht="15" customHeight="1">
      <c r="C97" s="554" t="s">
        <v>572</v>
      </c>
      <c r="D97" s="184"/>
      <c r="E97" s="187"/>
      <c r="F97" s="185"/>
      <c r="G97" s="185"/>
      <c r="H97" s="185"/>
      <c r="I97" s="185"/>
      <c r="J97" s="190"/>
      <c r="K97" s="185"/>
      <c r="L97" s="185"/>
      <c r="M97" s="185"/>
      <c r="N97" s="185"/>
      <c r="O97" s="190"/>
    </row>
    <row r="98" spans="1:16" ht="15" customHeight="1" collapsed="1">
      <c r="C98" s="554" t="s">
        <v>573</v>
      </c>
      <c r="D98" s="184"/>
      <c r="E98" s="187"/>
      <c r="F98" s="185"/>
      <c r="G98" s="185"/>
      <c r="H98" s="185"/>
      <c r="I98" s="185"/>
      <c r="J98" s="190"/>
      <c r="K98" s="185"/>
      <c r="L98" s="185"/>
      <c r="M98" s="185"/>
      <c r="N98" s="185"/>
      <c r="O98" s="190"/>
    </row>
    <row r="99" spans="1:16" ht="15" customHeight="1" collapsed="1">
      <c r="C99" s="554" t="s">
        <v>541</v>
      </c>
      <c r="D99" s="184"/>
      <c r="E99" s="187"/>
      <c r="F99" s="185"/>
      <c r="G99" s="185"/>
      <c r="H99" s="185"/>
      <c r="I99" s="185"/>
      <c r="J99" s="190"/>
      <c r="K99" s="185"/>
      <c r="L99" s="185"/>
      <c r="M99" s="185"/>
      <c r="N99" s="185"/>
      <c r="O99" s="190"/>
    </row>
    <row r="100" spans="1:16" ht="15" customHeight="1" collapsed="1">
      <c r="C100" s="519" t="s">
        <v>533</v>
      </c>
      <c r="D100" s="184"/>
      <c r="E100" s="187"/>
      <c r="F100" s="185"/>
      <c r="G100" s="185"/>
      <c r="H100" s="185"/>
      <c r="I100" s="185"/>
      <c r="J100" s="190"/>
      <c r="K100" s="185"/>
      <c r="L100" s="185"/>
      <c r="M100" s="185"/>
      <c r="N100" s="185"/>
      <c r="O100" s="190"/>
    </row>
    <row r="101" spans="1:16" ht="15" customHeight="1">
      <c r="C101" s="554" t="s">
        <v>534</v>
      </c>
      <c r="D101" s="184"/>
      <c r="E101" s="187"/>
      <c r="F101" s="185"/>
      <c r="G101" s="185"/>
      <c r="H101" s="185"/>
      <c r="I101" s="185"/>
      <c r="J101" s="190"/>
      <c r="K101" s="185"/>
      <c r="L101" s="185"/>
      <c r="M101" s="185"/>
      <c r="N101" s="185"/>
      <c r="O101" s="190"/>
    </row>
    <row r="102" spans="1:16" ht="15" customHeight="1">
      <c r="C102" s="554" t="s">
        <v>535</v>
      </c>
      <c r="D102" s="184"/>
      <c r="E102" s="187"/>
      <c r="F102" s="185"/>
      <c r="G102" s="185"/>
      <c r="H102" s="185"/>
      <c r="I102" s="185"/>
      <c r="J102" s="190"/>
      <c r="K102" s="185"/>
      <c r="L102" s="185"/>
      <c r="M102" s="185"/>
      <c r="N102" s="185"/>
      <c r="O102" s="190"/>
    </row>
    <row r="103" spans="1:16" ht="15" customHeight="1" collapsed="1">
      <c r="C103" s="519" t="s">
        <v>536</v>
      </c>
      <c r="D103" s="184"/>
      <c r="E103" s="187"/>
      <c r="F103" s="185"/>
      <c r="G103" s="185"/>
      <c r="H103" s="185"/>
      <c r="I103" s="185"/>
      <c r="J103" s="190"/>
      <c r="K103" s="185"/>
      <c r="L103" s="185"/>
      <c r="M103" s="185"/>
      <c r="N103" s="185"/>
      <c r="O103" s="190"/>
    </row>
    <row r="104" spans="1:16" ht="15" customHeight="1">
      <c r="C104" s="554" t="s">
        <v>534</v>
      </c>
      <c r="D104" s="184"/>
      <c r="E104" s="187"/>
      <c r="F104" s="185"/>
      <c r="G104" s="185"/>
      <c r="H104" s="185"/>
      <c r="I104" s="185"/>
      <c r="J104" s="190"/>
      <c r="K104" s="185"/>
      <c r="L104" s="185"/>
      <c r="M104" s="185"/>
      <c r="N104" s="185"/>
      <c r="O104" s="190"/>
    </row>
    <row r="105" spans="1:16" ht="15" customHeight="1">
      <c r="C105" s="554" t="s">
        <v>535</v>
      </c>
      <c r="D105" s="184"/>
      <c r="E105" s="187"/>
      <c r="F105" s="185"/>
      <c r="G105" s="185"/>
      <c r="H105" s="185"/>
      <c r="I105" s="185"/>
      <c r="J105" s="190"/>
      <c r="K105" s="185"/>
      <c r="L105" s="185"/>
      <c r="M105" s="185"/>
      <c r="N105" s="185"/>
      <c r="O105" s="190"/>
    </row>
    <row r="106" spans="1:16" ht="15" customHeight="1" collapsed="1">
      <c r="C106" s="519" t="s">
        <v>537</v>
      </c>
      <c r="D106" s="184"/>
      <c r="E106" s="187"/>
      <c r="F106" s="185"/>
      <c r="G106" s="185"/>
      <c r="H106" s="185"/>
      <c r="I106" s="185"/>
      <c r="J106" s="190"/>
      <c r="K106" s="185"/>
      <c r="L106" s="185"/>
      <c r="M106" s="185"/>
      <c r="N106" s="185"/>
      <c r="O106" s="190"/>
    </row>
    <row r="107" spans="1:16" ht="15" customHeight="1">
      <c r="C107" s="554" t="s">
        <v>534</v>
      </c>
      <c r="D107" s="184"/>
      <c r="E107" s="187"/>
      <c r="F107" s="185"/>
      <c r="G107" s="185"/>
      <c r="H107" s="185"/>
      <c r="I107" s="185"/>
      <c r="J107" s="190"/>
      <c r="K107" s="185"/>
      <c r="L107" s="185"/>
      <c r="M107" s="185"/>
      <c r="N107" s="185"/>
      <c r="O107" s="190"/>
    </row>
    <row r="108" spans="1:16" ht="15" customHeight="1">
      <c r="C108" s="554" t="s">
        <v>535</v>
      </c>
      <c r="D108" s="184"/>
      <c r="E108" s="187"/>
      <c r="F108" s="185"/>
      <c r="G108" s="185"/>
      <c r="H108" s="185"/>
      <c r="I108" s="185"/>
      <c r="J108" s="190"/>
      <c r="K108" s="185"/>
      <c r="L108" s="185"/>
      <c r="M108" s="185"/>
      <c r="N108" s="185"/>
      <c r="O108" s="190"/>
    </row>
    <row r="109" spans="1:16" ht="15" customHeight="1">
      <c r="A109" s="69"/>
      <c r="C109" s="519" t="s">
        <v>436</v>
      </c>
      <c r="D109" s="184"/>
      <c r="E109" s="185"/>
      <c r="F109" s="185"/>
      <c r="G109" s="185"/>
      <c r="H109" s="185"/>
      <c r="I109" s="185"/>
      <c r="J109" s="185"/>
      <c r="K109" s="188"/>
      <c r="L109" s="188"/>
      <c r="M109" s="188"/>
      <c r="N109" s="188"/>
      <c r="O109" s="188"/>
      <c r="P109"/>
    </row>
    <row r="110" spans="1:16" ht="15" customHeight="1">
      <c r="A110" s="69"/>
      <c r="C110" s="538" t="s">
        <v>61</v>
      </c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  <c r="O110" s="413"/>
      <c r="P110"/>
    </row>
    <row r="111" spans="1:16" ht="15" customHeight="1">
      <c r="A111" s="69"/>
      <c r="C111" s="461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/>
    </row>
    <row r="112" spans="1:16" ht="15" customHeight="1">
      <c r="A112" s="69"/>
      <c r="C112" s="523" t="s">
        <v>255</v>
      </c>
      <c r="D112" s="184"/>
      <c r="E112" s="188"/>
      <c r="F112" s="188"/>
      <c r="G112" s="188"/>
      <c r="H112" s="188"/>
      <c r="I112" s="188"/>
      <c r="J112" s="188"/>
      <c r="K112" s="185"/>
      <c r="L112" s="185"/>
      <c r="M112" s="185"/>
      <c r="N112" s="185"/>
      <c r="O112" s="185"/>
      <c r="P112"/>
    </row>
    <row r="113" spans="1:16" ht="15" customHeight="1">
      <c r="A113" s="69"/>
      <c r="C113" s="519" t="s">
        <v>423</v>
      </c>
      <c r="E113" s="185"/>
      <c r="F113" s="185"/>
      <c r="G113" s="185"/>
      <c r="H113" s="185"/>
      <c r="I113" s="185"/>
      <c r="J113" s="185"/>
      <c r="K113" s="188"/>
      <c r="L113" s="188"/>
      <c r="M113" s="188"/>
      <c r="N113" s="188"/>
      <c r="O113" s="188"/>
      <c r="P113"/>
    </row>
    <row r="114" spans="1:16" ht="15" customHeight="1">
      <c r="A114" s="69"/>
      <c r="C114" s="519" t="s">
        <v>424</v>
      </c>
      <c r="E114" s="185"/>
      <c r="F114" s="185"/>
      <c r="G114" s="185"/>
      <c r="H114" s="185"/>
      <c r="I114" s="185"/>
      <c r="J114" s="185"/>
      <c r="K114" s="188"/>
      <c r="L114" s="188"/>
      <c r="M114" s="188"/>
      <c r="N114" s="188"/>
      <c r="O114" s="188"/>
      <c r="P114"/>
    </row>
    <row r="115" spans="1:16" ht="15" customHeight="1">
      <c r="A115" s="69"/>
      <c r="C115" s="554" t="s">
        <v>79</v>
      </c>
      <c r="E115" s="185"/>
      <c r="F115" s="185"/>
      <c r="G115" s="185"/>
      <c r="H115" s="185"/>
      <c r="I115" s="185"/>
      <c r="J115" s="185"/>
      <c r="K115" s="188"/>
      <c r="L115" s="188"/>
      <c r="M115" s="188"/>
      <c r="N115" s="188"/>
      <c r="O115" s="188"/>
      <c r="P115"/>
    </row>
    <row r="116" spans="1:16" ht="15" customHeight="1">
      <c r="A116" s="69"/>
      <c r="C116" s="554" t="s">
        <v>78</v>
      </c>
      <c r="E116" s="185"/>
      <c r="F116" s="185"/>
      <c r="G116" s="185"/>
      <c r="H116" s="185"/>
      <c r="I116" s="185"/>
      <c r="J116" s="185"/>
      <c r="K116" s="188"/>
      <c r="L116" s="188"/>
      <c r="M116" s="188"/>
      <c r="N116" s="188"/>
      <c r="O116" s="188"/>
      <c r="P116"/>
    </row>
    <row r="117" spans="1:16" ht="15" customHeight="1">
      <c r="A117" s="69"/>
      <c r="C117" s="554" t="s">
        <v>72</v>
      </c>
      <c r="E117" s="185"/>
      <c r="F117" s="185"/>
      <c r="G117" s="185"/>
      <c r="H117" s="185"/>
      <c r="I117" s="185"/>
      <c r="J117" s="185"/>
      <c r="K117" s="188"/>
      <c r="L117" s="188"/>
      <c r="M117" s="188"/>
      <c r="N117" s="188"/>
      <c r="O117" s="188"/>
      <c r="P117"/>
    </row>
    <row r="118" spans="1:16" ht="15" customHeight="1">
      <c r="C118" s="519" t="s">
        <v>537</v>
      </c>
      <c r="E118" s="185"/>
      <c r="F118" s="185"/>
      <c r="G118" s="185"/>
      <c r="H118" s="185"/>
      <c r="I118" s="185"/>
      <c r="J118" s="185"/>
      <c r="K118" s="188"/>
      <c r="L118" s="188"/>
      <c r="M118" s="188"/>
      <c r="N118" s="188"/>
      <c r="O118" s="188"/>
      <c r="P118"/>
    </row>
    <row r="119" spans="1:16" ht="15" customHeight="1">
      <c r="A119" s="69"/>
      <c r="C119" s="461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/>
    </row>
    <row r="120" spans="1:16" ht="15" customHeight="1">
      <c r="A120" s="69"/>
      <c r="C120" s="538" t="s">
        <v>71</v>
      </c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3"/>
      <c r="P120"/>
    </row>
    <row r="121" spans="1:16" ht="15" customHeight="1" thickBot="1">
      <c r="A121" s="69"/>
      <c r="C121" s="538" t="s">
        <v>70</v>
      </c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/>
    </row>
    <row r="122" spans="1:16" ht="15" customHeight="1" thickTop="1">
      <c r="A122" s="69"/>
      <c r="C122" s="520" t="s">
        <v>518</v>
      </c>
      <c r="G122" s="174"/>
      <c r="H122" s="174"/>
      <c r="I122" s="174"/>
      <c r="J122" s="174"/>
      <c r="P122"/>
    </row>
    <row r="123" spans="1:16" ht="15" customHeight="1">
      <c r="A123" s="69"/>
      <c r="C123" s="520" t="s">
        <v>519</v>
      </c>
      <c r="G123" s="196"/>
      <c r="H123" s="186"/>
      <c r="P123"/>
    </row>
    <row r="124" spans="1:16" ht="15" customHeight="1">
      <c r="A124" s="69"/>
      <c r="C124" s="542" t="s">
        <v>427</v>
      </c>
      <c r="K124" s="412" t="s">
        <v>348</v>
      </c>
      <c r="P124"/>
    </row>
    <row r="125" spans="1:16" ht="15" customHeight="1">
      <c r="A125" s="69"/>
      <c r="C125" s="461"/>
      <c r="E125" s="177" t="s">
        <v>81</v>
      </c>
      <c r="F125" s="629" t="s">
        <v>69</v>
      </c>
      <c r="G125" s="625" t="s">
        <v>68</v>
      </c>
      <c r="H125" s="178" t="s">
        <v>128</v>
      </c>
      <c r="I125" s="629" t="s">
        <v>69</v>
      </c>
      <c r="J125" s="625" t="s">
        <v>68</v>
      </c>
      <c r="K125" s="178" t="s">
        <v>128</v>
      </c>
      <c r="P125"/>
    </row>
    <row r="126" spans="1:16" ht="15" customHeight="1">
      <c r="A126" s="69"/>
      <c r="C126" s="531" t="s">
        <v>351</v>
      </c>
      <c r="D126" s="362"/>
      <c r="E126" s="181" t="s">
        <v>198</v>
      </c>
      <c r="F126" s="630"/>
      <c r="G126" s="626"/>
      <c r="H126" s="181" t="s">
        <v>199</v>
      </c>
      <c r="I126" s="630"/>
      <c r="J126" s="626"/>
      <c r="K126" s="181" t="s">
        <v>196</v>
      </c>
      <c r="P126"/>
    </row>
    <row r="127" spans="1:16" ht="15" customHeight="1">
      <c r="A127" s="69"/>
      <c r="C127" s="461"/>
      <c r="D127" s="184"/>
      <c r="E127" s="415"/>
      <c r="F127" s="415"/>
      <c r="G127" s="415"/>
      <c r="H127" s="415"/>
      <c r="I127" s="415"/>
    </row>
    <row r="128" spans="1:16" ht="15" customHeight="1">
      <c r="A128" s="69"/>
      <c r="C128" s="523" t="s">
        <v>247</v>
      </c>
      <c r="D128" s="184"/>
      <c r="E128" s="199"/>
      <c r="F128" s="199"/>
      <c r="G128" s="199"/>
      <c r="H128" s="199"/>
      <c r="I128" s="199"/>
    </row>
    <row r="129" spans="1:15" ht="15" customHeight="1">
      <c r="A129" s="69"/>
      <c r="C129" s="519" t="s">
        <v>420</v>
      </c>
      <c r="D129" s="184"/>
      <c r="E129" s="199"/>
      <c r="F129" s="199"/>
      <c r="G129" s="199"/>
      <c r="H129" s="199"/>
      <c r="I129" s="199"/>
    </row>
    <row r="130" spans="1:15" ht="15" customHeight="1">
      <c r="A130" s="69"/>
      <c r="C130" s="519" t="s">
        <v>421</v>
      </c>
      <c r="D130" s="184"/>
      <c r="E130" s="199"/>
      <c r="F130" s="199"/>
      <c r="G130" s="199"/>
      <c r="H130" s="199"/>
      <c r="I130" s="199"/>
      <c r="J130" s="199"/>
      <c r="K130" s="199"/>
    </row>
    <row r="131" spans="1:15" ht="15" customHeight="1">
      <c r="A131" s="69"/>
      <c r="C131" s="538" t="s">
        <v>67</v>
      </c>
      <c r="E131" s="413"/>
      <c r="F131" s="413"/>
      <c r="G131" s="413"/>
      <c r="H131" s="413"/>
      <c r="I131" s="413"/>
      <c r="J131" s="413"/>
      <c r="K131" s="413"/>
    </row>
    <row r="132" spans="1:15" ht="15" customHeight="1">
      <c r="A132" s="69"/>
      <c r="C132" s="461"/>
      <c r="D132" s="184"/>
      <c r="E132" s="199"/>
      <c r="F132" s="199"/>
      <c r="G132" s="199"/>
      <c r="H132" s="199"/>
      <c r="I132" s="199"/>
      <c r="J132" s="199"/>
      <c r="K132" s="199"/>
    </row>
    <row r="133" spans="1:15" ht="15" customHeight="1">
      <c r="A133" s="69"/>
      <c r="C133" s="523" t="s">
        <v>350</v>
      </c>
      <c r="D133" s="184"/>
      <c r="E133" s="199"/>
      <c r="F133" s="199"/>
      <c r="G133" s="199"/>
      <c r="H133" s="199"/>
      <c r="I133" s="199"/>
      <c r="J133" s="199"/>
      <c r="K133" s="199"/>
    </row>
    <row r="134" spans="1:15" ht="15" customHeight="1">
      <c r="A134" s="69"/>
      <c r="C134" s="519" t="s">
        <v>423</v>
      </c>
      <c r="E134" s="199"/>
      <c r="F134" s="199"/>
      <c r="G134" s="199"/>
      <c r="H134" s="199"/>
      <c r="I134" s="199"/>
      <c r="J134" s="199"/>
      <c r="K134" s="199"/>
    </row>
    <row r="135" spans="1:15" ht="15" customHeight="1">
      <c r="A135" s="69"/>
      <c r="C135" s="519" t="s">
        <v>424</v>
      </c>
      <c r="E135" s="199"/>
      <c r="F135" s="199"/>
      <c r="G135" s="199"/>
      <c r="H135" s="199"/>
      <c r="I135" s="199"/>
      <c r="J135" s="199"/>
      <c r="K135" s="199"/>
    </row>
    <row r="136" spans="1:15" ht="15" customHeight="1">
      <c r="C136" s="554" t="s">
        <v>570</v>
      </c>
      <c r="D136" s="184"/>
      <c r="E136" s="187"/>
      <c r="F136" s="185"/>
      <c r="G136" s="185"/>
      <c r="H136" s="185"/>
      <c r="I136" s="185"/>
      <c r="J136" s="190"/>
      <c r="K136" s="185"/>
      <c r="L136" s="185"/>
      <c r="M136" s="185"/>
      <c r="N136" s="185"/>
      <c r="O136" s="190"/>
    </row>
    <row r="137" spans="1:15" ht="15" customHeight="1">
      <c r="C137" s="554" t="s">
        <v>571</v>
      </c>
      <c r="D137" s="184"/>
      <c r="E137" s="187"/>
      <c r="F137" s="185"/>
      <c r="G137" s="185"/>
      <c r="H137" s="185"/>
      <c r="I137" s="185"/>
      <c r="J137" s="190"/>
      <c r="K137" s="185"/>
      <c r="L137" s="185"/>
      <c r="M137" s="185"/>
      <c r="N137" s="185"/>
      <c r="O137" s="190"/>
    </row>
    <row r="138" spans="1:15" ht="15" customHeight="1">
      <c r="C138" s="554" t="s">
        <v>572</v>
      </c>
      <c r="D138" s="184"/>
      <c r="E138" s="187"/>
      <c r="F138" s="185"/>
      <c r="G138" s="185"/>
      <c r="H138" s="185"/>
      <c r="I138" s="185"/>
      <c r="J138" s="190"/>
      <c r="K138" s="185"/>
      <c r="L138" s="185"/>
      <c r="M138" s="185"/>
      <c r="N138" s="185"/>
      <c r="O138" s="190"/>
    </row>
    <row r="139" spans="1:15" ht="15" customHeight="1" collapsed="1">
      <c r="C139" s="554" t="s">
        <v>573</v>
      </c>
      <c r="D139" s="184"/>
      <c r="E139" s="187"/>
      <c r="F139" s="185"/>
      <c r="G139" s="185"/>
      <c r="H139" s="185"/>
      <c r="I139" s="185"/>
      <c r="J139" s="190"/>
      <c r="K139" s="185"/>
      <c r="L139" s="185"/>
      <c r="M139" s="185"/>
      <c r="N139" s="185"/>
      <c r="O139" s="190"/>
    </row>
    <row r="140" spans="1:15" ht="15" customHeight="1" collapsed="1">
      <c r="C140" s="554" t="s">
        <v>541</v>
      </c>
      <c r="D140" s="184"/>
      <c r="E140" s="187"/>
      <c r="F140" s="185"/>
      <c r="G140" s="185"/>
      <c r="H140" s="185"/>
      <c r="I140" s="185"/>
      <c r="J140" s="190"/>
      <c r="K140" s="185"/>
      <c r="L140" s="185"/>
      <c r="M140" s="185"/>
      <c r="N140" s="185"/>
      <c r="O140" s="190"/>
    </row>
    <row r="141" spans="1:15" ht="15" customHeight="1" collapsed="1">
      <c r="C141" s="519" t="s">
        <v>533</v>
      </c>
      <c r="D141" s="184"/>
      <c r="E141" s="187"/>
      <c r="F141" s="185"/>
      <c r="G141" s="185"/>
      <c r="H141" s="185"/>
      <c r="I141" s="185"/>
      <c r="J141" s="190"/>
      <c r="K141" s="185"/>
      <c r="L141" s="185"/>
      <c r="M141" s="185"/>
      <c r="N141" s="185"/>
      <c r="O141" s="190"/>
    </row>
    <row r="142" spans="1:15" ht="15" customHeight="1">
      <c r="C142" s="554" t="s">
        <v>534</v>
      </c>
      <c r="D142" s="184"/>
      <c r="E142" s="187"/>
      <c r="F142" s="185"/>
      <c r="G142" s="185"/>
      <c r="H142" s="185"/>
      <c r="I142" s="185"/>
      <c r="J142" s="190"/>
      <c r="K142" s="185"/>
      <c r="L142" s="185"/>
      <c r="M142" s="185"/>
      <c r="N142" s="185"/>
      <c r="O142" s="190"/>
    </row>
    <row r="143" spans="1:15" ht="15" customHeight="1">
      <c r="C143" s="554" t="s">
        <v>535</v>
      </c>
      <c r="D143" s="184"/>
      <c r="E143" s="187"/>
      <c r="F143" s="185"/>
      <c r="G143" s="185"/>
      <c r="H143" s="185"/>
      <c r="I143" s="185"/>
      <c r="J143" s="190"/>
      <c r="K143" s="185"/>
      <c r="L143" s="185"/>
      <c r="M143" s="185"/>
      <c r="N143" s="185"/>
      <c r="O143" s="190"/>
    </row>
    <row r="144" spans="1:15" ht="15" customHeight="1" collapsed="1">
      <c r="C144" s="519" t="s">
        <v>536</v>
      </c>
      <c r="D144" s="184"/>
      <c r="E144" s="187"/>
      <c r="F144" s="185"/>
      <c r="G144" s="185"/>
      <c r="H144" s="185"/>
      <c r="I144" s="185"/>
      <c r="J144" s="190"/>
      <c r="K144" s="185"/>
      <c r="L144" s="185"/>
      <c r="M144" s="185"/>
      <c r="N144" s="185"/>
      <c r="O144" s="190"/>
    </row>
    <row r="145" spans="1:15" ht="15" customHeight="1">
      <c r="C145" s="554" t="s">
        <v>534</v>
      </c>
      <c r="D145" s="184"/>
      <c r="E145" s="187"/>
      <c r="F145" s="185"/>
      <c r="G145" s="185"/>
      <c r="H145" s="185"/>
      <c r="I145" s="185"/>
      <c r="J145" s="190"/>
      <c r="K145" s="185"/>
      <c r="L145" s="185"/>
      <c r="M145" s="185"/>
      <c r="N145" s="185"/>
      <c r="O145" s="190"/>
    </row>
    <row r="146" spans="1:15" ht="15" customHeight="1">
      <c r="C146" s="554" t="s">
        <v>535</v>
      </c>
      <c r="D146" s="184"/>
      <c r="E146" s="187"/>
      <c r="F146" s="185"/>
      <c r="G146" s="185"/>
      <c r="H146" s="185"/>
      <c r="I146" s="185"/>
      <c r="J146" s="190"/>
      <c r="K146" s="185"/>
      <c r="L146" s="185"/>
      <c r="M146" s="185"/>
      <c r="N146" s="185"/>
      <c r="O146" s="190"/>
    </row>
    <row r="147" spans="1:15" ht="15" customHeight="1" collapsed="1">
      <c r="C147" s="519" t="s">
        <v>537</v>
      </c>
      <c r="D147" s="184"/>
      <c r="E147" s="187"/>
      <c r="F147" s="185"/>
      <c r="G147" s="185"/>
      <c r="H147" s="185"/>
      <c r="I147" s="185"/>
      <c r="J147" s="190"/>
      <c r="K147" s="185"/>
      <c r="L147" s="185"/>
      <c r="M147" s="185"/>
      <c r="N147" s="185"/>
      <c r="O147" s="190"/>
    </row>
    <row r="148" spans="1:15" ht="15" customHeight="1">
      <c r="C148" s="554" t="s">
        <v>534</v>
      </c>
      <c r="D148" s="184"/>
      <c r="E148" s="187"/>
      <c r="F148" s="185"/>
      <c r="G148" s="185"/>
      <c r="H148" s="185"/>
      <c r="I148" s="185"/>
      <c r="J148" s="190"/>
      <c r="K148" s="185"/>
      <c r="L148" s="185"/>
      <c r="M148" s="185"/>
      <c r="N148" s="185"/>
      <c r="O148" s="190"/>
    </row>
    <row r="149" spans="1:15" ht="15" customHeight="1">
      <c r="C149" s="554" t="s">
        <v>535</v>
      </c>
      <c r="D149" s="184"/>
      <c r="E149" s="187"/>
      <c r="F149" s="185"/>
      <c r="G149" s="185"/>
      <c r="H149" s="185"/>
      <c r="I149" s="185"/>
      <c r="J149" s="190"/>
      <c r="K149" s="185"/>
      <c r="L149" s="185"/>
      <c r="M149" s="185"/>
      <c r="N149" s="185"/>
      <c r="O149" s="190"/>
    </row>
    <row r="150" spans="1:15" ht="15" customHeight="1">
      <c r="A150" s="69"/>
      <c r="C150" s="519" t="s">
        <v>436</v>
      </c>
      <c r="E150" s="199"/>
      <c r="F150" s="199"/>
      <c r="G150" s="199"/>
      <c r="H150" s="199"/>
      <c r="I150" s="199"/>
      <c r="J150" s="199"/>
      <c r="K150" s="199"/>
    </row>
    <row r="151" spans="1:15" ht="15" customHeight="1">
      <c r="A151" s="69"/>
      <c r="C151" s="461"/>
      <c r="E151" s="418"/>
      <c r="F151" s="418"/>
      <c r="G151" s="418"/>
      <c r="H151" s="418"/>
      <c r="I151" s="418"/>
      <c r="J151" s="418"/>
      <c r="K151" s="418"/>
    </row>
    <row r="152" spans="1:15" ht="15" customHeight="1">
      <c r="A152" s="69"/>
      <c r="C152" s="538" t="s">
        <v>61</v>
      </c>
      <c r="E152" s="413"/>
      <c r="F152" s="413"/>
      <c r="G152" s="413"/>
      <c r="H152" s="413"/>
      <c r="I152" s="413"/>
      <c r="J152" s="413"/>
      <c r="K152" s="413"/>
    </row>
    <row r="153" spans="1:15" ht="15" customHeight="1" thickBot="1">
      <c r="A153" s="69"/>
      <c r="C153" s="538" t="s">
        <v>60</v>
      </c>
      <c r="E153" s="419"/>
      <c r="F153" s="419"/>
      <c r="G153" s="419"/>
      <c r="H153" s="419"/>
      <c r="I153" s="419"/>
      <c r="J153" s="419"/>
      <c r="K153" s="419"/>
    </row>
    <row r="154" spans="1:15" ht="15" customHeight="1" thickTop="1">
      <c r="C154" s="461"/>
      <c r="G154" s="174"/>
      <c r="H154" s="174"/>
      <c r="K154" s="420"/>
      <c r="N154" s="185"/>
    </row>
    <row r="155" spans="1:15" ht="15" customHeight="1">
      <c r="C155" s="520" t="s">
        <v>518</v>
      </c>
      <c r="G155" s="174"/>
      <c r="H155" s="174"/>
      <c r="K155" s="420"/>
      <c r="N155" s="185"/>
    </row>
    <row r="156" spans="1:15" ht="15" customHeight="1">
      <c r="A156" s="69"/>
      <c r="C156" s="520" t="s">
        <v>519</v>
      </c>
      <c r="D156" s="69"/>
      <c r="E156" s="69"/>
      <c r="F156" s="69"/>
      <c r="G156" s="69"/>
      <c r="H156" s="174"/>
    </row>
    <row r="157" spans="1:15" ht="15" customHeight="1">
      <c r="A157" s="69"/>
      <c r="C157" s="542" t="s">
        <v>427</v>
      </c>
      <c r="D157" s="69"/>
      <c r="E157" s="69"/>
      <c r="F157" s="69"/>
      <c r="G157" s="69"/>
      <c r="H157" s="69"/>
    </row>
    <row r="158" spans="1:15" ht="15" customHeight="1">
      <c r="A158" s="69"/>
      <c r="C158" s="627" t="str">
        <f>B2&amp;" (NÃO ACEITE)"</f>
        <v>Quadro N2-09-REN - Ativos intangíveis_TEE (&lt;2022) (NÃO ACEITE)</v>
      </c>
      <c r="D158" s="628"/>
      <c r="E158" s="628"/>
      <c r="F158" s="628"/>
      <c r="G158" s="628"/>
      <c r="H158" s="628"/>
      <c r="I158" s="628"/>
      <c r="J158" s="628"/>
    </row>
    <row r="159" spans="1:15" ht="15" customHeight="1">
      <c r="A159" s="69"/>
      <c r="C159" s="411"/>
      <c r="O159" s="314" t="s">
        <v>210</v>
      </c>
    </row>
    <row r="160" spans="1:15" ht="15" customHeight="1">
      <c r="A160" s="69"/>
      <c r="E160" s="177" t="s">
        <v>81</v>
      </c>
      <c r="F160" s="631" t="s">
        <v>77</v>
      </c>
      <c r="G160" s="631"/>
      <c r="H160" s="178" t="s">
        <v>76</v>
      </c>
      <c r="I160" s="632" t="s">
        <v>176</v>
      </c>
      <c r="J160" s="178" t="s">
        <v>128</v>
      </c>
      <c r="K160" s="631" t="s">
        <v>77</v>
      </c>
      <c r="L160" s="631"/>
      <c r="M160" s="178" t="s">
        <v>76</v>
      </c>
      <c r="N160" s="632" t="s">
        <v>176</v>
      </c>
      <c r="O160" s="178" t="s">
        <v>128</v>
      </c>
    </row>
    <row r="161" spans="1:15" ht="15" customHeight="1">
      <c r="A161" s="69"/>
      <c r="C161" s="313" t="s">
        <v>243</v>
      </c>
      <c r="D161" s="362"/>
      <c r="E161" s="181" t="s">
        <v>198</v>
      </c>
      <c r="F161" s="363" t="s">
        <v>75</v>
      </c>
      <c r="G161" s="363" t="s">
        <v>74</v>
      </c>
      <c r="H161" s="363" t="s">
        <v>73</v>
      </c>
      <c r="I161" s="633"/>
      <c r="J161" s="181" t="s">
        <v>199</v>
      </c>
      <c r="K161" s="363" t="s">
        <v>75</v>
      </c>
      <c r="L161" s="363" t="s">
        <v>74</v>
      </c>
      <c r="M161" s="363" t="s">
        <v>73</v>
      </c>
      <c r="N161" s="633"/>
      <c r="O161" s="181" t="s">
        <v>196</v>
      </c>
    </row>
    <row r="162" spans="1:15" ht="15" customHeight="1">
      <c r="A162" s="69"/>
      <c r="D162" s="184"/>
      <c r="E162" s="185"/>
      <c r="F162" s="185"/>
      <c r="G162" s="186"/>
      <c r="H162" s="185"/>
      <c r="I162" s="185"/>
      <c r="J162" s="185"/>
      <c r="K162" s="185"/>
    </row>
    <row r="163" spans="1:15" ht="15" customHeight="1">
      <c r="A163" s="69"/>
      <c r="C163" s="2" t="s">
        <v>244</v>
      </c>
      <c r="D163" s="184"/>
      <c r="E163" s="185"/>
      <c r="F163" s="185"/>
      <c r="G163" s="186"/>
      <c r="H163" s="185"/>
      <c r="I163" s="185"/>
      <c r="J163" s="185"/>
      <c r="K163" s="188"/>
    </row>
    <row r="164" spans="1:15" ht="15" customHeight="1">
      <c r="A164" s="69"/>
      <c r="C164" s="519" t="s">
        <v>420</v>
      </c>
      <c r="D164" s="184"/>
      <c r="E164" s="185"/>
      <c r="F164" s="185"/>
      <c r="G164" s="186"/>
      <c r="H164" s="185"/>
      <c r="I164" s="185"/>
      <c r="J164" s="185"/>
      <c r="K164" s="188"/>
    </row>
    <row r="165" spans="1:15" ht="15" customHeight="1">
      <c r="A165" s="69"/>
      <c r="C165" s="519" t="s">
        <v>421</v>
      </c>
      <c r="D165" s="184"/>
      <c r="E165" s="185"/>
      <c r="F165" s="185"/>
      <c r="G165" s="185"/>
      <c r="H165" s="185"/>
      <c r="I165" s="185"/>
      <c r="J165" s="185"/>
      <c r="K165" s="188"/>
      <c r="L165" s="188"/>
      <c r="M165" s="188"/>
      <c r="N165" s="188"/>
      <c r="O165" s="188"/>
    </row>
    <row r="166" spans="1:15" ht="15" customHeight="1">
      <c r="A166" s="69"/>
      <c r="C166" s="538" t="s">
        <v>67</v>
      </c>
      <c r="D166" s="184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</row>
    <row r="167" spans="1:15" ht="15" customHeight="1">
      <c r="A167" s="69"/>
      <c r="C167" s="461"/>
      <c r="D167" s="184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1:15" ht="15" customHeight="1">
      <c r="A168" s="69"/>
      <c r="C168" s="523" t="s">
        <v>352</v>
      </c>
      <c r="D168" s="184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</row>
    <row r="169" spans="1:15" ht="15" customHeight="1">
      <c r="A169" s="69"/>
      <c r="C169" s="519" t="s">
        <v>422</v>
      </c>
      <c r="D169" s="184"/>
      <c r="E169" s="185"/>
      <c r="F169" s="186"/>
      <c r="G169" s="185"/>
      <c r="H169" s="185"/>
      <c r="I169" s="185"/>
      <c r="J169" s="185"/>
      <c r="K169" s="188"/>
      <c r="L169" s="188"/>
      <c r="M169" s="188"/>
      <c r="N169" s="188"/>
      <c r="O169" s="188"/>
    </row>
    <row r="170" spans="1:15" ht="15" customHeight="1">
      <c r="A170" s="69"/>
      <c r="C170" s="519" t="s">
        <v>423</v>
      </c>
      <c r="D170" s="184"/>
      <c r="E170" s="185"/>
      <c r="F170" s="185"/>
      <c r="G170" s="185"/>
      <c r="H170" s="185"/>
      <c r="I170" s="185"/>
      <c r="J170" s="185"/>
      <c r="K170" s="188"/>
      <c r="L170" s="188"/>
      <c r="M170" s="188"/>
      <c r="N170" s="188"/>
      <c r="O170" s="188"/>
    </row>
    <row r="171" spans="1:15" ht="15" customHeight="1">
      <c r="A171" s="69"/>
      <c r="C171" s="519" t="s">
        <v>424</v>
      </c>
      <c r="D171" s="184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</row>
    <row r="172" spans="1:15" ht="15" customHeight="1">
      <c r="C172" s="554" t="s">
        <v>570</v>
      </c>
      <c r="D172" s="184"/>
      <c r="E172" s="187"/>
      <c r="F172" s="185"/>
      <c r="G172" s="185"/>
      <c r="H172" s="185"/>
      <c r="I172" s="185"/>
      <c r="J172" s="190"/>
      <c r="K172" s="185"/>
      <c r="L172" s="185"/>
      <c r="M172" s="185"/>
      <c r="N172" s="185"/>
      <c r="O172" s="190"/>
    </row>
    <row r="173" spans="1:15" ht="15" customHeight="1">
      <c r="C173" s="554" t="s">
        <v>571</v>
      </c>
      <c r="D173" s="184"/>
      <c r="E173" s="187"/>
      <c r="F173" s="185"/>
      <c r="G173" s="185"/>
      <c r="H173" s="185"/>
      <c r="I173" s="185"/>
      <c r="J173" s="190"/>
      <c r="K173" s="185"/>
      <c r="L173" s="185"/>
      <c r="M173" s="185"/>
      <c r="N173" s="185"/>
      <c r="O173" s="190"/>
    </row>
    <row r="174" spans="1:15" ht="15" customHeight="1">
      <c r="C174" s="554" t="s">
        <v>572</v>
      </c>
      <c r="D174" s="184"/>
      <c r="E174" s="187"/>
      <c r="F174" s="185"/>
      <c r="G174" s="185"/>
      <c r="H174" s="185"/>
      <c r="I174" s="185"/>
      <c r="J174" s="190"/>
      <c r="K174" s="185"/>
      <c r="L174" s="185"/>
      <c r="M174" s="185"/>
      <c r="N174" s="185"/>
      <c r="O174" s="190"/>
    </row>
    <row r="175" spans="1:15" ht="15" customHeight="1" collapsed="1">
      <c r="C175" s="554" t="s">
        <v>573</v>
      </c>
      <c r="D175" s="184"/>
      <c r="E175" s="187"/>
      <c r="F175" s="185"/>
      <c r="G175" s="185"/>
      <c r="H175" s="185"/>
      <c r="I175" s="185"/>
      <c r="J175" s="190"/>
      <c r="K175" s="185"/>
      <c r="L175" s="185"/>
      <c r="M175" s="185"/>
      <c r="N175" s="185"/>
      <c r="O175" s="190"/>
    </row>
    <row r="176" spans="1:15" ht="15" customHeight="1" collapsed="1">
      <c r="C176" s="554" t="s">
        <v>541</v>
      </c>
      <c r="D176" s="184"/>
      <c r="E176" s="187"/>
      <c r="F176" s="185"/>
      <c r="G176" s="185"/>
      <c r="H176" s="185"/>
      <c r="I176" s="185"/>
      <c r="J176" s="190"/>
      <c r="K176" s="185"/>
      <c r="L176" s="185"/>
      <c r="M176" s="185"/>
      <c r="N176" s="185"/>
      <c r="O176" s="190"/>
    </row>
    <row r="177" spans="1:15" ht="15" customHeight="1" collapsed="1">
      <c r="C177" s="519" t="s">
        <v>533</v>
      </c>
      <c r="D177" s="184"/>
      <c r="E177" s="187"/>
      <c r="F177" s="185"/>
      <c r="G177" s="185"/>
      <c r="H177" s="185"/>
      <c r="I177" s="185"/>
      <c r="J177" s="190"/>
      <c r="K177" s="185"/>
      <c r="L177" s="185"/>
      <c r="M177" s="185"/>
      <c r="N177" s="185"/>
      <c r="O177" s="190"/>
    </row>
    <row r="178" spans="1:15" ht="15" customHeight="1">
      <c r="C178" s="554" t="s">
        <v>534</v>
      </c>
      <c r="D178" s="184"/>
      <c r="E178" s="187"/>
      <c r="F178" s="185"/>
      <c r="G178" s="185"/>
      <c r="H178" s="185"/>
      <c r="I178" s="185"/>
      <c r="J178" s="190"/>
      <c r="K178" s="185"/>
      <c r="L178" s="185"/>
      <c r="M178" s="185"/>
      <c r="N178" s="185"/>
      <c r="O178" s="190"/>
    </row>
    <row r="179" spans="1:15" ht="15" customHeight="1">
      <c r="C179" s="554" t="s">
        <v>535</v>
      </c>
      <c r="D179" s="184"/>
      <c r="E179" s="187"/>
      <c r="F179" s="185"/>
      <c r="G179" s="185"/>
      <c r="H179" s="185"/>
      <c r="I179" s="185"/>
      <c r="J179" s="190"/>
      <c r="K179" s="185"/>
      <c r="L179" s="185"/>
      <c r="M179" s="185"/>
      <c r="N179" s="185"/>
      <c r="O179" s="190"/>
    </row>
    <row r="180" spans="1:15" ht="15" customHeight="1" collapsed="1">
      <c r="C180" s="519" t="s">
        <v>536</v>
      </c>
      <c r="D180" s="184"/>
      <c r="E180" s="187"/>
      <c r="F180" s="185"/>
      <c r="G180" s="185"/>
      <c r="H180" s="185"/>
      <c r="I180" s="185"/>
      <c r="J180" s="190"/>
      <c r="K180" s="185"/>
      <c r="L180" s="185"/>
      <c r="M180" s="185"/>
      <c r="N180" s="185"/>
      <c r="O180" s="190"/>
    </row>
    <row r="181" spans="1:15" ht="15" customHeight="1">
      <c r="C181" s="554" t="s">
        <v>534</v>
      </c>
      <c r="D181" s="184"/>
      <c r="E181" s="187"/>
      <c r="F181" s="185"/>
      <c r="G181" s="185"/>
      <c r="H181" s="185"/>
      <c r="I181" s="185"/>
      <c r="J181" s="190"/>
      <c r="K181" s="185"/>
      <c r="L181" s="185"/>
      <c r="M181" s="185"/>
      <c r="N181" s="185"/>
      <c r="O181" s="190"/>
    </row>
    <row r="182" spans="1:15" ht="15" customHeight="1">
      <c r="C182" s="554" t="s">
        <v>535</v>
      </c>
      <c r="D182" s="184"/>
      <c r="E182" s="187"/>
      <c r="F182" s="185"/>
      <c r="G182" s="185"/>
      <c r="H182" s="185"/>
      <c r="I182" s="185"/>
      <c r="J182" s="190"/>
      <c r="K182" s="185"/>
      <c r="L182" s="185"/>
      <c r="M182" s="185"/>
      <c r="N182" s="185"/>
      <c r="O182" s="190"/>
    </row>
    <row r="183" spans="1:15" ht="15" customHeight="1" collapsed="1">
      <c r="C183" s="519" t="s">
        <v>537</v>
      </c>
      <c r="D183" s="184"/>
      <c r="E183" s="187"/>
      <c r="F183" s="185"/>
      <c r="G183" s="185"/>
      <c r="H183" s="185"/>
      <c r="I183" s="185"/>
      <c r="J183" s="190"/>
      <c r="K183" s="185"/>
      <c r="L183" s="185"/>
      <c r="M183" s="185"/>
      <c r="N183" s="185"/>
      <c r="O183" s="190"/>
    </row>
    <row r="184" spans="1:15" ht="15" customHeight="1">
      <c r="C184" s="554" t="s">
        <v>534</v>
      </c>
      <c r="D184" s="184"/>
      <c r="E184" s="187"/>
      <c r="F184" s="185"/>
      <c r="G184" s="185"/>
      <c r="H184" s="185"/>
      <c r="I184" s="185"/>
      <c r="J184" s="190"/>
      <c r="K184" s="185"/>
      <c r="L184" s="185"/>
      <c r="M184" s="185"/>
      <c r="N184" s="185"/>
      <c r="O184" s="190"/>
    </row>
    <row r="185" spans="1:15" ht="15" customHeight="1">
      <c r="C185" s="554" t="s">
        <v>535</v>
      </c>
      <c r="D185" s="184"/>
      <c r="E185" s="187"/>
      <c r="F185" s="185"/>
      <c r="G185" s="185"/>
      <c r="H185" s="185"/>
      <c r="I185" s="185"/>
      <c r="J185" s="190"/>
      <c r="K185" s="185"/>
      <c r="L185" s="185"/>
      <c r="M185" s="185"/>
      <c r="N185" s="185"/>
      <c r="O185" s="190"/>
    </row>
    <row r="186" spans="1:15" ht="15" customHeight="1">
      <c r="A186" s="69"/>
      <c r="C186" s="519" t="s">
        <v>436</v>
      </c>
      <c r="D186" s="184"/>
      <c r="E186" s="185"/>
      <c r="F186" s="185"/>
      <c r="G186" s="185"/>
      <c r="H186" s="185"/>
      <c r="I186" s="185"/>
      <c r="J186" s="185"/>
      <c r="K186" s="188"/>
      <c r="L186" s="188"/>
      <c r="M186" s="188"/>
      <c r="N186" s="188"/>
      <c r="O186" s="188"/>
    </row>
    <row r="187" spans="1:15" ht="15" customHeight="1">
      <c r="A187" s="69"/>
      <c r="C187" s="538" t="s">
        <v>61</v>
      </c>
      <c r="E187" s="413"/>
      <c r="F187" s="413"/>
      <c r="G187" s="413"/>
      <c r="H187" s="413"/>
      <c r="I187" s="413"/>
      <c r="J187" s="413"/>
      <c r="K187" s="413"/>
      <c r="L187" s="413"/>
      <c r="M187" s="413"/>
      <c r="N187" s="413"/>
      <c r="O187" s="413"/>
    </row>
    <row r="188" spans="1:15" ht="15" customHeight="1">
      <c r="A188" s="69"/>
      <c r="C188" s="461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</row>
    <row r="189" spans="1:15" ht="15" customHeight="1">
      <c r="A189" s="69"/>
      <c r="C189" s="523" t="s">
        <v>256</v>
      </c>
      <c r="D189" s="184"/>
      <c r="E189" s="188"/>
      <c r="F189" s="188"/>
      <c r="G189" s="188"/>
      <c r="H189" s="188"/>
      <c r="I189" s="188"/>
      <c r="J189" s="188"/>
      <c r="K189" s="185"/>
      <c r="L189" s="185"/>
      <c r="M189" s="185"/>
      <c r="N189" s="185"/>
      <c r="O189" s="185"/>
    </row>
    <row r="190" spans="1:15" ht="15" customHeight="1">
      <c r="A190" s="69"/>
      <c r="C190" s="519" t="s">
        <v>423</v>
      </c>
      <c r="E190" s="185"/>
      <c r="F190" s="185"/>
      <c r="G190" s="185"/>
      <c r="H190" s="185"/>
      <c r="I190" s="185"/>
      <c r="J190" s="185"/>
      <c r="K190" s="188"/>
      <c r="L190" s="188"/>
      <c r="M190" s="188"/>
      <c r="N190" s="188"/>
      <c r="O190" s="188"/>
    </row>
    <row r="191" spans="1:15" ht="15" customHeight="1">
      <c r="A191" s="69"/>
      <c r="C191" s="519" t="s">
        <v>424</v>
      </c>
      <c r="E191" s="185"/>
      <c r="F191" s="185"/>
      <c r="G191" s="185"/>
      <c r="H191" s="185"/>
      <c r="I191" s="185"/>
      <c r="J191" s="185"/>
      <c r="K191" s="188"/>
      <c r="L191" s="188"/>
      <c r="M191" s="188"/>
      <c r="N191" s="188"/>
      <c r="O191" s="188"/>
    </row>
    <row r="192" spans="1:15" ht="15" customHeight="1">
      <c r="A192" s="69"/>
      <c r="C192" s="554" t="s">
        <v>79</v>
      </c>
      <c r="E192" s="185"/>
      <c r="F192" s="185"/>
      <c r="G192" s="185"/>
      <c r="H192" s="185"/>
      <c r="I192" s="185"/>
      <c r="J192" s="185"/>
      <c r="K192" s="188"/>
      <c r="L192" s="188"/>
      <c r="M192" s="188"/>
      <c r="N192" s="188"/>
      <c r="O192" s="188"/>
    </row>
    <row r="193" spans="1:15" ht="15" customHeight="1">
      <c r="A193" s="69"/>
      <c r="C193" s="554" t="s">
        <v>78</v>
      </c>
      <c r="E193" s="185"/>
      <c r="F193" s="185"/>
      <c r="G193" s="185"/>
      <c r="H193" s="185"/>
      <c r="I193" s="185"/>
      <c r="J193" s="185"/>
      <c r="K193" s="188"/>
      <c r="L193" s="188"/>
      <c r="M193" s="188"/>
      <c r="N193" s="188"/>
      <c r="O193" s="188"/>
    </row>
    <row r="194" spans="1:15" ht="15" customHeight="1">
      <c r="A194" s="69"/>
      <c r="C194" s="554" t="s">
        <v>72</v>
      </c>
      <c r="E194" s="185"/>
      <c r="F194" s="185"/>
      <c r="G194" s="185"/>
      <c r="H194" s="185"/>
      <c r="I194" s="185"/>
      <c r="J194" s="185"/>
      <c r="K194" s="188"/>
      <c r="L194" s="188"/>
      <c r="M194" s="188"/>
      <c r="N194" s="188"/>
      <c r="O194" s="188"/>
    </row>
    <row r="195" spans="1:15" ht="15" customHeight="1">
      <c r="C195" s="519" t="s">
        <v>537</v>
      </c>
      <c r="E195" s="185"/>
      <c r="F195" s="185"/>
      <c r="G195" s="185"/>
      <c r="H195" s="185"/>
      <c r="I195" s="185"/>
      <c r="J195" s="185"/>
      <c r="K195" s="188"/>
      <c r="L195" s="188"/>
      <c r="M195" s="188"/>
      <c r="N195" s="188"/>
      <c r="O195" s="188"/>
    </row>
    <row r="196" spans="1:15" ht="15" customHeight="1">
      <c r="A196" s="69"/>
      <c r="C196" s="461"/>
      <c r="E196" s="185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</row>
    <row r="197" spans="1:15" ht="15" customHeight="1">
      <c r="A197" s="69"/>
      <c r="C197" s="538" t="s">
        <v>71</v>
      </c>
      <c r="E197" s="413"/>
      <c r="F197" s="413"/>
      <c r="G197" s="413"/>
      <c r="H197" s="413"/>
      <c r="I197" s="413"/>
      <c r="J197" s="413"/>
      <c r="K197" s="413"/>
      <c r="L197" s="413"/>
      <c r="M197" s="413"/>
      <c r="N197" s="413"/>
      <c r="O197" s="413"/>
    </row>
    <row r="198" spans="1:15" ht="15" customHeight="1" thickBot="1">
      <c r="A198" s="69"/>
      <c r="C198" s="538" t="s">
        <v>70</v>
      </c>
      <c r="E198" s="414"/>
      <c r="F198" s="414"/>
      <c r="G198" s="414"/>
      <c r="H198" s="414"/>
      <c r="I198" s="414"/>
      <c r="J198" s="414"/>
      <c r="K198" s="414"/>
      <c r="L198" s="414"/>
      <c r="M198" s="414"/>
      <c r="N198" s="414"/>
      <c r="O198" s="414"/>
    </row>
    <row r="199" spans="1:15" ht="15" customHeight="1" thickTop="1">
      <c r="A199" s="69"/>
      <c r="C199" s="520" t="s">
        <v>518</v>
      </c>
      <c r="G199" s="174"/>
      <c r="H199" s="174"/>
      <c r="I199" s="174"/>
      <c r="J199" s="174"/>
    </row>
    <row r="200" spans="1:15" ht="15" customHeight="1">
      <c r="A200" s="69"/>
      <c r="C200" s="520" t="s">
        <v>519</v>
      </c>
      <c r="G200" s="196"/>
      <c r="H200" s="186"/>
    </row>
    <row r="201" spans="1:15" ht="15" customHeight="1">
      <c r="A201" s="69"/>
      <c r="C201" s="542" t="s">
        <v>427</v>
      </c>
      <c r="K201" s="412" t="s">
        <v>348</v>
      </c>
    </row>
    <row r="202" spans="1:15" ht="15" customHeight="1">
      <c r="A202" s="69"/>
      <c r="C202" s="461"/>
      <c r="E202" s="177" t="s">
        <v>81</v>
      </c>
      <c r="F202" s="629" t="s">
        <v>69</v>
      </c>
      <c r="G202" s="625" t="s">
        <v>68</v>
      </c>
      <c r="H202" s="178" t="s">
        <v>128</v>
      </c>
      <c r="I202" s="629" t="s">
        <v>69</v>
      </c>
      <c r="J202" s="625" t="s">
        <v>68</v>
      </c>
      <c r="K202" s="178" t="s">
        <v>128</v>
      </c>
    </row>
    <row r="203" spans="1:15" ht="15" customHeight="1">
      <c r="A203" s="69"/>
      <c r="C203" s="531" t="s">
        <v>353</v>
      </c>
      <c r="D203" s="362"/>
      <c r="E203" s="181" t="s">
        <v>198</v>
      </c>
      <c r="F203" s="630"/>
      <c r="G203" s="626"/>
      <c r="H203" s="181" t="s">
        <v>199</v>
      </c>
      <c r="I203" s="630"/>
      <c r="J203" s="626"/>
      <c r="K203" s="181" t="s">
        <v>196</v>
      </c>
    </row>
    <row r="204" spans="1:15" ht="15" customHeight="1">
      <c r="A204" s="69"/>
      <c r="C204" s="461"/>
      <c r="D204" s="184"/>
      <c r="E204" s="415"/>
      <c r="F204" s="415"/>
      <c r="G204" s="415"/>
      <c r="H204" s="415"/>
      <c r="I204" s="415"/>
    </row>
    <row r="205" spans="1:15" ht="15" customHeight="1">
      <c r="A205" s="69"/>
      <c r="C205" s="523" t="s">
        <v>244</v>
      </c>
      <c r="D205" s="184"/>
      <c r="E205" s="199"/>
      <c r="F205" s="199"/>
      <c r="G205" s="199"/>
      <c r="H205" s="199"/>
      <c r="I205" s="199"/>
    </row>
    <row r="206" spans="1:15" ht="15" customHeight="1">
      <c r="A206" s="69"/>
      <c r="C206" s="519" t="s">
        <v>420</v>
      </c>
      <c r="D206" s="184"/>
      <c r="E206" s="199"/>
      <c r="F206" s="199"/>
      <c r="G206" s="199"/>
      <c r="H206" s="199"/>
      <c r="I206" s="199"/>
    </row>
    <row r="207" spans="1:15" ht="15" customHeight="1">
      <c r="A207" s="69"/>
      <c r="C207" s="519" t="s">
        <v>421</v>
      </c>
      <c r="D207" s="184"/>
      <c r="E207" s="199"/>
      <c r="F207" s="199"/>
      <c r="G207" s="199"/>
      <c r="H207" s="199"/>
      <c r="I207" s="199"/>
      <c r="J207" s="199"/>
      <c r="K207" s="199"/>
    </row>
    <row r="208" spans="1:15" ht="15" customHeight="1">
      <c r="A208" s="69"/>
      <c r="C208" s="538" t="s">
        <v>67</v>
      </c>
      <c r="E208" s="413"/>
      <c r="F208" s="413"/>
      <c r="G208" s="413"/>
      <c r="H208" s="413"/>
      <c r="I208" s="413"/>
      <c r="J208" s="413"/>
      <c r="K208" s="413"/>
    </row>
    <row r="209" spans="1:15" ht="15" customHeight="1">
      <c r="A209" s="69"/>
      <c r="C209" s="461"/>
      <c r="D209" s="184"/>
      <c r="E209" s="199"/>
      <c r="F209" s="199"/>
      <c r="G209" s="199"/>
      <c r="H209" s="199"/>
      <c r="I209" s="199"/>
      <c r="J209" s="199"/>
      <c r="K209" s="199"/>
    </row>
    <row r="210" spans="1:15" ht="15" customHeight="1">
      <c r="A210" s="69"/>
      <c r="C210" s="523" t="s">
        <v>352</v>
      </c>
      <c r="D210" s="184"/>
      <c r="E210" s="199"/>
      <c r="F210" s="199"/>
      <c r="G210" s="199"/>
      <c r="H210" s="199"/>
      <c r="I210" s="199"/>
      <c r="J210" s="199"/>
      <c r="K210" s="199"/>
    </row>
    <row r="211" spans="1:15" ht="15" customHeight="1">
      <c r="A211" s="69"/>
      <c r="C211" s="519" t="s">
        <v>423</v>
      </c>
      <c r="E211" s="199"/>
      <c r="F211" s="199"/>
      <c r="G211" s="199"/>
      <c r="H211" s="199"/>
      <c r="I211" s="199"/>
      <c r="J211" s="199"/>
      <c r="K211" s="199"/>
    </row>
    <row r="212" spans="1:15" ht="15" customHeight="1">
      <c r="A212" s="69"/>
      <c r="C212" s="519" t="s">
        <v>424</v>
      </c>
      <c r="E212" s="199"/>
      <c r="F212" s="199"/>
      <c r="G212" s="199"/>
      <c r="H212" s="199"/>
      <c r="I212" s="199"/>
      <c r="J212" s="199"/>
      <c r="K212" s="199"/>
    </row>
    <row r="213" spans="1:15" ht="15" customHeight="1">
      <c r="C213" s="554" t="s">
        <v>570</v>
      </c>
      <c r="D213" s="184"/>
      <c r="E213" s="187"/>
      <c r="F213" s="185"/>
      <c r="G213" s="185"/>
      <c r="H213" s="185"/>
      <c r="I213" s="185"/>
      <c r="J213" s="190"/>
      <c r="K213" s="185"/>
      <c r="L213" s="185"/>
      <c r="M213" s="185"/>
      <c r="N213" s="185"/>
      <c r="O213" s="190"/>
    </row>
    <row r="214" spans="1:15" ht="15" customHeight="1">
      <c r="C214" s="554" t="s">
        <v>571</v>
      </c>
      <c r="D214" s="184"/>
      <c r="E214" s="187"/>
      <c r="F214" s="185"/>
      <c r="G214" s="185"/>
      <c r="H214" s="185"/>
      <c r="I214" s="185"/>
      <c r="J214" s="190"/>
      <c r="K214" s="185"/>
      <c r="L214" s="185"/>
      <c r="M214" s="185"/>
      <c r="N214" s="185"/>
      <c r="O214" s="190"/>
    </row>
    <row r="215" spans="1:15" ht="15" customHeight="1">
      <c r="C215" s="554" t="s">
        <v>572</v>
      </c>
      <c r="D215" s="184"/>
      <c r="E215" s="187"/>
      <c r="F215" s="185"/>
      <c r="G215" s="185"/>
      <c r="H215" s="185"/>
      <c r="I215" s="185"/>
      <c r="J215" s="190"/>
      <c r="K215" s="185"/>
      <c r="L215" s="185"/>
      <c r="M215" s="185"/>
      <c r="N215" s="185"/>
      <c r="O215" s="190"/>
    </row>
    <row r="216" spans="1:15" ht="15" customHeight="1" collapsed="1">
      <c r="C216" s="554" t="s">
        <v>573</v>
      </c>
      <c r="D216" s="184"/>
      <c r="E216" s="187"/>
      <c r="F216" s="185"/>
      <c r="G216" s="185"/>
      <c r="H216" s="185"/>
      <c r="I216" s="185"/>
      <c r="J216" s="190"/>
      <c r="K216" s="185"/>
      <c r="L216" s="185"/>
      <c r="M216" s="185"/>
      <c r="N216" s="185"/>
      <c r="O216" s="190"/>
    </row>
    <row r="217" spans="1:15" ht="15" customHeight="1" collapsed="1">
      <c r="C217" s="554" t="s">
        <v>541</v>
      </c>
      <c r="D217" s="184"/>
      <c r="E217" s="187"/>
      <c r="F217" s="185"/>
      <c r="G217" s="185"/>
      <c r="H217" s="185"/>
      <c r="I217" s="185"/>
      <c r="J217" s="190"/>
      <c r="K217" s="185"/>
      <c r="L217" s="185"/>
      <c r="M217" s="185"/>
      <c r="N217" s="185"/>
      <c r="O217" s="190"/>
    </row>
    <row r="218" spans="1:15" ht="15" customHeight="1" collapsed="1">
      <c r="C218" s="519" t="s">
        <v>533</v>
      </c>
      <c r="D218" s="184"/>
      <c r="E218" s="187"/>
      <c r="F218" s="185"/>
      <c r="G218" s="185"/>
      <c r="H218" s="185"/>
      <c r="I218" s="185"/>
      <c r="J218" s="190"/>
      <c r="K218" s="185"/>
      <c r="L218" s="185"/>
      <c r="M218" s="185"/>
      <c r="N218" s="185"/>
      <c r="O218" s="190"/>
    </row>
    <row r="219" spans="1:15" ht="15" customHeight="1">
      <c r="C219" s="554" t="s">
        <v>534</v>
      </c>
      <c r="D219" s="184"/>
      <c r="E219" s="187"/>
      <c r="F219" s="185"/>
      <c r="G219" s="185"/>
      <c r="H219" s="185"/>
      <c r="I219" s="185"/>
      <c r="J219" s="190"/>
      <c r="K219" s="185"/>
      <c r="L219" s="185"/>
      <c r="M219" s="185"/>
      <c r="N219" s="185"/>
      <c r="O219" s="190"/>
    </row>
    <row r="220" spans="1:15" ht="15" customHeight="1">
      <c r="C220" s="554" t="s">
        <v>535</v>
      </c>
      <c r="D220" s="184"/>
      <c r="E220" s="187"/>
      <c r="F220" s="185"/>
      <c r="G220" s="185"/>
      <c r="H220" s="185"/>
      <c r="I220" s="185"/>
      <c r="J220" s="190"/>
      <c r="K220" s="185"/>
      <c r="L220" s="185"/>
      <c r="M220" s="185"/>
      <c r="N220" s="185"/>
      <c r="O220" s="190"/>
    </row>
    <row r="221" spans="1:15" ht="15" customHeight="1" collapsed="1">
      <c r="C221" s="519" t="s">
        <v>536</v>
      </c>
      <c r="D221" s="184"/>
      <c r="E221" s="187"/>
      <c r="F221" s="185"/>
      <c r="G221" s="185"/>
      <c r="H221" s="185"/>
      <c r="I221" s="185"/>
      <c r="J221" s="190"/>
      <c r="K221" s="185"/>
      <c r="L221" s="185"/>
      <c r="M221" s="185"/>
      <c r="N221" s="185"/>
      <c r="O221" s="190"/>
    </row>
    <row r="222" spans="1:15" ht="15" customHeight="1">
      <c r="C222" s="554" t="s">
        <v>534</v>
      </c>
      <c r="D222" s="184"/>
      <c r="E222" s="187"/>
      <c r="F222" s="185"/>
      <c r="G222" s="185"/>
      <c r="H222" s="185"/>
      <c r="I222" s="185"/>
      <c r="J222" s="190"/>
      <c r="K222" s="185"/>
      <c r="L222" s="185"/>
      <c r="M222" s="185"/>
      <c r="N222" s="185"/>
      <c r="O222" s="190"/>
    </row>
    <row r="223" spans="1:15" ht="15" customHeight="1">
      <c r="C223" s="554" t="s">
        <v>535</v>
      </c>
      <c r="D223" s="184"/>
      <c r="E223" s="187"/>
      <c r="F223" s="185"/>
      <c r="G223" s="185"/>
      <c r="H223" s="185"/>
      <c r="I223" s="185"/>
      <c r="J223" s="190"/>
      <c r="K223" s="185"/>
      <c r="L223" s="185"/>
      <c r="M223" s="185"/>
      <c r="N223" s="185"/>
      <c r="O223" s="190"/>
    </row>
    <row r="224" spans="1:15" ht="15" customHeight="1" collapsed="1">
      <c r="C224" s="519" t="s">
        <v>537</v>
      </c>
      <c r="D224" s="184"/>
      <c r="E224" s="187"/>
      <c r="F224" s="185"/>
      <c r="G224" s="185"/>
      <c r="H224" s="185"/>
      <c r="I224" s="185"/>
      <c r="J224" s="190"/>
      <c r="K224" s="185"/>
      <c r="L224" s="185"/>
      <c r="M224" s="185"/>
      <c r="N224" s="185"/>
      <c r="O224" s="190"/>
    </row>
    <row r="225" spans="1:15" ht="15" customHeight="1">
      <c r="C225" s="554" t="s">
        <v>534</v>
      </c>
      <c r="D225" s="184"/>
      <c r="E225" s="187"/>
      <c r="F225" s="185"/>
      <c r="G225" s="185"/>
      <c r="H225" s="185"/>
      <c r="I225" s="185"/>
      <c r="J225" s="190"/>
      <c r="K225" s="185"/>
      <c r="L225" s="185"/>
      <c r="M225" s="185"/>
      <c r="N225" s="185"/>
      <c r="O225" s="190"/>
    </row>
    <row r="226" spans="1:15" ht="15" customHeight="1">
      <c r="C226" s="554" t="s">
        <v>535</v>
      </c>
      <c r="D226" s="184"/>
      <c r="E226" s="187"/>
      <c r="F226" s="185"/>
      <c r="G226" s="185"/>
      <c r="H226" s="185"/>
      <c r="I226" s="185"/>
      <c r="J226" s="190"/>
      <c r="K226" s="185"/>
      <c r="L226" s="185"/>
      <c r="M226" s="185"/>
      <c r="N226" s="185"/>
      <c r="O226" s="190"/>
    </row>
    <row r="227" spans="1:15" ht="15" customHeight="1">
      <c r="A227" s="69"/>
      <c r="C227" s="519" t="s">
        <v>436</v>
      </c>
      <c r="E227" s="199"/>
      <c r="F227" s="199"/>
      <c r="G227" s="199"/>
      <c r="H227" s="199"/>
      <c r="I227" s="199"/>
      <c r="J227" s="199"/>
      <c r="K227" s="199"/>
    </row>
    <row r="228" spans="1:15" ht="15" customHeight="1">
      <c r="A228" s="69"/>
      <c r="C228" s="461"/>
      <c r="E228" s="418"/>
      <c r="F228" s="418"/>
      <c r="G228" s="418"/>
      <c r="H228" s="418"/>
      <c r="I228" s="418"/>
      <c r="J228" s="418"/>
      <c r="K228" s="418"/>
    </row>
    <row r="229" spans="1:15" ht="15" customHeight="1">
      <c r="A229" s="69"/>
      <c r="C229" s="538" t="s">
        <v>61</v>
      </c>
      <c r="E229" s="413"/>
      <c r="F229" s="413"/>
      <c r="G229" s="413"/>
      <c r="H229" s="413"/>
      <c r="I229" s="413"/>
      <c r="J229" s="413"/>
      <c r="K229" s="413"/>
    </row>
    <row r="230" spans="1:15" ht="15" customHeight="1" thickBot="1">
      <c r="A230" s="69"/>
      <c r="C230" s="538" t="s">
        <v>60</v>
      </c>
      <c r="E230" s="419"/>
      <c r="F230" s="419"/>
      <c r="G230" s="419"/>
      <c r="H230" s="419"/>
      <c r="I230" s="419"/>
      <c r="J230" s="419"/>
      <c r="K230" s="419"/>
    </row>
    <row r="231" spans="1:15" ht="15" customHeight="1" thickTop="1">
      <c r="A231" s="69"/>
      <c r="D231" s="69"/>
      <c r="E231" s="69"/>
      <c r="F231" s="69"/>
      <c r="G231" s="69"/>
      <c r="H231" s="69"/>
    </row>
    <row r="232" spans="1:15" ht="15" customHeight="1">
      <c r="A232" s="69"/>
      <c r="D232" s="69"/>
      <c r="E232" s="69"/>
      <c r="F232" s="69"/>
      <c r="G232" s="69"/>
      <c r="H232" s="69"/>
    </row>
    <row r="233" spans="1:15" ht="15" customHeight="1">
      <c r="A233" s="69"/>
      <c r="C233" s="634" t="s">
        <v>437</v>
      </c>
      <c r="D233" s="634"/>
      <c r="E233" s="634"/>
      <c r="F233" s="634"/>
      <c r="G233" s="634"/>
      <c r="H233" s="634"/>
    </row>
    <row r="234" spans="1:15" ht="15" customHeight="1">
      <c r="A234" s="69"/>
      <c r="D234" s="69"/>
      <c r="E234" s="69"/>
      <c r="F234" s="69"/>
      <c r="G234" s="69"/>
      <c r="H234" s="69"/>
    </row>
    <row r="235" spans="1:15" s="461" customFormat="1" ht="15" customHeight="1">
      <c r="C235" s="524"/>
      <c r="D235" s="525"/>
      <c r="E235" s="526"/>
      <c r="F235" s="527"/>
      <c r="G235" s="527"/>
      <c r="H235" s="528" t="s">
        <v>348</v>
      </c>
      <c r="K235" s="528" t="s">
        <v>348</v>
      </c>
    </row>
    <row r="236" spans="1:15" s="461" customFormat="1" ht="15" customHeight="1">
      <c r="D236" s="525"/>
      <c r="E236" s="529" t="s">
        <v>430</v>
      </c>
      <c r="F236" s="607" t="s">
        <v>431</v>
      </c>
      <c r="G236" s="609" t="s">
        <v>432</v>
      </c>
      <c r="H236" s="530" t="s">
        <v>128</v>
      </c>
      <c r="I236" s="607" t="s">
        <v>431</v>
      </c>
      <c r="J236" s="609" t="s">
        <v>432</v>
      </c>
      <c r="K236" s="530" t="s">
        <v>128</v>
      </c>
    </row>
    <row r="237" spans="1:15" s="461" customFormat="1" ht="15" customHeight="1">
      <c r="C237" s="531" t="s">
        <v>246</v>
      </c>
      <c r="D237" s="525"/>
      <c r="E237" s="532" t="s">
        <v>198</v>
      </c>
      <c r="F237" s="608"/>
      <c r="G237" s="610"/>
      <c r="H237" s="532" t="s">
        <v>199</v>
      </c>
      <c r="I237" s="608"/>
      <c r="J237" s="610"/>
      <c r="K237" s="532" t="s">
        <v>196</v>
      </c>
    </row>
    <row r="238" spans="1:15" s="461" customFormat="1" ht="15" customHeight="1">
      <c r="C238" s="533"/>
      <c r="D238" s="525"/>
      <c r="E238" s="434"/>
      <c r="F238" s="434"/>
      <c r="G238" s="434"/>
      <c r="H238" s="434"/>
      <c r="I238" s="434"/>
      <c r="J238" s="434"/>
      <c r="K238" s="434"/>
    </row>
    <row r="239" spans="1:15" s="461" customFormat="1" ht="15" customHeight="1">
      <c r="C239" s="523" t="s">
        <v>350</v>
      </c>
      <c r="D239" s="525"/>
      <c r="E239" s="434"/>
      <c r="F239" s="434"/>
      <c r="G239" s="434"/>
      <c r="H239" s="434"/>
      <c r="I239" s="434"/>
      <c r="J239" s="434"/>
      <c r="K239" s="434"/>
    </row>
    <row r="240" spans="1:15" s="461" customFormat="1" ht="15" customHeight="1">
      <c r="C240" s="534" t="s">
        <v>543</v>
      </c>
      <c r="D240" s="525"/>
      <c r="E240" s="535"/>
      <c r="F240" s="535"/>
      <c r="G240" s="536"/>
      <c r="H240" s="535"/>
      <c r="I240" s="535"/>
      <c r="J240" s="535"/>
      <c r="K240" s="535"/>
    </row>
    <row r="241" spans="1:11" s="461" customFormat="1" ht="15" customHeight="1">
      <c r="C241" s="537" t="s">
        <v>433</v>
      </c>
      <c r="D241" s="525"/>
      <c r="E241" s="535"/>
      <c r="F241" s="535"/>
      <c r="G241" s="536"/>
      <c r="H241" s="535"/>
      <c r="I241" s="535"/>
      <c r="J241" s="535"/>
      <c r="K241" s="535"/>
    </row>
    <row r="242" spans="1:11" s="461" customFormat="1" ht="15" customHeight="1">
      <c r="C242" s="537" t="s">
        <v>433</v>
      </c>
      <c r="D242" s="525"/>
      <c r="E242" s="535"/>
      <c r="F242" s="535"/>
      <c r="G242" s="536"/>
      <c r="H242" s="535"/>
      <c r="I242" s="535"/>
      <c r="J242" s="535"/>
      <c r="K242" s="535"/>
    </row>
    <row r="243" spans="1:11" s="461" customFormat="1" ht="15" customHeight="1">
      <c r="C243" s="538" t="s">
        <v>67</v>
      </c>
      <c r="D243" s="525"/>
      <c r="E243" s="539"/>
      <c r="F243" s="539"/>
      <c r="G243" s="539"/>
      <c r="H243" s="539"/>
      <c r="I243" s="539"/>
      <c r="J243" s="539"/>
      <c r="K243" s="539"/>
    </row>
    <row r="244" spans="1:11" s="461" customFormat="1" ht="15" customHeight="1">
      <c r="C244" s="537"/>
      <c r="D244" s="525"/>
      <c r="E244" s="536"/>
      <c r="F244" s="536"/>
      <c r="G244" s="536"/>
      <c r="H244" s="536"/>
      <c r="I244" s="536"/>
      <c r="J244" s="536"/>
      <c r="K244" s="536"/>
    </row>
    <row r="245" spans="1:11" s="461" customFormat="1" ht="15" customHeight="1">
      <c r="C245" s="534" t="s">
        <v>544</v>
      </c>
      <c r="D245" s="525"/>
      <c r="E245" s="536"/>
      <c r="F245" s="536"/>
      <c r="G245" s="536"/>
      <c r="H245" s="536"/>
      <c r="I245" s="536"/>
      <c r="J245" s="536"/>
      <c r="K245" s="536"/>
    </row>
    <row r="246" spans="1:11" s="461" customFormat="1" ht="15" customHeight="1">
      <c r="C246" s="537" t="s">
        <v>433</v>
      </c>
      <c r="D246" s="525"/>
      <c r="E246" s="536"/>
      <c r="F246" s="536"/>
      <c r="G246" s="536"/>
      <c r="H246" s="536"/>
      <c r="I246" s="536"/>
      <c r="J246" s="536"/>
      <c r="K246" s="536"/>
    </row>
    <row r="247" spans="1:11" s="461" customFormat="1" ht="15" customHeight="1">
      <c r="C247" s="537"/>
      <c r="D247" s="525"/>
      <c r="E247" s="536"/>
      <c r="F247" s="536"/>
      <c r="G247" s="536"/>
      <c r="H247" s="536"/>
      <c r="I247" s="536"/>
      <c r="J247" s="536"/>
      <c r="K247" s="536"/>
    </row>
    <row r="248" spans="1:11" s="461" customFormat="1" ht="15" customHeight="1">
      <c r="C248" s="534" t="s">
        <v>545</v>
      </c>
      <c r="D248" s="525"/>
      <c r="E248" s="536"/>
      <c r="F248" s="536"/>
      <c r="G248" s="536"/>
      <c r="H248" s="536"/>
      <c r="I248" s="536"/>
      <c r="J248" s="536"/>
      <c r="K248" s="536"/>
    </row>
    <row r="249" spans="1:11" s="461" customFormat="1" ht="15" customHeight="1">
      <c r="C249" s="537" t="s">
        <v>433</v>
      </c>
      <c r="D249" s="525"/>
      <c r="E249" s="536"/>
      <c r="F249" s="536"/>
      <c r="G249" s="536"/>
      <c r="H249" s="536"/>
      <c r="I249" s="536"/>
      <c r="J249" s="536"/>
      <c r="K249" s="536"/>
    </row>
    <row r="250" spans="1:11" s="461" customFormat="1" ht="15" customHeight="1">
      <c r="A250" s="555"/>
      <c r="C250" s="540"/>
      <c r="D250" s="525"/>
      <c r="E250" s="536"/>
      <c r="F250" s="536"/>
      <c r="G250" s="536"/>
      <c r="H250" s="536"/>
      <c r="I250" s="536"/>
      <c r="J250" s="536"/>
      <c r="K250" s="536"/>
    </row>
    <row r="251" spans="1:11" s="461" customFormat="1" ht="15" customHeight="1">
      <c r="A251" s="555"/>
      <c r="C251" s="538" t="s">
        <v>61</v>
      </c>
      <c r="D251" s="525"/>
      <c r="E251" s="539"/>
      <c r="F251" s="539"/>
      <c r="G251" s="539"/>
      <c r="H251" s="539"/>
      <c r="I251" s="539"/>
      <c r="J251" s="539"/>
      <c r="K251" s="539"/>
    </row>
    <row r="252" spans="1:11" s="461" customFormat="1" ht="15" customHeight="1" thickBot="1">
      <c r="A252" s="555"/>
      <c r="C252" s="538" t="s">
        <v>60</v>
      </c>
      <c r="D252" s="525"/>
      <c r="E252" s="541"/>
      <c r="F252" s="541"/>
      <c r="G252" s="541"/>
      <c r="H252" s="541"/>
      <c r="I252" s="541"/>
      <c r="J252" s="541"/>
      <c r="K252" s="541"/>
    </row>
    <row r="253" spans="1:11" s="461" customFormat="1" ht="15" customHeight="1" thickTop="1">
      <c r="A253" s="555"/>
      <c r="C253" s="542"/>
      <c r="D253" s="520"/>
      <c r="E253" s="520"/>
      <c r="F253" s="520"/>
      <c r="G253" s="520"/>
      <c r="H253" s="543"/>
    </row>
    <row r="254" spans="1:11" s="461" customFormat="1" ht="15" customHeight="1">
      <c r="A254" s="555"/>
      <c r="C254" s="520" t="s">
        <v>518</v>
      </c>
      <c r="D254" s="520"/>
      <c r="E254" s="520"/>
      <c r="F254" s="520"/>
      <c r="G254" s="520"/>
      <c r="H254" s="543"/>
    </row>
    <row r="255" spans="1:11" s="461" customFormat="1" ht="15" customHeight="1">
      <c r="A255" s="555"/>
      <c r="C255" s="520" t="s">
        <v>519</v>
      </c>
      <c r="D255" s="520"/>
      <c r="E255" s="520"/>
      <c r="F255" s="520"/>
      <c r="G255" s="520"/>
      <c r="H255" s="543"/>
    </row>
    <row r="256" spans="1:11" s="461" customFormat="1" ht="15" customHeight="1">
      <c r="A256" s="555"/>
      <c r="C256" s="520" t="s">
        <v>542</v>
      </c>
      <c r="D256" s="520"/>
      <c r="E256" s="520"/>
      <c r="F256" s="520"/>
      <c r="G256" s="520"/>
      <c r="H256" s="543"/>
    </row>
    <row r="257" spans="1:11" s="461" customFormat="1" ht="15" customHeight="1">
      <c r="A257" s="555"/>
      <c r="D257" s="525"/>
      <c r="E257" s="544"/>
      <c r="F257" s="544"/>
      <c r="G257" s="543"/>
      <c r="H257" s="543"/>
    </row>
    <row r="258" spans="1:11" s="461" customFormat="1" ht="15" customHeight="1">
      <c r="A258" s="555"/>
      <c r="C258" s="524"/>
      <c r="D258" s="525"/>
      <c r="E258" s="526"/>
      <c r="F258" s="527"/>
      <c r="G258" s="527"/>
      <c r="H258" s="528" t="s">
        <v>348</v>
      </c>
      <c r="K258" s="528" t="s">
        <v>348</v>
      </c>
    </row>
    <row r="259" spans="1:11" s="461" customFormat="1" ht="15" customHeight="1">
      <c r="A259" s="555"/>
      <c r="D259" s="525"/>
      <c r="E259" s="545" t="s">
        <v>81</v>
      </c>
      <c r="F259" s="611" t="s">
        <v>69</v>
      </c>
      <c r="G259" s="613" t="s">
        <v>438</v>
      </c>
      <c r="H259" s="546" t="s">
        <v>128</v>
      </c>
      <c r="I259" s="611" t="s">
        <v>69</v>
      </c>
      <c r="J259" s="613" t="s">
        <v>438</v>
      </c>
      <c r="K259" s="546" t="s">
        <v>128</v>
      </c>
    </row>
    <row r="260" spans="1:11" s="461" customFormat="1" ht="15" customHeight="1">
      <c r="A260" s="555"/>
      <c r="C260" s="531" t="s">
        <v>248</v>
      </c>
      <c r="D260" s="525"/>
      <c r="E260" s="532" t="s">
        <v>208</v>
      </c>
      <c r="F260" s="612"/>
      <c r="G260" s="614"/>
      <c r="H260" s="532" t="s">
        <v>199</v>
      </c>
      <c r="I260" s="612"/>
      <c r="J260" s="614"/>
      <c r="K260" s="532" t="s">
        <v>196</v>
      </c>
    </row>
    <row r="261" spans="1:11" s="461" customFormat="1" ht="15" customHeight="1">
      <c r="A261" s="555"/>
      <c r="C261" s="533"/>
      <c r="D261" s="525"/>
      <c r="E261" s="434"/>
      <c r="F261" s="434"/>
      <c r="G261" s="434"/>
      <c r="H261" s="434"/>
      <c r="I261" s="434"/>
      <c r="J261" s="434"/>
      <c r="K261" s="434"/>
    </row>
    <row r="262" spans="1:11" s="461" customFormat="1" ht="15" customHeight="1">
      <c r="A262" s="555"/>
      <c r="C262" s="523" t="s">
        <v>350</v>
      </c>
      <c r="D262" s="525"/>
      <c r="E262" s="434"/>
      <c r="F262" s="434"/>
      <c r="G262" s="434"/>
      <c r="H262" s="434"/>
      <c r="I262" s="434"/>
      <c r="J262" s="434"/>
      <c r="K262" s="434"/>
    </row>
    <row r="263" spans="1:11" s="461" customFormat="1" ht="15" customHeight="1">
      <c r="C263" s="534" t="s">
        <v>543</v>
      </c>
      <c r="D263" s="525"/>
      <c r="E263" s="535"/>
      <c r="F263" s="535"/>
      <c r="G263" s="536"/>
      <c r="H263" s="535"/>
      <c r="I263" s="535"/>
      <c r="J263" s="535"/>
      <c r="K263" s="535"/>
    </row>
    <row r="264" spans="1:11" s="461" customFormat="1" ht="15" customHeight="1">
      <c r="C264" s="537" t="s">
        <v>433</v>
      </c>
      <c r="D264" s="525"/>
      <c r="E264" s="535"/>
      <c r="F264" s="535"/>
      <c r="G264" s="536"/>
      <c r="H264" s="535"/>
      <c r="I264" s="535"/>
      <c r="J264" s="535"/>
      <c r="K264" s="535"/>
    </row>
    <row r="265" spans="1:11" s="461" customFormat="1" ht="15" customHeight="1">
      <c r="C265" s="537" t="s">
        <v>433</v>
      </c>
      <c r="D265" s="525"/>
      <c r="E265" s="535"/>
      <c r="F265" s="535"/>
      <c r="G265" s="536"/>
      <c r="H265" s="535"/>
      <c r="I265" s="535"/>
      <c r="J265" s="535"/>
      <c r="K265" s="535"/>
    </row>
    <row r="266" spans="1:11" s="461" customFormat="1" ht="15" customHeight="1">
      <c r="C266" s="538" t="s">
        <v>67</v>
      </c>
      <c r="D266" s="525"/>
      <c r="E266" s="539"/>
      <c r="F266" s="539"/>
      <c r="G266" s="539"/>
      <c r="H266" s="539"/>
      <c r="I266" s="539"/>
      <c r="J266" s="539"/>
      <c r="K266" s="539"/>
    </row>
    <row r="267" spans="1:11" s="461" customFormat="1" ht="15" customHeight="1">
      <c r="C267" s="537"/>
      <c r="D267" s="525"/>
      <c r="E267" s="536"/>
      <c r="F267" s="536"/>
      <c r="G267" s="536"/>
      <c r="H267" s="536"/>
      <c r="I267" s="536"/>
      <c r="J267" s="536"/>
      <c r="K267" s="536"/>
    </row>
    <row r="268" spans="1:11" s="461" customFormat="1" ht="15" customHeight="1">
      <c r="C268" s="534" t="s">
        <v>544</v>
      </c>
      <c r="D268" s="525"/>
      <c r="E268" s="536"/>
      <c r="F268" s="536"/>
      <c r="G268" s="536"/>
      <c r="H268" s="536"/>
      <c r="I268" s="536"/>
      <c r="J268" s="536"/>
      <c r="K268" s="536"/>
    </row>
    <row r="269" spans="1:11" s="461" customFormat="1" ht="15" customHeight="1">
      <c r="C269" s="537" t="s">
        <v>433</v>
      </c>
      <c r="D269" s="525"/>
      <c r="E269" s="536"/>
      <c r="F269" s="536"/>
      <c r="G269" s="536"/>
      <c r="H269" s="536"/>
      <c r="I269" s="536"/>
      <c r="J269" s="536"/>
      <c r="K269" s="536"/>
    </row>
    <row r="270" spans="1:11" s="461" customFormat="1" ht="15" customHeight="1">
      <c r="C270" s="537"/>
      <c r="D270" s="525"/>
      <c r="E270" s="536"/>
      <c r="F270" s="536"/>
      <c r="G270" s="536"/>
      <c r="H270" s="536"/>
      <c r="I270" s="536"/>
      <c r="J270" s="536"/>
      <c r="K270" s="536"/>
    </row>
    <row r="271" spans="1:11" s="461" customFormat="1" ht="15" customHeight="1">
      <c r="C271" s="534" t="s">
        <v>545</v>
      </c>
      <c r="D271" s="525"/>
      <c r="E271" s="536"/>
      <c r="F271" s="536"/>
      <c r="G271" s="536"/>
      <c r="H271" s="536"/>
      <c r="I271" s="536"/>
      <c r="J271" s="536"/>
      <c r="K271" s="536"/>
    </row>
    <row r="272" spans="1:11" s="461" customFormat="1" ht="15" customHeight="1">
      <c r="C272" s="537" t="s">
        <v>433</v>
      </c>
      <c r="D272" s="525"/>
      <c r="E272" s="536"/>
      <c r="F272" s="536"/>
      <c r="G272" s="536"/>
      <c r="H272" s="536"/>
      <c r="I272" s="536"/>
      <c r="J272" s="536"/>
      <c r="K272" s="536"/>
    </row>
    <row r="273" spans="1:11" s="461" customFormat="1" ht="15" customHeight="1">
      <c r="A273" s="555"/>
      <c r="C273" s="540"/>
      <c r="D273" s="525"/>
      <c r="E273" s="536"/>
      <c r="F273" s="536"/>
      <c r="G273" s="536"/>
      <c r="H273" s="536"/>
      <c r="I273" s="536"/>
      <c r="J273" s="536"/>
      <c r="K273" s="536"/>
    </row>
    <row r="274" spans="1:11" s="461" customFormat="1" ht="15" customHeight="1">
      <c r="A274" s="555"/>
      <c r="C274" s="538" t="s">
        <v>61</v>
      </c>
      <c r="D274" s="525"/>
      <c r="E274" s="539"/>
      <c r="F274" s="539"/>
      <c r="G274" s="539"/>
      <c r="H274" s="539"/>
      <c r="I274" s="539"/>
      <c r="J274" s="539"/>
      <c r="K274" s="539"/>
    </row>
    <row r="275" spans="1:11" s="461" customFormat="1" ht="15" customHeight="1" thickBot="1">
      <c r="A275" s="555"/>
      <c r="C275" s="538" t="s">
        <v>60</v>
      </c>
      <c r="D275" s="525"/>
      <c r="E275" s="541"/>
      <c r="F275" s="541"/>
      <c r="G275" s="541"/>
      <c r="H275" s="541"/>
      <c r="I275" s="541"/>
      <c r="J275" s="541"/>
      <c r="K275" s="541"/>
    </row>
    <row r="276" spans="1:11" s="461" customFormat="1" ht="15" customHeight="1" thickTop="1">
      <c r="A276" s="555"/>
      <c r="C276" s="538"/>
      <c r="D276" s="525"/>
      <c r="E276" s="567"/>
      <c r="F276" s="567"/>
      <c r="G276" s="567"/>
      <c r="H276" s="567"/>
      <c r="I276" s="567"/>
      <c r="J276" s="567"/>
      <c r="K276" s="567"/>
    </row>
    <row r="277" spans="1:11" s="461" customFormat="1" ht="15" customHeight="1">
      <c r="A277" s="555"/>
      <c r="C277" s="520" t="s">
        <v>518</v>
      </c>
      <c r="D277" s="525"/>
      <c r="E277" s="544"/>
      <c r="F277" s="544"/>
      <c r="G277" s="543"/>
      <c r="H277" s="543"/>
    </row>
    <row r="278" spans="1:11" s="461" customFormat="1" ht="15" customHeight="1">
      <c r="A278" s="555"/>
      <c r="C278" s="520" t="s">
        <v>519</v>
      </c>
      <c r="D278" s="525"/>
      <c r="E278" s="544"/>
      <c r="F278" s="544"/>
      <c r="G278" s="543"/>
      <c r="H278" s="543"/>
    </row>
    <row r="279" spans="1:11" s="461" customFormat="1" ht="15" customHeight="1">
      <c r="A279" s="555"/>
      <c r="C279" s="520" t="s">
        <v>542</v>
      </c>
      <c r="D279" s="525"/>
      <c r="E279" s="544"/>
      <c r="F279" s="544"/>
      <c r="G279" s="543"/>
      <c r="H279" s="543"/>
    </row>
    <row r="280" spans="1:11" s="461" customFormat="1" ht="15" customHeight="1">
      <c r="A280" s="555"/>
      <c r="D280" s="525"/>
      <c r="E280" s="544"/>
      <c r="F280" s="544"/>
      <c r="G280" s="543"/>
      <c r="H280" s="543"/>
    </row>
    <row r="281" spans="1:11" s="461" customFormat="1" ht="15" customHeight="1">
      <c r="A281" s="555"/>
      <c r="D281" s="525"/>
      <c r="E281" s="544"/>
      <c r="F281" s="544"/>
      <c r="G281" s="543"/>
      <c r="H281" s="543"/>
    </row>
    <row r="282" spans="1:11" s="461" customFormat="1" ht="15" customHeight="1">
      <c r="A282" s="555"/>
      <c r="D282" s="525"/>
      <c r="E282" s="544"/>
      <c r="F282" s="544"/>
      <c r="G282" s="543"/>
      <c r="H282" s="543"/>
    </row>
    <row r="283" spans="1:11" s="461" customFormat="1" ht="15" customHeight="1">
      <c r="A283" s="555"/>
      <c r="D283" s="525"/>
      <c r="E283" s="544"/>
      <c r="F283" s="544"/>
      <c r="G283" s="543"/>
      <c r="H283" s="543"/>
    </row>
    <row r="284" spans="1:11" s="461" customFormat="1" ht="15" customHeight="1">
      <c r="A284" s="555"/>
      <c r="D284" s="525"/>
      <c r="E284" s="544"/>
      <c r="F284" s="544"/>
      <c r="G284" s="543"/>
      <c r="H284" s="543"/>
    </row>
    <row r="285" spans="1:11" s="461" customFormat="1" ht="15" customHeight="1">
      <c r="A285" s="555"/>
      <c r="D285" s="525"/>
      <c r="E285" s="544"/>
      <c r="F285" s="544"/>
      <c r="G285" s="543"/>
      <c r="H285" s="543"/>
    </row>
    <row r="286" spans="1:11" s="461" customFormat="1" ht="15" customHeight="1">
      <c r="A286" s="555"/>
      <c r="D286" s="525"/>
      <c r="E286" s="544"/>
      <c r="F286" s="544"/>
      <c r="G286" s="543"/>
      <c r="H286" s="543"/>
    </row>
    <row r="287" spans="1:11" s="461" customFormat="1" ht="15" customHeight="1">
      <c r="A287" s="555"/>
      <c r="D287" s="525"/>
      <c r="E287" s="544"/>
      <c r="F287" s="544"/>
      <c r="G287" s="543"/>
      <c r="H287" s="543"/>
    </row>
    <row r="288" spans="1:11" s="461" customFormat="1" ht="15" customHeight="1">
      <c r="A288" s="555"/>
      <c r="D288" s="525"/>
      <c r="E288" s="544"/>
      <c r="F288" s="544"/>
      <c r="G288" s="543"/>
      <c r="H288" s="543"/>
    </row>
  </sheetData>
  <mergeCells count="36">
    <mergeCell ref="I259:I260"/>
    <mergeCell ref="J259:J260"/>
    <mergeCell ref="I236:I237"/>
    <mergeCell ref="J236:J237"/>
    <mergeCell ref="C233:H233"/>
    <mergeCell ref="F236:F237"/>
    <mergeCell ref="G236:G237"/>
    <mergeCell ref="F259:F260"/>
    <mergeCell ref="G259:G260"/>
    <mergeCell ref="K160:L160"/>
    <mergeCell ref="N160:N161"/>
    <mergeCell ref="K6:L6"/>
    <mergeCell ref="N6:N7"/>
    <mergeCell ref="I48:I49"/>
    <mergeCell ref="J48:J49"/>
    <mergeCell ref="C158:J158"/>
    <mergeCell ref="K83:L83"/>
    <mergeCell ref="N83:N84"/>
    <mergeCell ref="I125:I126"/>
    <mergeCell ref="J125:J126"/>
    <mergeCell ref="J202:J203"/>
    <mergeCell ref="C81:J81"/>
    <mergeCell ref="F83:G83"/>
    <mergeCell ref="I83:I84"/>
    <mergeCell ref="F125:F126"/>
    <mergeCell ref="G125:G126"/>
    <mergeCell ref="F160:G160"/>
    <mergeCell ref="I160:I161"/>
    <mergeCell ref="F202:F203"/>
    <mergeCell ref="G202:G203"/>
    <mergeCell ref="I202:I203"/>
    <mergeCell ref="B2:I2"/>
    <mergeCell ref="F6:G6"/>
    <mergeCell ref="I6:I7"/>
    <mergeCell ref="F48:F49"/>
    <mergeCell ref="G48:G49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Footer>&amp;L29/04/2015&amp;R&amp;F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79"/>
  <sheetViews>
    <sheetView showGridLines="0" zoomScaleNormal="100" workbookViewId="0">
      <selection activeCell="H23" sqref="H23"/>
    </sheetView>
  </sheetViews>
  <sheetFormatPr defaultColWidth="9.109375" defaultRowHeight="15" customHeight="1"/>
  <cols>
    <col min="1" max="1" width="11.6640625" style="171" customWidth="1"/>
    <col min="2" max="2" width="14.44140625" style="69" customWidth="1"/>
    <col min="3" max="3" width="61.88671875" style="69" bestFit="1" customWidth="1"/>
    <col min="4" max="4" width="1.6640625" style="173" customWidth="1"/>
    <col min="5" max="5" width="14.33203125" style="174" bestFit="1" customWidth="1"/>
    <col min="6" max="6" width="17" style="174" customWidth="1"/>
    <col min="7" max="7" width="18.44140625" style="175" bestFit="1" customWidth="1"/>
    <col min="8" max="8" width="16.44140625" style="175" bestFit="1" customWidth="1"/>
    <col min="9" max="9" width="17" style="69" bestFit="1" customWidth="1"/>
    <col min="10" max="10" width="17" style="69" customWidth="1"/>
    <col min="11" max="11" width="18.33203125" style="69" customWidth="1"/>
    <col min="12" max="12" width="12.44140625" style="69" bestFit="1" customWidth="1"/>
    <col min="13" max="13" width="16" style="69" customWidth="1"/>
    <col min="14" max="14" width="15.44140625" style="69" customWidth="1"/>
    <col min="15" max="16384" width="9.109375" style="69"/>
  </cols>
  <sheetData>
    <row r="1" spans="1:15" ht="15" customHeight="1">
      <c r="A1" s="409"/>
      <c r="B1" s="410"/>
      <c r="C1" s="410"/>
      <c r="D1" s="410"/>
      <c r="E1" s="410"/>
      <c r="F1" s="410"/>
      <c r="G1" s="410"/>
      <c r="H1" s="410"/>
      <c r="I1" s="410"/>
    </row>
    <row r="2" spans="1:15" ht="15" customHeight="1">
      <c r="A2" s="172"/>
      <c r="B2" s="619" t="str">
        <f>Índice!D18</f>
        <v>Quadro N2-10-REN - Ativos intangíveis_TEE (2022&gt;)</v>
      </c>
      <c r="C2" s="620"/>
      <c r="D2" s="620"/>
      <c r="E2" s="620"/>
      <c r="F2" s="620"/>
      <c r="G2" s="620"/>
      <c r="H2" s="620"/>
      <c r="I2" s="620"/>
    </row>
    <row r="3" spans="1:15" ht="15" customHeight="1">
      <c r="C3"/>
    </row>
    <row r="4" spans="1:15" ht="42.75" customHeight="1">
      <c r="C4" s="442" t="s">
        <v>358</v>
      </c>
    </row>
    <row r="5" spans="1:15" ht="15" customHeight="1">
      <c r="C5" s="411"/>
      <c r="O5" s="314" t="s">
        <v>210</v>
      </c>
    </row>
    <row r="6" spans="1:15" ht="15" customHeight="1">
      <c r="E6" s="177" t="s">
        <v>81</v>
      </c>
      <c r="F6" s="601" t="s">
        <v>77</v>
      </c>
      <c r="G6" s="601"/>
      <c r="H6" s="178" t="s">
        <v>76</v>
      </c>
      <c r="I6" s="602" t="s">
        <v>176</v>
      </c>
      <c r="J6" s="178" t="s">
        <v>128</v>
      </c>
      <c r="K6" s="601" t="s">
        <v>77</v>
      </c>
      <c r="L6" s="601"/>
      <c r="M6" s="178" t="s">
        <v>76</v>
      </c>
      <c r="N6" s="602" t="s">
        <v>176</v>
      </c>
      <c r="O6" s="178" t="s">
        <v>128</v>
      </c>
    </row>
    <row r="7" spans="1:15" s="183" customFormat="1" ht="15" customHeight="1">
      <c r="A7" s="180"/>
      <c r="C7" s="313" t="s">
        <v>240</v>
      </c>
      <c r="D7" s="362"/>
      <c r="E7" s="181" t="s">
        <v>198</v>
      </c>
      <c r="F7" s="363" t="s">
        <v>75</v>
      </c>
      <c r="G7" s="363" t="s">
        <v>74</v>
      </c>
      <c r="H7" s="363" t="s">
        <v>73</v>
      </c>
      <c r="I7" s="603"/>
      <c r="J7" s="181" t="s">
        <v>199</v>
      </c>
      <c r="K7" s="363" t="s">
        <v>75</v>
      </c>
      <c r="L7" s="363" t="s">
        <v>74</v>
      </c>
      <c r="M7" s="363" t="s">
        <v>73</v>
      </c>
      <c r="N7" s="603"/>
      <c r="O7" s="181" t="s">
        <v>196</v>
      </c>
    </row>
    <row r="8" spans="1:15" ht="15" customHeight="1">
      <c r="D8" s="184"/>
      <c r="E8" s="185"/>
      <c r="F8" s="185"/>
      <c r="G8" s="186"/>
      <c r="H8" s="185"/>
      <c r="I8" s="185"/>
      <c r="J8" s="185"/>
      <c r="K8" s="185"/>
      <c r="L8" s="186"/>
      <c r="M8" s="185"/>
      <c r="N8" s="185"/>
      <c r="O8" s="185"/>
    </row>
    <row r="9" spans="1:15" ht="15" customHeight="1">
      <c r="C9" s="523" t="s">
        <v>241</v>
      </c>
      <c r="D9" s="184"/>
      <c r="E9" s="187"/>
      <c r="F9" s="185"/>
      <c r="G9" s="186"/>
      <c r="H9" s="185"/>
      <c r="I9" s="185"/>
      <c r="J9" s="188"/>
      <c r="K9" s="185"/>
      <c r="L9" s="186"/>
      <c r="M9" s="185"/>
      <c r="N9" s="185"/>
      <c r="O9" s="188"/>
    </row>
    <row r="10" spans="1:15" ht="15" customHeight="1">
      <c r="C10" s="519" t="s">
        <v>420</v>
      </c>
      <c r="D10" s="184"/>
      <c r="E10" s="187"/>
      <c r="F10" s="185"/>
      <c r="G10" s="185"/>
      <c r="H10" s="185"/>
      <c r="I10" s="185"/>
      <c r="J10" s="190"/>
      <c r="K10" s="185"/>
      <c r="L10" s="185"/>
      <c r="M10" s="185"/>
      <c r="N10" s="185"/>
      <c r="O10" s="190"/>
    </row>
    <row r="11" spans="1:15" ht="15" customHeight="1">
      <c r="C11" s="519" t="s">
        <v>421</v>
      </c>
      <c r="D11" s="184"/>
      <c r="E11" s="187"/>
      <c r="F11" s="185"/>
      <c r="G11" s="185"/>
      <c r="H11" s="185"/>
      <c r="I11" s="185"/>
      <c r="J11" s="190"/>
      <c r="K11" s="185"/>
      <c r="L11" s="185"/>
      <c r="M11" s="185"/>
      <c r="N11" s="185"/>
      <c r="O11" s="190"/>
    </row>
    <row r="12" spans="1:15" ht="15" customHeight="1">
      <c r="C12" s="538" t="s">
        <v>67</v>
      </c>
      <c r="D12" s="184"/>
      <c r="E12" s="214"/>
      <c r="F12" s="192"/>
      <c r="G12" s="192"/>
      <c r="H12" s="192"/>
      <c r="I12" s="192"/>
      <c r="J12" s="192"/>
      <c r="K12" s="192"/>
      <c r="L12" s="192"/>
      <c r="M12" s="192"/>
      <c r="N12" s="192"/>
      <c r="O12" s="192"/>
    </row>
    <row r="13" spans="1:15" ht="15" customHeight="1">
      <c r="C13" s="461"/>
      <c r="D13" s="184"/>
      <c r="E13" s="187"/>
      <c r="F13" s="185"/>
      <c r="G13" s="185"/>
      <c r="H13" s="185"/>
      <c r="I13" s="185"/>
      <c r="J13" s="187"/>
      <c r="K13" s="185"/>
      <c r="L13" s="185"/>
      <c r="M13" s="185"/>
      <c r="N13" s="185"/>
      <c r="O13" s="187"/>
    </row>
    <row r="14" spans="1:15" ht="15" customHeight="1">
      <c r="C14" s="523" t="s">
        <v>273</v>
      </c>
      <c r="D14" s="184"/>
      <c r="E14" s="187"/>
      <c r="F14" s="185"/>
      <c r="G14" s="185"/>
      <c r="H14" s="185"/>
      <c r="I14" s="185"/>
      <c r="J14" s="187"/>
      <c r="K14" s="185"/>
      <c r="L14" s="185"/>
      <c r="M14" s="185"/>
      <c r="N14" s="185"/>
      <c r="O14" s="187"/>
    </row>
    <row r="15" spans="1:15" ht="15" customHeight="1">
      <c r="C15" s="519" t="s">
        <v>422</v>
      </c>
      <c r="D15" s="184"/>
      <c r="E15" s="187"/>
      <c r="F15" s="185"/>
      <c r="G15" s="185"/>
      <c r="H15" s="185"/>
      <c r="I15" s="185"/>
      <c r="J15" s="190"/>
      <c r="K15" s="185"/>
      <c r="L15" s="185"/>
      <c r="M15" s="185"/>
      <c r="N15" s="185"/>
      <c r="O15" s="190"/>
    </row>
    <row r="16" spans="1:15" ht="15" customHeight="1">
      <c r="C16" s="519" t="s">
        <v>423</v>
      </c>
      <c r="D16" s="184"/>
      <c r="E16" s="187"/>
      <c r="F16" s="185"/>
      <c r="G16" s="185"/>
      <c r="H16" s="185"/>
      <c r="I16" s="185"/>
      <c r="J16" s="190"/>
      <c r="K16" s="185"/>
      <c r="L16" s="185"/>
      <c r="M16" s="185"/>
      <c r="N16" s="185"/>
      <c r="O16" s="190"/>
    </row>
    <row r="17" spans="3:15" ht="15" customHeight="1">
      <c r="C17" s="519" t="s">
        <v>424</v>
      </c>
      <c r="D17" s="184"/>
      <c r="E17" s="187"/>
      <c r="F17" s="188"/>
      <c r="G17" s="188"/>
      <c r="H17" s="188"/>
      <c r="I17" s="188"/>
      <c r="J17" s="187"/>
      <c r="K17" s="188"/>
      <c r="L17" s="188"/>
      <c r="M17" s="188"/>
      <c r="N17" s="188"/>
      <c r="O17" s="187"/>
    </row>
    <row r="18" spans="3:15" ht="15" customHeight="1">
      <c r="C18" s="554" t="s">
        <v>570</v>
      </c>
      <c r="D18" s="184"/>
      <c r="E18" s="187"/>
      <c r="F18" s="185"/>
      <c r="G18" s="185"/>
      <c r="H18" s="185"/>
      <c r="I18" s="185"/>
      <c r="J18" s="190"/>
      <c r="K18" s="185"/>
      <c r="L18" s="185"/>
      <c r="M18" s="185"/>
      <c r="N18" s="185"/>
      <c r="O18" s="190"/>
    </row>
    <row r="19" spans="3:15" ht="15" customHeight="1">
      <c r="C19" s="554" t="s">
        <v>571</v>
      </c>
      <c r="D19" s="184"/>
      <c r="E19" s="187"/>
      <c r="F19" s="185"/>
      <c r="G19" s="185"/>
      <c r="H19" s="185"/>
      <c r="I19" s="185"/>
      <c r="J19" s="190"/>
      <c r="K19" s="185"/>
      <c r="L19" s="185"/>
      <c r="M19" s="185"/>
      <c r="N19" s="185"/>
      <c r="O19" s="190"/>
    </row>
    <row r="20" spans="3:15" ht="15" customHeight="1">
      <c r="C20" s="554" t="s">
        <v>572</v>
      </c>
      <c r="D20" s="184"/>
      <c r="E20" s="187"/>
      <c r="F20" s="185"/>
      <c r="G20" s="185"/>
      <c r="H20" s="185"/>
      <c r="I20" s="185"/>
      <c r="J20" s="190"/>
      <c r="K20" s="185"/>
      <c r="L20" s="185"/>
      <c r="M20" s="185"/>
      <c r="N20" s="185"/>
      <c r="O20" s="190"/>
    </row>
    <row r="21" spans="3:15" ht="15" customHeight="1" collapsed="1">
      <c r="C21" s="554" t="s">
        <v>573</v>
      </c>
      <c r="D21" s="184"/>
      <c r="E21" s="187"/>
      <c r="F21" s="185"/>
      <c r="G21" s="185"/>
      <c r="H21" s="185"/>
      <c r="I21" s="185"/>
      <c r="J21" s="190"/>
      <c r="K21" s="185"/>
      <c r="L21" s="185"/>
      <c r="M21" s="185"/>
      <c r="N21" s="185"/>
      <c r="O21" s="190"/>
    </row>
    <row r="22" spans="3:15" ht="15" customHeight="1" collapsed="1">
      <c r="C22" s="554" t="s">
        <v>541</v>
      </c>
      <c r="D22" s="184"/>
      <c r="E22" s="187"/>
      <c r="F22" s="185"/>
      <c r="G22" s="185"/>
      <c r="H22" s="185"/>
      <c r="I22" s="185"/>
      <c r="J22" s="190"/>
      <c r="K22" s="185"/>
      <c r="L22" s="185"/>
      <c r="M22" s="185"/>
      <c r="N22" s="185"/>
      <c r="O22" s="190"/>
    </row>
    <row r="23" spans="3:15" ht="15" customHeight="1" collapsed="1">
      <c r="C23" s="519" t="s">
        <v>533</v>
      </c>
      <c r="D23" s="184"/>
      <c r="E23" s="187"/>
      <c r="F23" s="185"/>
      <c r="G23" s="185"/>
      <c r="H23" s="185"/>
      <c r="I23" s="185"/>
      <c r="J23" s="190"/>
      <c r="K23" s="185"/>
      <c r="L23" s="185"/>
      <c r="M23" s="185"/>
      <c r="N23" s="185"/>
      <c r="O23" s="190"/>
    </row>
    <row r="24" spans="3:15" ht="15" customHeight="1">
      <c r="C24" s="554" t="s">
        <v>534</v>
      </c>
      <c r="D24" s="184"/>
      <c r="E24" s="187"/>
      <c r="F24" s="185"/>
      <c r="G24" s="185"/>
      <c r="H24" s="185"/>
      <c r="I24" s="185"/>
      <c r="J24" s="190"/>
      <c r="K24" s="185"/>
      <c r="L24" s="185"/>
      <c r="M24" s="185"/>
      <c r="N24" s="185"/>
      <c r="O24" s="190"/>
    </row>
    <row r="25" spans="3:15" ht="15" customHeight="1">
      <c r="C25" s="554" t="s">
        <v>535</v>
      </c>
      <c r="D25" s="184"/>
      <c r="E25" s="187"/>
      <c r="F25" s="185"/>
      <c r="G25" s="185"/>
      <c r="H25" s="185"/>
      <c r="I25" s="185"/>
      <c r="J25" s="190"/>
      <c r="K25" s="185"/>
      <c r="L25" s="185"/>
      <c r="M25" s="185"/>
      <c r="N25" s="185"/>
      <c r="O25" s="190"/>
    </row>
    <row r="26" spans="3:15" ht="15" customHeight="1" collapsed="1">
      <c r="C26" s="519" t="s">
        <v>536</v>
      </c>
      <c r="D26" s="184"/>
      <c r="E26" s="187"/>
      <c r="F26" s="185"/>
      <c r="G26" s="185"/>
      <c r="H26" s="185"/>
      <c r="I26" s="185"/>
      <c r="J26" s="190"/>
      <c r="K26" s="185"/>
      <c r="L26" s="185"/>
      <c r="M26" s="185"/>
      <c r="N26" s="185"/>
      <c r="O26" s="190"/>
    </row>
    <row r="27" spans="3:15" ht="15" customHeight="1">
      <c r="C27" s="554" t="s">
        <v>534</v>
      </c>
      <c r="D27" s="184"/>
      <c r="E27" s="187"/>
      <c r="F27" s="185"/>
      <c r="G27" s="185"/>
      <c r="H27" s="185"/>
      <c r="I27" s="185"/>
      <c r="J27" s="190"/>
      <c r="K27" s="185"/>
      <c r="L27" s="185"/>
      <c r="M27" s="185"/>
      <c r="N27" s="185"/>
      <c r="O27" s="190"/>
    </row>
    <row r="28" spans="3:15" ht="15" customHeight="1">
      <c r="C28" s="554" t="s">
        <v>535</v>
      </c>
      <c r="D28" s="184"/>
      <c r="E28" s="187"/>
      <c r="F28" s="185"/>
      <c r="G28" s="185"/>
      <c r="H28" s="185"/>
      <c r="I28" s="185"/>
      <c r="J28" s="190"/>
      <c r="K28" s="185"/>
      <c r="L28" s="185"/>
      <c r="M28" s="185"/>
      <c r="N28" s="185"/>
      <c r="O28" s="190"/>
    </row>
    <row r="29" spans="3:15" ht="15" customHeight="1" collapsed="1">
      <c r="C29" s="519" t="s">
        <v>537</v>
      </c>
      <c r="D29" s="184"/>
      <c r="E29" s="187"/>
      <c r="F29" s="185"/>
      <c r="G29" s="185"/>
      <c r="H29" s="185"/>
      <c r="I29" s="185"/>
      <c r="J29" s="190"/>
      <c r="K29" s="185"/>
      <c r="L29" s="185"/>
      <c r="M29" s="185"/>
      <c r="N29" s="185"/>
      <c r="O29" s="190"/>
    </row>
    <row r="30" spans="3:15" ht="15" customHeight="1">
      <c r="C30" s="554" t="s">
        <v>534</v>
      </c>
      <c r="D30" s="184"/>
      <c r="E30" s="187"/>
      <c r="F30" s="185"/>
      <c r="G30" s="185"/>
      <c r="H30" s="185"/>
      <c r="I30" s="185"/>
      <c r="J30" s="190"/>
      <c r="K30" s="185"/>
      <c r="L30" s="185"/>
      <c r="M30" s="185"/>
      <c r="N30" s="185"/>
      <c r="O30" s="190"/>
    </row>
    <row r="31" spans="3:15" ht="15" customHeight="1">
      <c r="C31" s="554" t="s">
        <v>535</v>
      </c>
      <c r="D31" s="184"/>
      <c r="E31" s="187"/>
      <c r="F31" s="185"/>
      <c r="G31" s="185"/>
      <c r="H31" s="185"/>
      <c r="I31" s="185"/>
      <c r="J31" s="190"/>
      <c r="K31" s="185"/>
      <c r="L31" s="185"/>
      <c r="M31" s="185"/>
      <c r="N31" s="185"/>
      <c r="O31" s="190"/>
    </row>
    <row r="32" spans="3:15" ht="15" customHeight="1">
      <c r="C32" s="519" t="s">
        <v>436</v>
      </c>
      <c r="D32" s="184"/>
      <c r="E32" s="69"/>
      <c r="F32" s="69"/>
      <c r="G32" s="69"/>
      <c r="H32" s="69"/>
    </row>
    <row r="33" spans="1:15" ht="15" customHeight="1">
      <c r="C33" s="538" t="s">
        <v>61</v>
      </c>
      <c r="E33" s="214"/>
      <c r="F33" s="192"/>
      <c r="G33" s="192"/>
      <c r="H33" s="192"/>
      <c r="I33" s="192"/>
      <c r="J33" s="192"/>
      <c r="K33" s="192"/>
      <c r="L33" s="192"/>
      <c r="M33" s="192"/>
      <c r="N33" s="192"/>
      <c r="O33" s="192"/>
    </row>
    <row r="34" spans="1:15" ht="15" customHeight="1">
      <c r="A34" s="69"/>
      <c r="C34" s="461"/>
      <c r="E34" s="190"/>
      <c r="F34" s="188"/>
      <c r="G34" s="188"/>
      <c r="H34" s="188"/>
      <c r="I34" s="188"/>
      <c r="J34" s="187"/>
      <c r="K34" s="188"/>
      <c r="L34" s="188"/>
      <c r="M34" s="188"/>
      <c r="N34" s="188"/>
      <c r="O34" s="187"/>
    </row>
    <row r="35" spans="1:15" ht="15" customHeight="1">
      <c r="C35" s="523" t="s">
        <v>254</v>
      </c>
      <c r="D35" s="184"/>
      <c r="E35" s="187"/>
      <c r="F35" s="185"/>
      <c r="G35" s="185"/>
      <c r="H35" s="185"/>
      <c r="I35" s="185"/>
      <c r="J35" s="190"/>
      <c r="K35" s="185"/>
      <c r="L35" s="185"/>
      <c r="M35" s="185"/>
      <c r="N35" s="185"/>
      <c r="O35" s="190"/>
    </row>
    <row r="36" spans="1:15" ht="15" customHeight="1">
      <c r="A36" s="69"/>
      <c r="C36" s="519" t="s">
        <v>423</v>
      </c>
      <c r="E36" s="187"/>
      <c r="F36" s="185"/>
      <c r="G36" s="185"/>
      <c r="H36" s="185"/>
      <c r="I36" s="185"/>
      <c r="J36" s="190"/>
      <c r="K36" s="185"/>
      <c r="L36" s="185"/>
      <c r="M36" s="185"/>
      <c r="N36" s="185"/>
      <c r="O36" s="190"/>
    </row>
    <row r="37" spans="1:15" ht="15" customHeight="1">
      <c r="C37" s="519" t="s">
        <v>424</v>
      </c>
      <c r="E37" s="187"/>
      <c r="F37" s="185"/>
      <c r="G37" s="185"/>
      <c r="H37" s="185"/>
      <c r="I37" s="185"/>
      <c r="J37" s="190"/>
      <c r="K37" s="185"/>
      <c r="L37" s="185"/>
      <c r="M37" s="185"/>
      <c r="N37" s="185"/>
      <c r="O37" s="190"/>
    </row>
    <row r="38" spans="1:15" ht="15" customHeight="1">
      <c r="C38" s="554" t="s">
        <v>79</v>
      </c>
      <c r="E38" s="187"/>
      <c r="F38" s="185"/>
      <c r="G38" s="185"/>
      <c r="H38" s="185"/>
      <c r="I38" s="185"/>
      <c r="J38" s="190"/>
      <c r="K38" s="185"/>
      <c r="L38" s="185"/>
      <c r="M38" s="185"/>
      <c r="N38" s="185"/>
      <c r="O38" s="190"/>
    </row>
    <row r="39" spans="1:15" ht="15" customHeight="1">
      <c r="C39" s="554" t="s">
        <v>78</v>
      </c>
      <c r="E39" s="187"/>
      <c r="F39" s="185"/>
      <c r="G39" s="185"/>
      <c r="H39" s="185"/>
      <c r="I39" s="185"/>
      <c r="J39" s="190"/>
      <c r="K39" s="185"/>
      <c r="L39" s="185"/>
      <c r="M39" s="185"/>
      <c r="N39" s="185"/>
      <c r="O39" s="190"/>
    </row>
    <row r="40" spans="1:15" ht="15" customHeight="1">
      <c r="C40" s="554" t="s">
        <v>72</v>
      </c>
      <c r="E40" s="187"/>
      <c r="F40" s="185"/>
      <c r="G40" s="185"/>
      <c r="H40" s="185"/>
      <c r="I40" s="185"/>
      <c r="J40" s="190"/>
      <c r="K40" s="185"/>
      <c r="L40" s="185"/>
      <c r="M40" s="185"/>
      <c r="N40" s="185"/>
      <c r="O40" s="190"/>
    </row>
    <row r="41" spans="1:15" ht="15" customHeight="1">
      <c r="A41" s="69"/>
      <c r="C41" s="519" t="s">
        <v>574</v>
      </c>
      <c r="E41" s="187"/>
      <c r="F41" s="185"/>
      <c r="G41" s="185"/>
      <c r="H41" s="185"/>
      <c r="I41" s="185"/>
      <c r="J41" s="190"/>
      <c r="K41" s="185"/>
      <c r="L41" s="185"/>
      <c r="M41" s="185"/>
      <c r="N41" s="185"/>
      <c r="O41" s="190"/>
    </row>
    <row r="42" spans="1:15" ht="15" customHeight="1">
      <c r="A42" s="69"/>
      <c r="C42" s="461"/>
      <c r="E42" s="187"/>
      <c r="F42" s="185"/>
      <c r="G42" s="186"/>
      <c r="H42" s="185"/>
      <c r="I42" s="185"/>
      <c r="J42" s="187"/>
      <c r="K42" s="185"/>
      <c r="L42" s="186"/>
      <c r="M42" s="185"/>
      <c r="N42" s="185"/>
      <c r="O42" s="190"/>
    </row>
    <row r="43" spans="1:15" ht="15" customHeight="1">
      <c r="A43" s="69"/>
      <c r="C43" s="538" t="s">
        <v>71</v>
      </c>
      <c r="E43" s="214"/>
      <c r="F43" s="192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15" ht="15" customHeight="1" thickBot="1">
      <c r="A44" s="69"/>
      <c r="C44" s="538" t="s">
        <v>70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ht="15" customHeight="1" thickTop="1">
      <c r="A45" s="69"/>
      <c r="C45" s="520" t="s">
        <v>518</v>
      </c>
      <c r="G45" s="174"/>
      <c r="H45" s="174"/>
      <c r="I45" s="174"/>
      <c r="J45" s="174"/>
      <c r="N45" s="185"/>
    </row>
    <row r="46" spans="1:15" ht="15" customHeight="1">
      <c r="A46" s="69"/>
      <c r="C46" s="520" t="s">
        <v>519</v>
      </c>
      <c r="G46" s="196"/>
      <c r="H46" s="186"/>
      <c r="K46" s="174"/>
      <c r="N46" s="185"/>
    </row>
    <row r="47" spans="1:15" ht="15" customHeight="1">
      <c r="C47" s="542" t="s">
        <v>427</v>
      </c>
      <c r="K47" s="412" t="s">
        <v>348</v>
      </c>
      <c r="N47" s="185"/>
    </row>
    <row r="48" spans="1:15" ht="15" customHeight="1">
      <c r="C48" s="461"/>
      <c r="E48" s="177" t="s">
        <v>81</v>
      </c>
      <c r="F48" s="621" t="s">
        <v>69</v>
      </c>
      <c r="G48" s="623" t="s">
        <v>68</v>
      </c>
      <c r="H48" s="178" t="s">
        <v>128</v>
      </c>
      <c r="I48" s="621" t="s">
        <v>69</v>
      </c>
      <c r="J48" s="623" t="s">
        <v>68</v>
      </c>
      <c r="K48" s="178" t="s">
        <v>128</v>
      </c>
      <c r="N48" s="185"/>
    </row>
    <row r="49" spans="1:15" ht="15" customHeight="1">
      <c r="C49" s="531" t="s">
        <v>349</v>
      </c>
      <c r="D49" s="456"/>
      <c r="E49" s="181" t="s">
        <v>198</v>
      </c>
      <c r="F49" s="622"/>
      <c r="G49" s="624"/>
      <c r="H49" s="181" t="s">
        <v>199</v>
      </c>
      <c r="I49" s="622"/>
      <c r="J49" s="624"/>
      <c r="K49" s="181" t="s">
        <v>196</v>
      </c>
      <c r="N49" s="185"/>
    </row>
    <row r="50" spans="1:15" ht="15" customHeight="1">
      <c r="C50" s="461"/>
      <c r="D50" s="184"/>
      <c r="E50" s="198"/>
      <c r="F50" s="198"/>
      <c r="G50" s="198"/>
      <c r="H50" s="198"/>
      <c r="I50" s="198"/>
      <c r="J50" s="198"/>
      <c r="K50" s="198"/>
      <c r="N50" s="185"/>
    </row>
    <row r="51" spans="1:15" ht="15" customHeight="1">
      <c r="C51" s="523" t="s">
        <v>241</v>
      </c>
      <c r="D51" s="184"/>
      <c r="E51" s="199"/>
      <c r="F51" s="199"/>
      <c r="G51" s="199"/>
      <c r="H51" s="199"/>
      <c r="I51" s="199"/>
      <c r="J51" s="199"/>
      <c r="K51" s="199"/>
      <c r="N51" s="185"/>
    </row>
    <row r="52" spans="1:15" ht="15" customHeight="1">
      <c r="C52" s="519" t="s">
        <v>420</v>
      </c>
      <c r="D52" s="184"/>
      <c r="E52" s="199"/>
      <c r="F52" s="199"/>
      <c r="G52" s="199"/>
      <c r="H52" s="199"/>
      <c r="I52" s="199"/>
      <c r="J52" s="199"/>
      <c r="K52" s="199"/>
      <c r="N52" s="185"/>
    </row>
    <row r="53" spans="1:15" ht="15" customHeight="1">
      <c r="C53" s="519" t="s">
        <v>421</v>
      </c>
      <c r="D53" s="184"/>
      <c r="E53" s="187"/>
      <c r="F53" s="199"/>
      <c r="G53" s="199"/>
      <c r="H53" s="193"/>
      <c r="I53" s="199"/>
      <c r="J53" s="199"/>
      <c r="K53" s="193"/>
      <c r="N53" s="185"/>
    </row>
    <row r="54" spans="1:15" ht="15" customHeight="1">
      <c r="C54" s="538" t="s">
        <v>67</v>
      </c>
      <c r="E54" s="214"/>
      <c r="F54" s="192"/>
      <c r="G54" s="192"/>
      <c r="H54" s="192"/>
      <c r="I54" s="192"/>
      <c r="J54" s="192"/>
      <c r="K54" s="192"/>
      <c r="N54" s="185"/>
    </row>
    <row r="55" spans="1:15" ht="15" customHeight="1">
      <c r="B55" s="416"/>
      <c r="C55" s="461"/>
      <c r="D55" s="184"/>
      <c r="E55" s="193"/>
      <c r="F55" s="199"/>
      <c r="G55" s="199"/>
      <c r="H55" s="193"/>
      <c r="I55" s="199"/>
      <c r="J55" s="199"/>
      <c r="K55" s="193"/>
      <c r="N55" s="185"/>
    </row>
    <row r="56" spans="1:15" ht="15" customHeight="1">
      <c r="B56" s="416"/>
      <c r="C56" s="523" t="s">
        <v>273</v>
      </c>
      <c r="D56" s="184"/>
      <c r="E56" s="193"/>
      <c r="F56" s="199"/>
      <c r="G56" s="199"/>
      <c r="H56" s="193"/>
      <c r="I56" s="199"/>
      <c r="J56" s="199"/>
      <c r="K56" s="193"/>
      <c r="N56" s="185"/>
    </row>
    <row r="57" spans="1:15" ht="15" customHeight="1">
      <c r="A57" s="417"/>
      <c r="B57" s="416"/>
      <c r="C57" s="519" t="s">
        <v>423</v>
      </c>
      <c r="E57" s="187"/>
      <c r="F57" s="199"/>
      <c r="G57" s="199"/>
      <c r="H57" s="193"/>
      <c r="I57" s="199"/>
      <c r="J57" s="199"/>
      <c r="K57" s="193"/>
      <c r="N57" s="185"/>
    </row>
    <row r="58" spans="1:15" ht="15" customHeight="1">
      <c r="A58" s="417"/>
      <c r="B58" s="416"/>
      <c r="C58" s="519" t="s">
        <v>424</v>
      </c>
      <c r="E58" s="193"/>
      <c r="F58" s="199"/>
      <c r="G58" s="199"/>
      <c r="H58" s="193"/>
      <c r="I58" s="199"/>
      <c r="J58" s="199"/>
      <c r="K58" s="193"/>
      <c r="N58" s="185"/>
    </row>
    <row r="59" spans="1:15" ht="15" customHeight="1">
      <c r="C59" s="554" t="s">
        <v>570</v>
      </c>
      <c r="D59" s="184"/>
      <c r="E59" s="187"/>
      <c r="F59" s="185"/>
      <c r="G59" s="185"/>
      <c r="H59" s="185"/>
      <c r="I59" s="185"/>
      <c r="J59" s="190"/>
      <c r="K59" s="185"/>
      <c r="L59" s="185"/>
      <c r="M59" s="185"/>
      <c r="N59" s="185"/>
      <c r="O59" s="190"/>
    </row>
    <row r="60" spans="1:15" ht="15" customHeight="1">
      <c r="C60" s="554" t="s">
        <v>571</v>
      </c>
      <c r="D60" s="184"/>
      <c r="E60" s="187"/>
      <c r="F60" s="185"/>
      <c r="G60" s="185"/>
      <c r="H60" s="185"/>
      <c r="I60" s="185"/>
      <c r="J60" s="190"/>
      <c r="K60" s="185"/>
      <c r="L60" s="185"/>
      <c r="M60" s="185"/>
      <c r="N60" s="185"/>
      <c r="O60" s="190"/>
    </row>
    <row r="61" spans="1:15" ht="15" customHeight="1">
      <c r="C61" s="554" t="s">
        <v>572</v>
      </c>
      <c r="D61" s="184"/>
      <c r="E61" s="187"/>
      <c r="F61" s="185"/>
      <c r="G61" s="185"/>
      <c r="H61" s="185"/>
      <c r="I61" s="185"/>
      <c r="J61" s="190"/>
      <c r="K61" s="185"/>
      <c r="L61" s="185"/>
      <c r="M61" s="185"/>
      <c r="N61" s="185"/>
      <c r="O61" s="190"/>
    </row>
    <row r="62" spans="1:15" ht="15" customHeight="1" collapsed="1">
      <c r="C62" s="554" t="s">
        <v>573</v>
      </c>
      <c r="D62" s="184"/>
      <c r="E62" s="187"/>
      <c r="F62" s="185"/>
      <c r="G62" s="185"/>
      <c r="H62" s="185"/>
      <c r="I62" s="185"/>
      <c r="J62" s="190"/>
      <c r="K62" s="185"/>
      <c r="L62" s="185"/>
      <c r="M62" s="185"/>
      <c r="N62" s="185"/>
      <c r="O62" s="190"/>
    </row>
    <row r="63" spans="1:15" ht="15" customHeight="1" collapsed="1">
      <c r="C63" s="554" t="s">
        <v>541</v>
      </c>
      <c r="D63" s="184"/>
      <c r="E63" s="187"/>
      <c r="F63" s="185"/>
      <c r="G63" s="185"/>
      <c r="H63" s="185"/>
      <c r="I63" s="185"/>
      <c r="J63" s="190"/>
      <c r="K63" s="185"/>
      <c r="L63" s="185"/>
      <c r="M63" s="185"/>
      <c r="N63" s="185"/>
      <c r="O63" s="190"/>
    </row>
    <row r="64" spans="1:15" ht="15" customHeight="1" collapsed="1">
      <c r="C64" s="519" t="s">
        <v>533</v>
      </c>
      <c r="D64" s="184"/>
      <c r="E64" s="187"/>
      <c r="F64" s="185"/>
      <c r="G64" s="185"/>
      <c r="H64" s="185"/>
      <c r="I64" s="185"/>
      <c r="J64" s="190"/>
      <c r="K64" s="185"/>
      <c r="L64" s="185"/>
      <c r="M64" s="185"/>
      <c r="N64" s="185"/>
      <c r="O64" s="190"/>
    </row>
    <row r="65" spans="1:15" ht="15" customHeight="1">
      <c r="C65" s="554" t="s">
        <v>534</v>
      </c>
      <c r="D65" s="184"/>
      <c r="E65" s="187"/>
      <c r="F65" s="185"/>
      <c r="G65" s="185"/>
      <c r="H65" s="185"/>
      <c r="I65" s="185"/>
      <c r="J65" s="190"/>
      <c r="K65" s="185"/>
      <c r="L65" s="185"/>
      <c r="M65" s="185"/>
      <c r="N65" s="185"/>
      <c r="O65" s="190"/>
    </row>
    <row r="66" spans="1:15" ht="15" customHeight="1">
      <c r="C66" s="554" t="s">
        <v>535</v>
      </c>
      <c r="D66" s="184"/>
      <c r="E66" s="187"/>
      <c r="F66" s="185"/>
      <c r="G66" s="185"/>
      <c r="H66" s="185"/>
      <c r="I66" s="185"/>
      <c r="J66" s="190"/>
      <c r="K66" s="185"/>
      <c r="L66" s="185"/>
      <c r="M66" s="185"/>
      <c r="N66" s="185"/>
      <c r="O66" s="190"/>
    </row>
    <row r="67" spans="1:15" ht="15" customHeight="1" collapsed="1">
      <c r="C67" s="519" t="s">
        <v>536</v>
      </c>
      <c r="D67" s="184"/>
      <c r="E67" s="187"/>
      <c r="F67" s="185"/>
      <c r="G67" s="185"/>
      <c r="H67" s="185"/>
      <c r="I67" s="185"/>
      <c r="J67" s="190"/>
      <c r="K67" s="185"/>
      <c r="L67" s="185"/>
      <c r="M67" s="185"/>
      <c r="N67" s="185"/>
      <c r="O67" s="190"/>
    </row>
    <row r="68" spans="1:15" ht="15" customHeight="1">
      <c r="C68" s="554" t="s">
        <v>534</v>
      </c>
      <c r="D68" s="184"/>
      <c r="E68" s="187"/>
      <c r="F68" s="185"/>
      <c r="G68" s="185"/>
      <c r="H68" s="185"/>
      <c r="I68" s="185"/>
      <c r="J68" s="190"/>
      <c r="K68" s="185"/>
      <c r="L68" s="185"/>
      <c r="M68" s="185"/>
      <c r="N68" s="185"/>
      <c r="O68" s="190"/>
    </row>
    <row r="69" spans="1:15" ht="15" customHeight="1">
      <c r="C69" s="554" t="s">
        <v>535</v>
      </c>
      <c r="D69" s="184"/>
      <c r="E69" s="187"/>
      <c r="F69" s="185"/>
      <c r="G69" s="185"/>
      <c r="H69" s="185"/>
      <c r="I69" s="185"/>
      <c r="J69" s="190"/>
      <c r="K69" s="185"/>
      <c r="L69" s="185"/>
      <c r="M69" s="185"/>
      <c r="N69" s="185"/>
      <c r="O69" s="190"/>
    </row>
    <row r="70" spans="1:15" ht="15" customHeight="1" collapsed="1">
      <c r="C70" s="519" t="s">
        <v>537</v>
      </c>
      <c r="D70" s="184"/>
      <c r="E70" s="187"/>
      <c r="F70" s="185"/>
      <c r="G70" s="185"/>
      <c r="H70" s="185"/>
      <c r="I70" s="185"/>
      <c r="J70" s="190"/>
      <c r="K70" s="185"/>
      <c r="L70" s="185"/>
      <c r="M70" s="185"/>
      <c r="N70" s="185"/>
      <c r="O70" s="190"/>
    </row>
    <row r="71" spans="1:15" ht="15" customHeight="1">
      <c r="C71" s="554" t="s">
        <v>534</v>
      </c>
      <c r="D71" s="184"/>
      <c r="E71" s="187"/>
      <c r="F71" s="185"/>
      <c r="G71" s="185"/>
      <c r="H71" s="185"/>
      <c r="I71" s="185"/>
      <c r="J71" s="190"/>
      <c r="K71" s="185"/>
      <c r="L71" s="185"/>
      <c r="M71" s="185"/>
      <c r="N71" s="185"/>
      <c r="O71" s="190"/>
    </row>
    <row r="72" spans="1:15" ht="15" customHeight="1">
      <c r="C72" s="554" t="s">
        <v>535</v>
      </c>
      <c r="D72" s="184"/>
      <c r="E72" s="187"/>
      <c r="F72" s="185"/>
      <c r="G72" s="185"/>
      <c r="H72" s="185"/>
      <c r="I72" s="185"/>
      <c r="J72" s="190"/>
      <c r="K72" s="185"/>
      <c r="L72" s="185"/>
      <c r="M72" s="185"/>
      <c r="N72" s="185"/>
      <c r="O72" s="190"/>
    </row>
    <row r="73" spans="1:15" ht="15" customHeight="1">
      <c r="A73" s="69"/>
      <c r="C73" s="519" t="s">
        <v>436</v>
      </c>
      <c r="E73" s="193"/>
      <c r="F73" s="199"/>
      <c r="G73" s="199"/>
      <c r="H73" s="193"/>
      <c r="I73" s="199"/>
      <c r="J73" s="199"/>
      <c r="K73" s="193"/>
      <c r="N73" s="185"/>
    </row>
    <row r="74" spans="1:15" ht="15" customHeight="1">
      <c r="E74" s="476"/>
      <c r="F74" s="418"/>
      <c r="G74" s="418"/>
      <c r="H74" s="476"/>
      <c r="I74" s="418"/>
      <c r="J74" s="418"/>
      <c r="K74" s="476"/>
      <c r="N74" s="185"/>
    </row>
    <row r="75" spans="1:15" ht="15" customHeight="1">
      <c r="C75" s="191" t="s">
        <v>61</v>
      </c>
      <c r="E75" s="476"/>
      <c r="F75" s="476"/>
      <c r="G75" s="476"/>
      <c r="H75" s="476"/>
      <c r="I75" s="476"/>
      <c r="J75" s="476"/>
      <c r="K75" s="476"/>
      <c r="N75" s="185"/>
    </row>
    <row r="76" spans="1:15" ht="15" customHeight="1" thickBot="1">
      <c r="C76" s="191" t="s">
        <v>60</v>
      </c>
      <c r="E76" s="211"/>
      <c r="F76" s="211"/>
      <c r="G76" s="211"/>
      <c r="H76" s="211"/>
      <c r="I76" s="211"/>
      <c r="J76" s="211"/>
      <c r="K76" s="211"/>
      <c r="N76" s="185"/>
    </row>
    <row r="77" spans="1:15" ht="15" customHeight="1" thickTop="1">
      <c r="A77" s="69"/>
      <c r="G77" s="174"/>
      <c r="H77" s="174"/>
      <c r="K77" s="420"/>
      <c r="N77" s="185"/>
    </row>
    <row r="78" spans="1:15" ht="15" customHeight="1">
      <c r="A78" s="69"/>
      <c r="C78" s="520" t="s">
        <v>518</v>
      </c>
      <c r="G78" s="174"/>
      <c r="H78" s="174"/>
      <c r="K78" s="420"/>
      <c r="N78" s="185"/>
    </row>
    <row r="79" spans="1:15" ht="15" customHeight="1">
      <c r="A79" s="69"/>
      <c r="C79" s="520" t="s">
        <v>519</v>
      </c>
      <c r="D79" s="69"/>
      <c r="E79" s="69"/>
      <c r="F79" s="69"/>
      <c r="G79" s="69"/>
      <c r="H79" s="174"/>
    </row>
    <row r="80" spans="1:15" ht="15" customHeight="1">
      <c r="A80" s="69"/>
      <c r="C80" s="542" t="s">
        <v>427</v>
      </c>
      <c r="D80" s="69"/>
      <c r="E80" s="69"/>
      <c r="F80" s="69"/>
      <c r="G80" s="69"/>
      <c r="H80" s="69"/>
    </row>
    <row r="81" spans="1:16" ht="15" customHeight="1">
      <c r="A81" s="69"/>
      <c r="C81" s="627" t="str">
        <f>B2&amp;" (ACEITE)"</f>
        <v>Quadro N2-10-REN - Ativos intangíveis_TEE (2022&gt;) (ACEITE)</v>
      </c>
      <c r="D81" s="628"/>
      <c r="E81" s="628"/>
      <c r="F81" s="628"/>
      <c r="G81" s="628"/>
      <c r="H81" s="628"/>
      <c r="I81" s="628"/>
      <c r="J81" s="628"/>
    </row>
    <row r="82" spans="1:16" ht="15" customHeight="1">
      <c r="A82" s="69"/>
      <c r="C82" s="411"/>
      <c r="O82" s="314" t="s">
        <v>210</v>
      </c>
    </row>
    <row r="83" spans="1:16" ht="15" customHeight="1">
      <c r="A83" s="69"/>
      <c r="E83" s="177" t="s">
        <v>81</v>
      </c>
      <c r="F83" s="601" t="s">
        <v>77</v>
      </c>
      <c r="G83" s="601"/>
      <c r="H83" s="178" t="s">
        <v>76</v>
      </c>
      <c r="I83" s="602" t="s">
        <v>176</v>
      </c>
      <c r="J83" s="178" t="s">
        <v>128</v>
      </c>
      <c r="K83" s="601" t="s">
        <v>77</v>
      </c>
      <c r="L83" s="601"/>
      <c r="M83" s="178" t="s">
        <v>76</v>
      </c>
      <c r="N83" s="602" t="s">
        <v>176</v>
      </c>
      <c r="O83" s="178" t="s">
        <v>128</v>
      </c>
    </row>
    <row r="84" spans="1:16" ht="15" customHeight="1">
      <c r="A84" s="69"/>
      <c r="C84" s="459" t="s">
        <v>246</v>
      </c>
      <c r="D84" s="456"/>
      <c r="E84" s="181" t="s">
        <v>198</v>
      </c>
      <c r="F84" s="457" t="s">
        <v>75</v>
      </c>
      <c r="G84" s="457" t="s">
        <v>74</v>
      </c>
      <c r="H84" s="457" t="s">
        <v>73</v>
      </c>
      <c r="I84" s="603"/>
      <c r="J84" s="181" t="s">
        <v>199</v>
      </c>
      <c r="K84" s="457" t="s">
        <v>75</v>
      </c>
      <c r="L84" s="457" t="s">
        <v>74</v>
      </c>
      <c r="M84" s="457" t="s">
        <v>73</v>
      </c>
      <c r="N84" s="603"/>
      <c r="O84" s="181" t="s">
        <v>196</v>
      </c>
      <c r="P84"/>
    </row>
    <row r="85" spans="1:16" ht="15" customHeight="1">
      <c r="A85" s="69"/>
      <c r="D85" s="184"/>
      <c r="E85" s="185"/>
      <c r="F85" s="185"/>
      <c r="G85" s="186"/>
      <c r="H85" s="185"/>
      <c r="I85" s="185"/>
      <c r="J85" s="185"/>
      <c r="K85" s="185"/>
      <c r="P85"/>
    </row>
    <row r="86" spans="1:16" ht="15" customHeight="1">
      <c r="A86" s="69"/>
      <c r="C86" s="2" t="s">
        <v>247</v>
      </c>
      <c r="D86" s="184"/>
      <c r="E86" s="185"/>
      <c r="F86" s="185"/>
      <c r="G86" s="186"/>
      <c r="H86" s="185"/>
      <c r="I86" s="185"/>
      <c r="J86" s="185"/>
      <c r="K86" s="188"/>
      <c r="P86"/>
    </row>
    <row r="87" spans="1:16" ht="15" customHeight="1">
      <c r="A87" s="69"/>
      <c r="C87" s="519" t="s">
        <v>420</v>
      </c>
      <c r="D87" s="184"/>
      <c r="E87" s="185"/>
      <c r="F87" s="185"/>
      <c r="G87" s="186"/>
      <c r="H87" s="185"/>
      <c r="I87" s="185"/>
      <c r="J87" s="185"/>
      <c r="K87" s="188"/>
      <c r="P87"/>
    </row>
    <row r="88" spans="1:16" ht="15" customHeight="1">
      <c r="A88" s="69"/>
      <c r="C88" s="519" t="s">
        <v>421</v>
      </c>
      <c r="D88" s="184"/>
      <c r="E88" s="185"/>
      <c r="F88" s="185"/>
      <c r="G88" s="185"/>
      <c r="H88" s="185"/>
      <c r="I88" s="185"/>
      <c r="J88" s="185"/>
      <c r="K88" s="188"/>
      <c r="L88" s="188"/>
      <c r="M88" s="188"/>
      <c r="N88" s="188"/>
      <c r="O88" s="188"/>
      <c r="P88"/>
    </row>
    <row r="89" spans="1:16" ht="15" customHeight="1">
      <c r="A89" s="69"/>
      <c r="C89" s="538" t="s">
        <v>67</v>
      </c>
      <c r="D89" s="184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/>
    </row>
    <row r="90" spans="1:16" ht="15" customHeight="1">
      <c r="A90" s="69"/>
      <c r="C90" s="461"/>
      <c r="D90" s="184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/>
    </row>
    <row r="91" spans="1:16" ht="15" customHeight="1">
      <c r="A91" s="69"/>
      <c r="C91" s="523" t="s">
        <v>350</v>
      </c>
      <c r="D91" s="184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/>
    </row>
    <row r="92" spans="1:16" ht="15" customHeight="1">
      <c r="A92" s="69"/>
      <c r="C92" s="519" t="s">
        <v>422</v>
      </c>
      <c r="D92" s="184"/>
      <c r="E92" s="185"/>
      <c r="F92" s="186"/>
      <c r="G92" s="185"/>
      <c r="H92" s="185"/>
      <c r="I92" s="185"/>
      <c r="J92" s="185"/>
      <c r="K92" s="188"/>
      <c r="L92" s="188"/>
      <c r="M92" s="188"/>
      <c r="N92" s="188"/>
      <c r="O92" s="188"/>
      <c r="P92"/>
    </row>
    <row r="93" spans="1:16" ht="15" customHeight="1">
      <c r="A93" s="69"/>
      <c r="C93" s="519" t="s">
        <v>423</v>
      </c>
      <c r="D93" s="184"/>
      <c r="E93" s="185"/>
      <c r="F93" s="185"/>
      <c r="G93" s="185"/>
      <c r="H93" s="185"/>
      <c r="I93" s="185"/>
      <c r="J93" s="185"/>
      <c r="K93" s="188"/>
      <c r="L93" s="188"/>
      <c r="M93" s="188"/>
      <c r="N93" s="188"/>
      <c r="O93" s="188"/>
      <c r="P93"/>
    </row>
    <row r="94" spans="1:16" ht="15" customHeight="1">
      <c r="A94" s="69"/>
      <c r="C94" s="519" t="s">
        <v>424</v>
      </c>
      <c r="D94" s="184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/>
    </row>
    <row r="95" spans="1:16" ht="15" customHeight="1">
      <c r="C95" s="554" t="s">
        <v>570</v>
      </c>
      <c r="D95" s="184"/>
      <c r="E95" s="187"/>
      <c r="F95" s="185"/>
      <c r="G95" s="185"/>
      <c r="H95" s="185"/>
      <c r="I95" s="185"/>
      <c r="J95" s="190"/>
      <c r="K95" s="185"/>
      <c r="L95" s="185"/>
      <c r="M95" s="185"/>
      <c r="N95" s="185"/>
      <c r="O95" s="190"/>
    </row>
    <row r="96" spans="1:16" ht="15" customHeight="1">
      <c r="C96" s="554" t="s">
        <v>571</v>
      </c>
      <c r="D96" s="184"/>
      <c r="E96" s="187"/>
      <c r="F96" s="185"/>
      <c r="G96" s="185"/>
      <c r="H96" s="185"/>
      <c r="I96" s="185"/>
      <c r="J96" s="190"/>
      <c r="K96" s="185"/>
      <c r="L96" s="185"/>
      <c r="M96" s="185"/>
      <c r="N96" s="185"/>
      <c r="O96" s="190"/>
    </row>
    <row r="97" spans="1:16" ht="15" customHeight="1">
      <c r="C97" s="554" t="s">
        <v>572</v>
      </c>
      <c r="D97" s="184"/>
      <c r="E97" s="187"/>
      <c r="F97" s="185"/>
      <c r="G97" s="185"/>
      <c r="H97" s="185"/>
      <c r="I97" s="185"/>
      <c r="J97" s="190"/>
      <c r="K97" s="185"/>
      <c r="L97" s="185"/>
      <c r="M97" s="185"/>
      <c r="N97" s="185"/>
      <c r="O97" s="190"/>
    </row>
    <row r="98" spans="1:16" ht="15" customHeight="1" collapsed="1">
      <c r="C98" s="554" t="s">
        <v>573</v>
      </c>
      <c r="D98" s="184"/>
      <c r="E98" s="187"/>
      <c r="F98" s="185"/>
      <c r="G98" s="185"/>
      <c r="H98" s="185"/>
      <c r="I98" s="185"/>
      <c r="J98" s="190"/>
      <c r="K98" s="185"/>
      <c r="L98" s="185"/>
      <c r="M98" s="185"/>
      <c r="N98" s="185"/>
      <c r="O98" s="190"/>
    </row>
    <row r="99" spans="1:16" ht="15" customHeight="1" collapsed="1">
      <c r="C99" s="554" t="s">
        <v>541</v>
      </c>
      <c r="D99" s="184"/>
      <c r="E99" s="187"/>
      <c r="F99" s="185"/>
      <c r="G99" s="185"/>
      <c r="H99" s="185"/>
      <c r="I99" s="185"/>
      <c r="J99" s="190"/>
      <c r="K99" s="185"/>
      <c r="L99" s="185"/>
      <c r="M99" s="185"/>
      <c r="N99" s="185"/>
      <c r="O99" s="190"/>
    </row>
    <row r="100" spans="1:16" ht="15" customHeight="1" collapsed="1">
      <c r="C100" s="519" t="s">
        <v>533</v>
      </c>
      <c r="D100" s="184"/>
      <c r="E100" s="187"/>
      <c r="F100" s="185"/>
      <c r="G100" s="185"/>
      <c r="H100" s="185"/>
      <c r="I100" s="185"/>
      <c r="J100" s="190"/>
      <c r="K100" s="185"/>
      <c r="L100" s="185"/>
      <c r="M100" s="185"/>
      <c r="N100" s="185"/>
      <c r="O100" s="190"/>
    </row>
    <row r="101" spans="1:16" ht="15" customHeight="1">
      <c r="C101" s="554" t="s">
        <v>534</v>
      </c>
      <c r="D101" s="184"/>
      <c r="E101" s="187"/>
      <c r="F101" s="185"/>
      <c r="G101" s="185"/>
      <c r="H101" s="185"/>
      <c r="I101" s="185"/>
      <c r="J101" s="190"/>
      <c r="K101" s="185"/>
      <c r="L101" s="185"/>
      <c r="M101" s="185"/>
      <c r="N101" s="185"/>
      <c r="O101" s="190"/>
    </row>
    <row r="102" spans="1:16" ht="15" customHeight="1">
      <c r="C102" s="554" t="s">
        <v>535</v>
      </c>
      <c r="D102" s="184"/>
      <c r="E102" s="187"/>
      <c r="F102" s="185"/>
      <c r="G102" s="185"/>
      <c r="H102" s="185"/>
      <c r="I102" s="185"/>
      <c r="J102" s="190"/>
      <c r="K102" s="185"/>
      <c r="L102" s="185"/>
      <c r="M102" s="185"/>
      <c r="N102" s="185"/>
      <c r="O102" s="190"/>
    </row>
    <row r="103" spans="1:16" ht="15" customHeight="1" collapsed="1">
      <c r="C103" s="519" t="s">
        <v>536</v>
      </c>
      <c r="D103" s="184"/>
      <c r="E103" s="187"/>
      <c r="F103" s="185"/>
      <c r="G103" s="185"/>
      <c r="H103" s="185"/>
      <c r="I103" s="185"/>
      <c r="J103" s="190"/>
      <c r="K103" s="185"/>
      <c r="L103" s="185"/>
      <c r="M103" s="185"/>
      <c r="N103" s="185"/>
      <c r="O103" s="190"/>
    </row>
    <row r="104" spans="1:16" ht="15" customHeight="1">
      <c r="C104" s="554" t="s">
        <v>534</v>
      </c>
      <c r="D104" s="184"/>
      <c r="E104" s="187"/>
      <c r="F104" s="185"/>
      <c r="G104" s="185"/>
      <c r="H104" s="185"/>
      <c r="I104" s="185"/>
      <c r="J104" s="190"/>
      <c r="K104" s="185"/>
      <c r="L104" s="185"/>
      <c r="M104" s="185"/>
      <c r="N104" s="185"/>
      <c r="O104" s="190"/>
    </row>
    <row r="105" spans="1:16" ht="15" customHeight="1">
      <c r="C105" s="554" t="s">
        <v>535</v>
      </c>
      <c r="D105" s="184"/>
      <c r="E105" s="187"/>
      <c r="F105" s="185"/>
      <c r="G105" s="185"/>
      <c r="H105" s="185"/>
      <c r="I105" s="185"/>
      <c r="J105" s="190"/>
      <c r="K105" s="185"/>
      <c r="L105" s="185"/>
      <c r="M105" s="185"/>
      <c r="N105" s="185"/>
      <c r="O105" s="190"/>
    </row>
    <row r="106" spans="1:16" ht="15" customHeight="1" collapsed="1">
      <c r="C106" s="519" t="s">
        <v>537</v>
      </c>
      <c r="D106" s="184"/>
      <c r="E106" s="187"/>
      <c r="F106" s="185"/>
      <c r="G106" s="185"/>
      <c r="H106" s="185"/>
      <c r="I106" s="185"/>
      <c r="J106" s="190"/>
      <c r="K106" s="185"/>
      <c r="L106" s="185"/>
      <c r="M106" s="185"/>
      <c r="N106" s="185"/>
      <c r="O106" s="190"/>
    </row>
    <row r="107" spans="1:16" ht="15" customHeight="1">
      <c r="C107" s="554" t="s">
        <v>534</v>
      </c>
      <c r="D107" s="184"/>
      <c r="E107" s="187"/>
      <c r="F107" s="185"/>
      <c r="G107" s="185"/>
      <c r="H107" s="185"/>
      <c r="I107" s="185"/>
      <c r="J107" s="190"/>
      <c r="K107" s="185"/>
      <c r="L107" s="185"/>
      <c r="M107" s="185"/>
      <c r="N107" s="185"/>
      <c r="O107" s="190"/>
    </row>
    <row r="108" spans="1:16" ht="15" customHeight="1">
      <c r="C108" s="554" t="s">
        <v>535</v>
      </c>
      <c r="D108" s="184"/>
      <c r="E108" s="187"/>
      <c r="F108" s="185"/>
      <c r="G108" s="185"/>
      <c r="H108" s="185"/>
      <c r="I108" s="185"/>
      <c r="J108" s="190"/>
      <c r="K108" s="185"/>
      <c r="L108" s="185"/>
      <c r="M108" s="185"/>
      <c r="N108" s="185"/>
      <c r="O108" s="190"/>
    </row>
    <row r="109" spans="1:16" ht="15" customHeight="1">
      <c r="A109" s="69"/>
      <c r="C109" s="519" t="s">
        <v>436</v>
      </c>
      <c r="D109" s="184"/>
      <c r="E109" s="185"/>
      <c r="F109" s="185"/>
      <c r="G109" s="185"/>
      <c r="H109" s="185"/>
      <c r="I109" s="185"/>
      <c r="J109" s="185"/>
      <c r="K109" s="188"/>
      <c r="L109" s="188"/>
      <c r="M109" s="188"/>
      <c r="N109" s="188"/>
      <c r="O109" s="188"/>
      <c r="P109"/>
    </row>
    <row r="110" spans="1:16" ht="15" customHeight="1">
      <c r="A110" s="69"/>
      <c r="C110" s="538" t="s">
        <v>61</v>
      </c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  <c r="O110" s="413"/>
      <c r="P110"/>
    </row>
    <row r="111" spans="1:16" ht="15" customHeight="1">
      <c r="A111" s="69"/>
      <c r="C111" s="461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/>
    </row>
    <row r="112" spans="1:16" ht="15" customHeight="1">
      <c r="A112" s="69"/>
      <c r="C112" s="523" t="s">
        <v>255</v>
      </c>
      <c r="D112" s="184"/>
      <c r="E112" s="188"/>
      <c r="F112" s="188"/>
      <c r="G112" s="188"/>
      <c r="H112" s="188"/>
      <c r="I112" s="188"/>
      <c r="J112" s="188"/>
      <c r="K112" s="185"/>
      <c r="L112" s="185"/>
      <c r="M112" s="185"/>
      <c r="N112" s="185"/>
      <c r="O112" s="185"/>
      <c r="P112"/>
    </row>
    <row r="113" spans="1:16" ht="15" customHeight="1">
      <c r="A113" s="69"/>
      <c r="C113" s="519" t="s">
        <v>423</v>
      </c>
      <c r="E113" s="185"/>
      <c r="F113" s="185"/>
      <c r="G113" s="185"/>
      <c r="H113" s="185"/>
      <c r="I113" s="185"/>
      <c r="J113" s="185"/>
      <c r="K113" s="188"/>
      <c r="L113" s="188"/>
      <c r="M113" s="188"/>
      <c r="N113" s="188"/>
      <c r="O113" s="188"/>
      <c r="P113"/>
    </row>
    <row r="114" spans="1:16" ht="15" customHeight="1">
      <c r="A114" s="69"/>
      <c r="C114" s="519" t="s">
        <v>424</v>
      </c>
      <c r="E114" s="185"/>
      <c r="F114" s="185"/>
      <c r="G114" s="185"/>
      <c r="H114" s="185"/>
      <c r="I114" s="185"/>
      <c r="J114" s="185"/>
      <c r="K114" s="188"/>
      <c r="L114" s="188"/>
      <c r="M114" s="188"/>
      <c r="N114" s="188"/>
      <c r="O114" s="188"/>
      <c r="P114"/>
    </row>
    <row r="115" spans="1:16" ht="15" customHeight="1">
      <c r="C115" s="554" t="s">
        <v>79</v>
      </c>
      <c r="E115" s="185"/>
      <c r="F115" s="185"/>
      <c r="G115" s="185"/>
      <c r="H115" s="185"/>
      <c r="I115" s="185"/>
      <c r="J115" s="185"/>
      <c r="K115" s="188"/>
      <c r="L115" s="188"/>
      <c r="M115" s="188"/>
      <c r="N115" s="188"/>
      <c r="O115" s="188"/>
      <c r="P115"/>
    </row>
    <row r="116" spans="1:16" ht="15" customHeight="1">
      <c r="A116" s="69"/>
      <c r="C116" s="554" t="s">
        <v>78</v>
      </c>
      <c r="E116" s="185"/>
      <c r="F116" s="185"/>
      <c r="G116" s="185"/>
      <c r="H116" s="185"/>
      <c r="I116" s="185"/>
      <c r="J116" s="185"/>
      <c r="K116" s="188"/>
      <c r="L116" s="188"/>
      <c r="M116" s="188"/>
      <c r="N116" s="188"/>
      <c r="O116" s="188"/>
      <c r="P116"/>
    </row>
    <row r="117" spans="1:16" ht="15" customHeight="1">
      <c r="A117" s="69"/>
      <c r="C117" s="554" t="s">
        <v>72</v>
      </c>
      <c r="E117" s="185"/>
      <c r="F117" s="185"/>
      <c r="G117" s="185"/>
      <c r="H117" s="185"/>
      <c r="I117" s="185"/>
      <c r="J117" s="185"/>
      <c r="K117" s="188"/>
      <c r="L117" s="188"/>
      <c r="M117" s="188"/>
      <c r="N117" s="188"/>
      <c r="O117" s="188"/>
      <c r="P117"/>
    </row>
    <row r="118" spans="1:16" ht="15" customHeight="1">
      <c r="A118" s="69"/>
      <c r="C118" s="519" t="s">
        <v>537</v>
      </c>
      <c r="E118" s="185"/>
      <c r="F118" s="185"/>
      <c r="G118" s="185"/>
      <c r="H118" s="185"/>
      <c r="I118" s="185"/>
      <c r="J118" s="185"/>
      <c r="K118" s="188"/>
      <c r="L118" s="188"/>
      <c r="M118" s="188"/>
      <c r="N118" s="188"/>
      <c r="O118" s="188"/>
      <c r="P118"/>
    </row>
    <row r="119" spans="1:16" ht="15" customHeight="1">
      <c r="A119" s="69"/>
      <c r="C119" s="461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/>
    </row>
    <row r="120" spans="1:16" ht="15" customHeight="1">
      <c r="A120" s="69"/>
      <c r="C120" s="538" t="s">
        <v>71</v>
      </c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3"/>
      <c r="P120"/>
    </row>
    <row r="121" spans="1:16" ht="15" customHeight="1" thickBot="1">
      <c r="A121" s="69"/>
      <c r="C121" s="538" t="s">
        <v>70</v>
      </c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/>
    </row>
    <row r="122" spans="1:16" ht="15" customHeight="1" thickTop="1">
      <c r="A122" s="69"/>
      <c r="C122" s="520" t="s">
        <v>518</v>
      </c>
      <c r="G122" s="174"/>
      <c r="H122" s="174"/>
      <c r="I122" s="174"/>
      <c r="J122" s="174"/>
      <c r="P122"/>
    </row>
    <row r="123" spans="1:16" ht="15" customHeight="1">
      <c r="A123" s="69"/>
      <c r="C123" s="520" t="s">
        <v>519</v>
      </c>
      <c r="G123" s="196"/>
      <c r="H123" s="186"/>
      <c r="P123"/>
    </row>
    <row r="124" spans="1:16" ht="15" customHeight="1">
      <c r="A124" s="69"/>
      <c r="C124" s="542" t="s">
        <v>427</v>
      </c>
      <c r="K124" s="412" t="s">
        <v>348</v>
      </c>
    </row>
    <row r="125" spans="1:16" ht="15" customHeight="1">
      <c r="A125" s="69"/>
      <c r="C125" s="461"/>
      <c r="E125" s="177" t="s">
        <v>81</v>
      </c>
      <c r="F125" s="629" t="s">
        <v>69</v>
      </c>
      <c r="G125" s="625" t="s">
        <v>68</v>
      </c>
      <c r="H125" s="178" t="s">
        <v>128</v>
      </c>
      <c r="I125" s="629" t="s">
        <v>69</v>
      </c>
      <c r="J125" s="625" t="s">
        <v>68</v>
      </c>
      <c r="K125" s="178" t="s">
        <v>128</v>
      </c>
    </row>
    <row r="126" spans="1:16" ht="15" customHeight="1">
      <c r="A126" s="69"/>
      <c r="C126" s="531" t="s">
        <v>351</v>
      </c>
      <c r="D126" s="456"/>
      <c r="E126" s="181" t="s">
        <v>198</v>
      </c>
      <c r="F126" s="630"/>
      <c r="G126" s="626"/>
      <c r="H126" s="181" t="s">
        <v>199</v>
      </c>
      <c r="I126" s="630"/>
      <c r="J126" s="626"/>
      <c r="K126" s="181" t="s">
        <v>196</v>
      </c>
    </row>
    <row r="127" spans="1:16" ht="15" customHeight="1">
      <c r="A127" s="69"/>
      <c r="C127" s="461"/>
      <c r="D127" s="184"/>
      <c r="E127" s="415"/>
      <c r="F127" s="415"/>
      <c r="G127" s="415"/>
      <c r="H127" s="415"/>
      <c r="I127" s="415"/>
    </row>
    <row r="128" spans="1:16" ht="15" customHeight="1">
      <c r="A128" s="69"/>
      <c r="C128" s="523" t="s">
        <v>247</v>
      </c>
      <c r="D128" s="184"/>
      <c r="E128" s="199"/>
      <c r="F128" s="199"/>
      <c r="G128" s="199"/>
      <c r="H128" s="199"/>
      <c r="I128" s="199"/>
    </row>
    <row r="129" spans="1:15" ht="15" customHeight="1">
      <c r="A129" s="69"/>
      <c r="C129" s="519" t="s">
        <v>420</v>
      </c>
      <c r="D129" s="184"/>
      <c r="E129" s="199"/>
      <c r="F129" s="199"/>
      <c r="G129" s="199"/>
      <c r="H129" s="199"/>
      <c r="I129" s="199"/>
    </row>
    <row r="130" spans="1:15" ht="15" customHeight="1">
      <c r="A130" s="69"/>
      <c r="C130" s="519" t="s">
        <v>421</v>
      </c>
      <c r="D130" s="184"/>
      <c r="E130" s="199"/>
      <c r="F130" s="199"/>
      <c r="G130" s="199"/>
      <c r="H130" s="199"/>
      <c r="I130" s="199"/>
      <c r="J130" s="199"/>
      <c r="K130" s="199"/>
    </row>
    <row r="131" spans="1:15" ht="15" customHeight="1">
      <c r="A131" s="69"/>
      <c r="C131" s="538" t="s">
        <v>67</v>
      </c>
      <c r="E131" s="413"/>
      <c r="F131" s="413"/>
      <c r="G131" s="413"/>
      <c r="H131" s="413"/>
      <c r="I131" s="413"/>
      <c r="J131" s="413"/>
      <c r="K131" s="413"/>
    </row>
    <row r="132" spans="1:15" ht="15" customHeight="1">
      <c r="A132" s="69"/>
      <c r="C132" s="461"/>
      <c r="D132" s="184"/>
      <c r="E132" s="199"/>
      <c r="F132" s="199"/>
      <c r="G132" s="199"/>
      <c r="H132" s="199"/>
      <c r="I132" s="199"/>
      <c r="J132" s="199"/>
      <c r="K132" s="199"/>
    </row>
    <row r="133" spans="1:15" ht="15" customHeight="1">
      <c r="A133" s="69"/>
      <c r="C133" s="523" t="s">
        <v>350</v>
      </c>
      <c r="D133" s="184"/>
      <c r="E133" s="199"/>
      <c r="F133" s="199"/>
      <c r="G133" s="199"/>
      <c r="H133" s="199"/>
      <c r="I133" s="199"/>
      <c r="J133" s="199"/>
      <c r="K133" s="199"/>
    </row>
    <row r="134" spans="1:15" ht="15" customHeight="1">
      <c r="A134" s="69"/>
      <c r="C134" s="519" t="s">
        <v>423</v>
      </c>
      <c r="E134" s="199"/>
      <c r="F134" s="199"/>
      <c r="G134" s="199"/>
      <c r="H134" s="199"/>
      <c r="I134" s="199"/>
      <c r="J134" s="199"/>
      <c r="K134" s="199"/>
    </row>
    <row r="135" spans="1:15" ht="15" customHeight="1">
      <c r="A135" s="69"/>
      <c r="C135" s="519" t="s">
        <v>424</v>
      </c>
      <c r="E135" s="199"/>
      <c r="F135" s="199"/>
      <c r="G135" s="199"/>
      <c r="H135" s="199"/>
      <c r="I135" s="199"/>
      <c r="J135" s="199"/>
      <c r="K135" s="199"/>
    </row>
    <row r="136" spans="1:15" ht="15" customHeight="1">
      <c r="C136" s="554" t="s">
        <v>570</v>
      </c>
      <c r="D136" s="184"/>
      <c r="E136" s="187"/>
      <c r="F136" s="185"/>
      <c r="G136" s="185"/>
      <c r="H136" s="185"/>
      <c r="I136" s="185"/>
      <c r="J136" s="190"/>
      <c r="K136" s="185"/>
      <c r="L136" s="185"/>
      <c r="M136" s="185"/>
      <c r="N136" s="185"/>
      <c r="O136" s="190"/>
    </row>
    <row r="137" spans="1:15" ht="15" customHeight="1">
      <c r="C137" s="554" t="s">
        <v>571</v>
      </c>
      <c r="D137" s="184"/>
      <c r="E137" s="187"/>
      <c r="F137" s="185"/>
      <c r="G137" s="185"/>
      <c r="H137" s="185"/>
      <c r="I137" s="185"/>
      <c r="J137" s="190"/>
      <c r="K137" s="185"/>
      <c r="L137" s="185"/>
      <c r="M137" s="185"/>
      <c r="N137" s="185"/>
      <c r="O137" s="190"/>
    </row>
    <row r="138" spans="1:15" ht="15" customHeight="1">
      <c r="C138" s="554" t="s">
        <v>572</v>
      </c>
      <c r="D138" s="184"/>
      <c r="E138" s="187"/>
      <c r="F138" s="185"/>
      <c r="G138" s="185"/>
      <c r="H138" s="185"/>
      <c r="I138" s="185"/>
      <c r="J138" s="190"/>
      <c r="K138" s="185"/>
      <c r="L138" s="185"/>
      <c r="M138" s="185"/>
      <c r="N138" s="185"/>
      <c r="O138" s="190"/>
    </row>
    <row r="139" spans="1:15" ht="15" customHeight="1" collapsed="1">
      <c r="C139" s="554" t="s">
        <v>573</v>
      </c>
      <c r="D139" s="184"/>
      <c r="E139" s="187"/>
      <c r="F139" s="185"/>
      <c r="G139" s="185"/>
      <c r="H139" s="185"/>
      <c r="I139" s="185"/>
      <c r="J139" s="190"/>
      <c r="K139" s="185"/>
      <c r="L139" s="185"/>
      <c r="M139" s="185"/>
      <c r="N139" s="185"/>
      <c r="O139" s="190"/>
    </row>
    <row r="140" spans="1:15" ht="15" customHeight="1" collapsed="1">
      <c r="C140" s="554" t="s">
        <v>541</v>
      </c>
      <c r="D140" s="184"/>
      <c r="E140" s="187"/>
      <c r="F140" s="185"/>
      <c r="G140" s="185"/>
      <c r="H140" s="185"/>
      <c r="I140" s="185"/>
      <c r="J140" s="190"/>
      <c r="K140" s="185"/>
      <c r="L140" s="185"/>
      <c r="M140" s="185"/>
      <c r="N140" s="185"/>
      <c r="O140" s="190"/>
    </row>
    <row r="141" spans="1:15" ht="15" customHeight="1" collapsed="1">
      <c r="C141" s="519" t="s">
        <v>533</v>
      </c>
      <c r="D141" s="184"/>
      <c r="E141" s="187"/>
      <c r="F141" s="185"/>
      <c r="G141" s="185"/>
      <c r="H141" s="185"/>
      <c r="I141" s="185"/>
      <c r="J141" s="190"/>
      <c r="K141" s="185"/>
      <c r="L141" s="185"/>
      <c r="M141" s="185"/>
      <c r="N141" s="185"/>
      <c r="O141" s="190"/>
    </row>
    <row r="142" spans="1:15" ht="15" customHeight="1">
      <c r="C142" s="554" t="s">
        <v>534</v>
      </c>
      <c r="D142" s="184"/>
      <c r="E142" s="187"/>
      <c r="F142" s="185"/>
      <c r="G142" s="185"/>
      <c r="H142" s="185"/>
      <c r="I142" s="185"/>
      <c r="J142" s="190"/>
      <c r="K142" s="185"/>
      <c r="L142" s="185"/>
      <c r="M142" s="185"/>
      <c r="N142" s="185"/>
      <c r="O142" s="190"/>
    </row>
    <row r="143" spans="1:15" ht="15" customHeight="1">
      <c r="C143" s="554" t="s">
        <v>535</v>
      </c>
      <c r="D143" s="184"/>
      <c r="E143" s="187"/>
      <c r="F143" s="185"/>
      <c r="G143" s="185"/>
      <c r="H143" s="185"/>
      <c r="I143" s="185"/>
      <c r="J143" s="190"/>
      <c r="K143" s="185"/>
      <c r="L143" s="185"/>
      <c r="M143" s="185"/>
      <c r="N143" s="185"/>
      <c r="O143" s="190"/>
    </row>
    <row r="144" spans="1:15" ht="15" customHeight="1" collapsed="1">
      <c r="C144" s="519" t="s">
        <v>536</v>
      </c>
      <c r="D144" s="184"/>
      <c r="E144" s="187"/>
      <c r="F144" s="185"/>
      <c r="G144" s="185"/>
      <c r="H144" s="185"/>
      <c r="I144" s="185"/>
      <c r="J144" s="190"/>
      <c r="K144" s="185"/>
      <c r="L144" s="185"/>
      <c r="M144" s="185"/>
      <c r="N144" s="185"/>
      <c r="O144" s="190"/>
    </row>
    <row r="145" spans="1:15" ht="15" customHeight="1">
      <c r="C145" s="554" t="s">
        <v>534</v>
      </c>
      <c r="D145" s="184"/>
      <c r="E145" s="187"/>
      <c r="F145" s="185"/>
      <c r="G145" s="185"/>
      <c r="H145" s="185"/>
      <c r="I145" s="185"/>
      <c r="J145" s="190"/>
      <c r="K145" s="185"/>
      <c r="L145" s="185"/>
      <c r="M145" s="185"/>
      <c r="N145" s="185"/>
      <c r="O145" s="190"/>
    </row>
    <row r="146" spans="1:15" ht="15" customHeight="1">
      <c r="C146" s="554" t="s">
        <v>535</v>
      </c>
      <c r="D146" s="184"/>
      <c r="E146" s="187"/>
      <c r="F146" s="185"/>
      <c r="G146" s="185"/>
      <c r="H146" s="185"/>
      <c r="I146" s="185"/>
      <c r="J146" s="190"/>
      <c r="K146" s="185"/>
      <c r="L146" s="185"/>
      <c r="M146" s="185"/>
      <c r="N146" s="185"/>
      <c r="O146" s="190"/>
    </row>
    <row r="147" spans="1:15" ht="15" customHeight="1" collapsed="1">
      <c r="C147" s="519" t="s">
        <v>537</v>
      </c>
      <c r="D147" s="184"/>
      <c r="E147" s="187"/>
      <c r="F147" s="185"/>
      <c r="G147" s="185"/>
      <c r="H147" s="185"/>
      <c r="I147" s="185"/>
      <c r="J147" s="190"/>
      <c r="K147" s="185"/>
      <c r="L147" s="185"/>
      <c r="M147" s="185"/>
      <c r="N147" s="185"/>
      <c r="O147" s="190"/>
    </row>
    <row r="148" spans="1:15" ht="15" customHeight="1">
      <c r="C148" s="554" t="s">
        <v>534</v>
      </c>
      <c r="D148" s="184"/>
      <c r="E148" s="187"/>
      <c r="F148" s="185"/>
      <c r="G148" s="185"/>
      <c r="H148" s="185"/>
      <c r="I148" s="185"/>
      <c r="J148" s="190"/>
      <c r="K148" s="185"/>
      <c r="L148" s="185"/>
      <c r="M148" s="185"/>
      <c r="N148" s="185"/>
      <c r="O148" s="190"/>
    </row>
    <row r="149" spans="1:15" ht="15" customHeight="1">
      <c r="C149" s="554" t="s">
        <v>535</v>
      </c>
      <c r="D149" s="184"/>
      <c r="E149" s="187"/>
      <c r="F149" s="185"/>
      <c r="G149" s="185"/>
      <c r="H149" s="185"/>
      <c r="I149" s="185"/>
      <c r="J149" s="190"/>
      <c r="K149" s="185"/>
      <c r="L149" s="185"/>
      <c r="M149" s="185"/>
      <c r="N149" s="185"/>
      <c r="O149" s="190"/>
    </row>
    <row r="150" spans="1:15" ht="15" customHeight="1">
      <c r="C150" s="519" t="s">
        <v>436</v>
      </c>
      <c r="E150" s="199"/>
      <c r="F150" s="199"/>
      <c r="G150" s="199"/>
      <c r="H150" s="199"/>
      <c r="I150" s="199"/>
      <c r="J150" s="199"/>
      <c r="K150" s="199"/>
    </row>
    <row r="151" spans="1:15" ht="15" customHeight="1">
      <c r="C151" s="461"/>
      <c r="E151" s="418"/>
      <c r="F151" s="418"/>
      <c r="G151" s="418"/>
      <c r="H151" s="418"/>
      <c r="I151" s="418"/>
      <c r="J151" s="418"/>
      <c r="K151" s="418"/>
    </row>
    <row r="152" spans="1:15" ht="15" customHeight="1">
      <c r="A152" s="69"/>
      <c r="C152" s="538" t="s">
        <v>61</v>
      </c>
      <c r="E152" s="413"/>
      <c r="F152" s="413"/>
      <c r="G152" s="413"/>
      <c r="H152" s="413"/>
      <c r="I152" s="413"/>
      <c r="J152" s="413"/>
      <c r="K152" s="413"/>
    </row>
    <row r="153" spans="1:15" ht="15" customHeight="1" thickBot="1">
      <c r="A153" s="69"/>
      <c r="C153" s="538" t="s">
        <v>60</v>
      </c>
      <c r="E153" s="419"/>
      <c r="F153" s="419"/>
      <c r="G153" s="419"/>
      <c r="H153" s="419"/>
      <c r="I153" s="419"/>
      <c r="J153" s="419"/>
      <c r="K153" s="419"/>
    </row>
    <row r="154" spans="1:15" ht="15" customHeight="1" thickTop="1">
      <c r="A154" s="69"/>
      <c r="C154" s="461"/>
      <c r="G154" s="174"/>
      <c r="H154" s="174"/>
      <c r="K154" s="420"/>
      <c r="N154" s="185"/>
    </row>
    <row r="155" spans="1:15" ht="15" customHeight="1">
      <c r="A155" s="69"/>
      <c r="C155" s="520" t="s">
        <v>518</v>
      </c>
      <c r="G155" s="174"/>
      <c r="H155" s="174"/>
      <c r="K155" s="420"/>
      <c r="N155" s="185"/>
    </row>
    <row r="156" spans="1:15" ht="15" customHeight="1">
      <c r="A156" s="69"/>
      <c r="C156" s="520" t="s">
        <v>519</v>
      </c>
      <c r="D156" s="69"/>
      <c r="E156" s="69"/>
      <c r="F156" s="69"/>
      <c r="G156" s="69"/>
      <c r="H156" s="174"/>
    </row>
    <row r="157" spans="1:15" ht="15" customHeight="1">
      <c r="A157" s="69"/>
      <c r="C157" s="542" t="s">
        <v>427</v>
      </c>
      <c r="D157" s="69"/>
      <c r="E157" s="69"/>
      <c r="F157" s="69"/>
      <c r="G157" s="69"/>
      <c r="H157" s="69"/>
    </row>
    <row r="158" spans="1:15" ht="15" customHeight="1">
      <c r="A158" s="69"/>
      <c r="C158" s="627" t="str">
        <f>B2&amp;" (NÃO ACEITE)"</f>
        <v>Quadro N2-10-REN - Ativos intangíveis_TEE (2022&gt;) (NÃO ACEITE)</v>
      </c>
      <c r="D158" s="628"/>
      <c r="E158" s="628"/>
      <c r="F158" s="628"/>
      <c r="G158" s="628"/>
      <c r="H158" s="628"/>
      <c r="I158" s="628"/>
      <c r="J158" s="628"/>
    </row>
    <row r="159" spans="1:15" ht="15" customHeight="1">
      <c r="A159" s="69"/>
      <c r="C159" s="411"/>
      <c r="O159" s="314" t="s">
        <v>210</v>
      </c>
    </row>
    <row r="160" spans="1:15" ht="15" customHeight="1">
      <c r="A160" s="69"/>
      <c r="E160" s="177" t="s">
        <v>81</v>
      </c>
      <c r="F160" s="631" t="s">
        <v>77</v>
      </c>
      <c r="G160" s="631"/>
      <c r="H160" s="178" t="s">
        <v>76</v>
      </c>
      <c r="I160" s="632" t="s">
        <v>176</v>
      </c>
      <c r="J160" s="178" t="s">
        <v>128</v>
      </c>
      <c r="K160" s="631" t="s">
        <v>77</v>
      </c>
      <c r="L160" s="631"/>
      <c r="M160" s="178" t="s">
        <v>76</v>
      </c>
      <c r="N160" s="632" t="s">
        <v>176</v>
      </c>
      <c r="O160" s="178" t="s">
        <v>128</v>
      </c>
    </row>
    <row r="161" spans="1:15" ht="15" customHeight="1">
      <c r="A161" s="69"/>
      <c r="C161" s="459" t="s">
        <v>243</v>
      </c>
      <c r="D161" s="456"/>
      <c r="E161" s="181" t="s">
        <v>198</v>
      </c>
      <c r="F161" s="457" t="s">
        <v>75</v>
      </c>
      <c r="G161" s="457" t="s">
        <v>74</v>
      </c>
      <c r="H161" s="457" t="s">
        <v>73</v>
      </c>
      <c r="I161" s="633"/>
      <c r="J161" s="181" t="s">
        <v>199</v>
      </c>
      <c r="K161" s="457" t="s">
        <v>75</v>
      </c>
      <c r="L161" s="457" t="s">
        <v>74</v>
      </c>
      <c r="M161" s="457" t="s">
        <v>73</v>
      </c>
      <c r="N161" s="633"/>
      <c r="O161" s="181" t="s">
        <v>196</v>
      </c>
    </row>
    <row r="162" spans="1:15" ht="15" customHeight="1">
      <c r="A162" s="69"/>
      <c r="D162" s="184"/>
      <c r="E162" s="185"/>
      <c r="F162" s="185"/>
      <c r="G162" s="186"/>
      <c r="H162" s="185"/>
      <c r="I162" s="185"/>
      <c r="J162" s="185"/>
      <c r="K162" s="185"/>
    </row>
    <row r="163" spans="1:15" ht="15" customHeight="1">
      <c r="A163" s="69"/>
      <c r="C163" s="523" t="s">
        <v>244</v>
      </c>
      <c r="D163" s="184"/>
      <c r="E163" s="185"/>
      <c r="F163" s="185"/>
      <c r="G163" s="186"/>
      <c r="H163" s="185"/>
      <c r="I163" s="185"/>
      <c r="J163" s="185"/>
      <c r="K163" s="188"/>
    </row>
    <row r="164" spans="1:15" ht="15" customHeight="1">
      <c r="A164" s="69"/>
      <c r="C164" s="519" t="s">
        <v>420</v>
      </c>
      <c r="D164" s="184"/>
      <c r="E164" s="185"/>
      <c r="F164" s="185"/>
      <c r="G164" s="186"/>
      <c r="H164" s="185"/>
      <c r="I164" s="185"/>
      <c r="J164" s="185"/>
      <c r="K164" s="188"/>
    </row>
    <row r="165" spans="1:15" ht="15" customHeight="1">
      <c r="A165" s="69"/>
      <c r="C165" s="519" t="s">
        <v>421</v>
      </c>
      <c r="D165" s="184"/>
      <c r="E165" s="185"/>
      <c r="F165" s="185"/>
      <c r="G165" s="185"/>
      <c r="H165" s="185"/>
      <c r="I165" s="185"/>
      <c r="J165" s="185"/>
      <c r="K165" s="188"/>
      <c r="L165" s="188"/>
      <c r="M165" s="188"/>
      <c r="N165" s="188"/>
      <c r="O165" s="188"/>
    </row>
    <row r="166" spans="1:15" ht="15" customHeight="1">
      <c r="A166" s="69"/>
      <c r="C166" s="538" t="s">
        <v>67</v>
      </c>
      <c r="D166" s="184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</row>
    <row r="167" spans="1:15" ht="15" customHeight="1">
      <c r="A167" s="69"/>
      <c r="C167" s="461"/>
      <c r="D167" s="184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1:15" ht="15" customHeight="1">
      <c r="A168" s="69"/>
      <c r="C168" s="523" t="s">
        <v>352</v>
      </c>
      <c r="D168" s="184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</row>
    <row r="169" spans="1:15" ht="15" customHeight="1">
      <c r="A169" s="69"/>
      <c r="C169" s="519" t="s">
        <v>422</v>
      </c>
      <c r="D169" s="184"/>
      <c r="E169" s="185"/>
      <c r="F169" s="186"/>
      <c r="G169" s="185"/>
      <c r="H169" s="185"/>
      <c r="I169" s="185"/>
      <c r="J169" s="185"/>
      <c r="K169" s="188"/>
      <c r="L169" s="188"/>
      <c r="M169" s="188"/>
      <c r="N169" s="188"/>
      <c r="O169" s="188"/>
    </row>
    <row r="170" spans="1:15" ht="15" customHeight="1">
      <c r="A170" s="69"/>
      <c r="C170" s="519" t="s">
        <v>423</v>
      </c>
      <c r="D170" s="184"/>
      <c r="E170" s="185"/>
      <c r="F170" s="185"/>
      <c r="G170" s="185"/>
      <c r="H170" s="185"/>
      <c r="I170" s="185"/>
      <c r="J170" s="185"/>
      <c r="K170" s="188"/>
      <c r="L170" s="188"/>
      <c r="M170" s="188"/>
      <c r="N170" s="188"/>
      <c r="O170" s="188"/>
    </row>
    <row r="171" spans="1:15" ht="15" customHeight="1">
      <c r="A171" s="69"/>
      <c r="C171" s="519" t="s">
        <v>424</v>
      </c>
      <c r="D171" s="184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</row>
    <row r="172" spans="1:15" ht="15" customHeight="1">
      <c r="C172" s="554" t="s">
        <v>570</v>
      </c>
      <c r="D172" s="184"/>
      <c r="E172" s="187"/>
      <c r="F172" s="185"/>
      <c r="G172" s="185"/>
      <c r="H172" s="185"/>
      <c r="I172" s="185"/>
      <c r="J172" s="190"/>
      <c r="K172" s="185"/>
      <c r="L172" s="185"/>
      <c r="M172" s="185"/>
      <c r="N172" s="185"/>
      <c r="O172" s="190"/>
    </row>
    <row r="173" spans="1:15" ht="15" customHeight="1">
      <c r="C173" s="554" t="s">
        <v>571</v>
      </c>
      <c r="D173" s="184"/>
      <c r="E173" s="187"/>
      <c r="F173" s="185"/>
      <c r="G173" s="185"/>
      <c r="H173" s="185"/>
      <c r="I173" s="185"/>
      <c r="J173" s="190"/>
      <c r="K173" s="185"/>
      <c r="L173" s="185"/>
      <c r="M173" s="185"/>
      <c r="N173" s="185"/>
      <c r="O173" s="190"/>
    </row>
    <row r="174" spans="1:15" ht="15" customHeight="1">
      <c r="C174" s="554" t="s">
        <v>572</v>
      </c>
      <c r="D174" s="184"/>
      <c r="E174" s="187"/>
      <c r="F174" s="185"/>
      <c r="G174" s="185"/>
      <c r="H174" s="185"/>
      <c r="I174" s="185"/>
      <c r="J174" s="190"/>
      <c r="K174" s="185"/>
      <c r="L174" s="185"/>
      <c r="M174" s="185"/>
      <c r="N174" s="185"/>
      <c r="O174" s="190"/>
    </row>
    <row r="175" spans="1:15" ht="15" customHeight="1" collapsed="1">
      <c r="C175" s="554" t="s">
        <v>573</v>
      </c>
      <c r="D175" s="184"/>
      <c r="E175" s="187"/>
      <c r="F175" s="185"/>
      <c r="G175" s="185"/>
      <c r="H175" s="185"/>
      <c r="I175" s="185"/>
      <c r="J175" s="190"/>
      <c r="K175" s="185"/>
      <c r="L175" s="185"/>
      <c r="M175" s="185"/>
      <c r="N175" s="185"/>
      <c r="O175" s="190"/>
    </row>
    <row r="176" spans="1:15" ht="15" customHeight="1" collapsed="1">
      <c r="C176" s="554" t="s">
        <v>541</v>
      </c>
      <c r="D176" s="184"/>
      <c r="E176" s="187"/>
      <c r="F176" s="185"/>
      <c r="G176" s="185"/>
      <c r="H176" s="185"/>
      <c r="I176" s="185"/>
      <c r="J176" s="190"/>
      <c r="K176" s="185"/>
      <c r="L176" s="185"/>
      <c r="M176" s="185"/>
      <c r="N176" s="185"/>
      <c r="O176" s="190"/>
    </row>
    <row r="177" spans="1:15" ht="15" customHeight="1" collapsed="1">
      <c r="C177" s="519" t="s">
        <v>533</v>
      </c>
      <c r="D177" s="184"/>
      <c r="E177" s="187"/>
      <c r="F177" s="185"/>
      <c r="G177" s="185"/>
      <c r="H177" s="185"/>
      <c r="I177" s="185"/>
      <c r="J177" s="190"/>
      <c r="K177" s="185"/>
      <c r="L177" s="185"/>
      <c r="M177" s="185"/>
      <c r="N177" s="185"/>
      <c r="O177" s="190"/>
    </row>
    <row r="178" spans="1:15" ht="15" customHeight="1">
      <c r="C178" s="554" t="s">
        <v>534</v>
      </c>
      <c r="D178" s="184"/>
      <c r="E178" s="187"/>
      <c r="F178" s="185"/>
      <c r="G178" s="185"/>
      <c r="H178" s="185"/>
      <c r="I178" s="185"/>
      <c r="J178" s="190"/>
      <c r="K178" s="185"/>
      <c r="L178" s="185"/>
      <c r="M178" s="185"/>
      <c r="N178" s="185"/>
      <c r="O178" s="190"/>
    </row>
    <row r="179" spans="1:15" ht="15" customHeight="1">
      <c r="C179" s="554" t="s">
        <v>535</v>
      </c>
      <c r="D179" s="184"/>
      <c r="E179" s="187"/>
      <c r="F179" s="185"/>
      <c r="G179" s="185"/>
      <c r="H179" s="185"/>
      <c r="I179" s="185"/>
      <c r="J179" s="190"/>
      <c r="K179" s="185"/>
      <c r="L179" s="185"/>
      <c r="M179" s="185"/>
      <c r="N179" s="185"/>
      <c r="O179" s="190"/>
    </row>
    <row r="180" spans="1:15" ht="15" customHeight="1" collapsed="1">
      <c r="C180" s="519" t="s">
        <v>536</v>
      </c>
      <c r="D180" s="184"/>
      <c r="E180" s="187"/>
      <c r="F180" s="185"/>
      <c r="G180" s="185"/>
      <c r="H180" s="185"/>
      <c r="I180" s="185"/>
      <c r="J180" s="190"/>
      <c r="K180" s="185"/>
      <c r="L180" s="185"/>
      <c r="M180" s="185"/>
      <c r="N180" s="185"/>
      <c r="O180" s="190"/>
    </row>
    <row r="181" spans="1:15" ht="15" customHeight="1">
      <c r="C181" s="554" t="s">
        <v>534</v>
      </c>
      <c r="D181" s="184"/>
      <c r="E181" s="187"/>
      <c r="F181" s="185"/>
      <c r="G181" s="185"/>
      <c r="H181" s="185"/>
      <c r="I181" s="185"/>
      <c r="J181" s="190"/>
      <c r="K181" s="185"/>
      <c r="L181" s="185"/>
      <c r="M181" s="185"/>
      <c r="N181" s="185"/>
      <c r="O181" s="190"/>
    </row>
    <row r="182" spans="1:15" ht="15" customHeight="1">
      <c r="C182" s="554" t="s">
        <v>535</v>
      </c>
      <c r="D182" s="184"/>
      <c r="E182" s="187"/>
      <c r="F182" s="185"/>
      <c r="G182" s="185"/>
      <c r="H182" s="185"/>
      <c r="I182" s="185"/>
      <c r="J182" s="190"/>
      <c r="K182" s="185"/>
      <c r="L182" s="185"/>
      <c r="M182" s="185"/>
      <c r="N182" s="185"/>
      <c r="O182" s="190"/>
    </row>
    <row r="183" spans="1:15" ht="15" customHeight="1" collapsed="1">
      <c r="C183" s="519" t="s">
        <v>537</v>
      </c>
      <c r="D183" s="184"/>
      <c r="E183" s="187"/>
      <c r="F183" s="185"/>
      <c r="G183" s="185"/>
      <c r="H183" s="185"/>
      <c r="I183" s="185"/>
      <c r="J183" s="190"/>
      <c r="K183" s="185"/>
      <c r="L183" s="185"/>
      <c r="M183" s="185"/>
      <c r="N183" s="185"/>
      <c r="O183" s="190"/>
    </row>
    <row r="184" spans="1:15" ht="15" customHeight="1">
      <c r="C184" s="554" t="s">
        <v>534</v>
      </c>
      <c r="D184" s="184"/>
      <c r="E184" s="187"/>
      <c r="F184" s="185"/>
      <c r="G184" s="185"/>
      <c r="H184" s="185"/>
      <c r="I184" s="185"/>
      <c r="J184" s="190"/>
      <c r="K184" s="185"/>
      <c r="L184" s="185"/>
      <c r="M184" s="185"/>
      <c r="N184" s="185"/>
      <c r="O184" s="190"/>
    </row>
    <row r="185" spans="1:15" ht="15" customHeight="1">
      <c r="C185" s="554" t="s">
        <v>535</v>
      </c>
      <c r="D185" s="184"/>
      <c r="E185" s="187"/>
      <c r="F185" s="185"/>
      <c r="G185" s="185"/>
      <c r="H185" s="185"/>
      <c r="I185" s="185"/>
      <c r="J185" s="190"/>
      <c r="K185" s="185"/>
      <c r="L185" s="185"/>
      <c r="M185" s="185"/>
      <c r="N185" s="185"/>
      <c r="O185" s="190"/>
    </row>
    <row r="186" spans="1:15" ht="15" customHeight="1">
      <c r="A186" s="69"/>
      <c r="C186" s="519" t="s">
        <v>436</v>
      </c>
      <c r="D186" s="184"/>
      <c r="E186" s="185"/>
      <c r="F186" s="185"/>
      <c r="G186" s="185"/>
      <c r="H186" s="185"/>
      <c r="I186" s="185"/>
      <c r="J186" s="185"/>
      <c r="K186" s="188"/>
      <c r="L186" s="188"/>
      <c r="M186" s="188"/>
      <c r="N186" s="188"/>
      <c r="O186" s="188"/>
    </row>
    <row r="187" spans="1:15" ht="15" customHeight="1">
      <c r="A187" s="69"/>
      <c r="C187" s="538" t="s">
        <v>61</v>
      </c>
      <c r="E187" s="413"/>
      <c r="F187" s="413"/>
      <c r="G187" s="413"/>
      <c r="H187" s="413"/>
      <c r="I187" s="413"/>
      <c r="J187" s="413"/>
      <c r="K187" s="413"/>
      <c r="L187" s="413"/>
      <c r="M187" s="413"/>
      <c r="N187" s="413"/>
      <c r="O187" s="413"/>
    </row>
    <row r="188" spans="1:15" ht="15" customHeight="1">
      <c r="A188" s="69"/>
      <c r="C188" s="461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</row>
    <row r="189" spans="1:15" ht="15" customHeight="1">
      <c r="A189" s="69"/>
      <c r="C189" s="523" t="s">
        <v>256</v>
      </c>
      <c r="D189" s="184"/>
      <c r="E189" s="188"/>
      <c r="F189" s="188"/>
      <c r="G189" s="188"/>
      <c r="H189" s="188"/>
      <c r="I189" s="188"/>
      <c r="J189" s="188"/>
      <c r="K189" s="185"/>
      <c r="L189" s="185"/>
      <c r="M189" s="185"/>
      <c r="N189" s="185"/>
      <c r="O189" s="185"/>
    </row>
    <row r="190" spans="1:15" ht="15" customHeight="1">
      <c r="C190" s="519" t="s">
        <v>423</v>
      </c>
      <c r="E190" s="185"/>
      <c r="F190" s="185"/>
      <c r="G190" s="185"/>
      <c r="H190" s="185"/>
      <c r="I190" s="185"/>
      <c r="J190" s="185"/>
      <c r="K190" s="188"/>
      <c r="L190" s="188"/>
      <c r="M190" s="188"/>
      <c r="N190" s="188"/>
      <c r="O190" s="188"/>
    </row>
    <row r="191" spans="1:15" ht="15" customHeight="1">
      <c r="A191" s="69"/>
      <c r="C191" s="519" t="s">
        <v>424</v>
      </c>
      <c r="E191" s="185"/>
      <c r="F191" s="185"/>
      <c r="G191" s="185"/>
      <c r="H191" s="185"/>
      <c r="I191" s="185"/>
      <c r="J191" s="185"/>
      <c r="K191" s="188"/>
      <c r="L191" s="188"/>
      <c r="M191" s="188"/>
      <c r="N191" s="188"/>
      <c r="O191" s="188"/>
    </row>
    <row r="192" spans="1:15" ht="15" customHeight="1">
      <c r="A192" s="69"/>
      <c r="C192" s="554" t="s">
        <v>79</v>
      </c>
      <c r="E192" s="185"/>
      <c r="F192" s="185"/>
      <c r="G192" s="185"/>
      <c r="H192" s="185"/>
      <c r="I192" s="185"/>
      <c r="J192" s="185"/>
      <c r="K192" s="188"/>
      <c r="L192" s="188"/>
      <c r="M192" s="188"/>
      <c r="N192" s="188"/>
      <c r="O192" s="188"/>
    </row>
    <row r="193" spans="1:15" ht="15" customHeight="1">
      <c r="A193" s="69"/>
      <c r="C193" s="554" t="s">
        <v>78</v>
      </c>
      <c r="E193" s="185"/>
      <c r="F193" s="185"/>
      <c r="G193" s="185"/>
      <c r="H193" s="185"/>
      <c r="I193" s="185"/>
      <c r="J193" s="185"/>
      <c r="K193" s="188"/>
      <c r="L193" s="188"/>
      <c r="M193" s="188"/>
      <c r="N193" s="188"/>
      <c r="O193" s="188"/>
    </row>
    <row r="194" spans="1:15" ht="15" customHeight="1">
      <c r="A194" s="69"/>
      <c r="C194" s="554" t="s">
        <v>72</v>
      </c>
      <c r="E194" s="185"/>
      <c r="F194" s="185"/>
      <c r="G194" s="185"/>
      <c r="H194" s="185"/>
      <c r="I194" s="185"/>
      <c r="J194" s="185"/>
      <c r="K194" s="188"/>
      <c r="L194" s="188"/>
      <c r="M194" s="188"/>
      <c r="N194" s="188"/>
      <c r="O194" s="188"/>
    </row>
    <row r="195" spans="1:15" ht="15" customHeight="1">
      <c r="A195" s="69"/>
      <c r="C195" s="519" t="s">
        <v>537</v>
      </c>
      <c r="E195" s="185"/>
      <c r="F195" s="185"/>
      <c r="G195" s="185"/>
      <c r="H195" s="185"/>
      <c r="I195" s="185"/>
      <c r="J195" s="185"/>
      <c r="K195" s="188"/>
      <c r="L195" s="188"/>
      <c r="M195" s="188"/>
      <c r="N195" s="188"/>
      <c r="O195" s="188"/>
    </row>
    <row r="196" spans="1:15" ht="15" customHeight="1">
      <c r="A196" s="69"/>
      <c r="C196" s="461"/>
      <c r="E196" s="185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</row>
    <row r="197" spans="1:15" ht="15" customHeight="1">
      <c r="A197" s="69"/>
      <c r="C197" s="538" t="s">
        <v>71</v>
      </c>
      <c r="E197" s="413"/>
      <c r="F197" s="413"/>
      <c r="G197" s="413"/>
      <c r="H197" s="413"/>
      <c r="I197" s="413"/>
      <c r="J197" s="413"/>
      <c r="K197" s="413"/>
      <c r="L197" s="413"/>
      <c r="M197" s="413"/>
      <c r="N197" s="413"/>
      <c r="O197" s="413"/>
    </row>
    <row r="198" spans="1:15" ht="15" customHeight="1" thickBot="1">
      <c r="A198" s="69"/>
      <c r="C198" s="538" t="s">
        <v>70</v>
      </c>
      <c r="E198" s="414"/>
      <c r="F198" s="414"/>
      <c r="G198" s="414"/>
      <c r="H198" s="414"/>
      <c r="I198" s="414"/>
      <c r="J198" s="414"/>
      <c r="K198" s="414"/>
      <c r="L198" s="414"/>
      <c r="M198" s="414"/>
      <c r="N198" s="414"/>
      <c r="O198" s="414"/>
    </row>
    <row r="199" spans="1:15" ht="15" customHeight="1" thickTop="1">
      <c r="A199" s="69"/>
      <c r="C199" s="520" t="s">
        <v>518</v>
      </c>
      <c r="G199" s="174"/>
      <c r="H199" s="174"/>
      <c r="I199" s="174"/>
      <c r="J199" s="174"/>
    </row>
    <row r="200" spans="1:15" ht="15" customHeight="1">
      <c r="A200" s="69"/>
      <c r="C200" s="520" t="s">
        <v>519</v>
      </c>
      <c r="G200" s="196"/>
      <c r="H200" s="186"/>
    </row>
    <row r="201" spans="1:15" ht="15" customHeight="1">
      <c r="A201" s="69"/>
      <c r="C201" s="542" t="s">
        <v>427</v>
      </c>
      <c r="K201" s="412" t="s">
        <v>348</v>
      </c>
    </row>
    <row r="202" spans="1:15" ht="15" customHeight="1">
      <c r="A202" s="69"/>
      <c r="C202" s="461"/>
      <c r="E202" s="177" t="s">
        <v>81</v>
      </c>
      <c r="F202" s="629" t="s">
        <v>69</v>
      </c>
      <c r="G202" s="625" t="s">
        <v>68</v>
      </c>
      <c r="H202" s="178" t="s">
        <v>128</v>
      </c>
      <c r="I202" s="629" t="s">
        <v>69</v>
      </c>
      <c r="J202" s="625" t="s">
        <v>68</v>
      </c>
      <c r="K202" s="178" t="s">
        <v>128</v>
      </c>
    </row>
    <row r="203" spans="1:15" ht="15" customHeight="1">
      <c r="A203" s="69"/>
      <c r="C203" s="531" t="s">
        <v>353</v>
      </c>
      <c r="D203" s="456"/>
      <c r="E203" s="181" t="s">
        <v>198</v>
      </c>
      <c r="F203" s="630"/>
      <c r="G203" s="626"/>
      <c r="H203" s="181" t="s">
        <v>199</v>
      </c>
      <c r="I203" s="630"/>
      <c r="J203" s="626"/>
      <c r="K203" s="181" t="s">
        <v>196</v>
      </c>
    </row>
    <row r="204" spans="1:15" ht="15" customHeight="1">
      <c r="A204" s="69"/>
      <c r="C204" s="461"/>
      <c r="D204" s="184"/>
      <c r="E204" s="415"/>
      <c r="F204" s="415"/>
      <c r="G204" s="415"/>
      <c r="H204" s="415"/>
      <c r="I204" s="415"/>
    </row>
    <row r="205" spans="1:15" ht="15" customHeight="1">
      <c r="A205" s="69"/>
      <c r="C205" s="523" t="s">
        <v>244</v>
      </c>
      <c r="D205" s="184"/>
      <c r="E205" s="199"/>
      <c r="F205" s="199"/>
      <c r="G205" s="199"/>
      <c r="H205" s="199"/>
      <c r="I205" s="199"/>
    </row>
    <row r="206" spans="1:15" ht="15" customHeight="1">
      <c r="A206" s="69"/>
      <c r="C206" s="519" t="s">
        <v>420</v>
      </c>
      <c r="D206" s="184"/>
      <c r="E206" s="199"/>
      <c r="F206" s="199"/>
      <c r="G206" s="199"/>
      <c r="H206" s="199"/>
      <c r="I206" s="199"/>
    </row>
    <row r="207" spans="1:15" ht="15" customHeight="1">
      <c r="A207" s="69"/>
      <c r="C207" s="519" t="s">
        <v>421</v>
      </c>
      <c r="D207" s="184"/>
      <c r="E207" s="199"/>
      <c r="F207" s="199"/>
      <c r="G207" s="199"/>
      <c r="H207" s="199"/>
      <c r="I207" s="199"/>
      <c r="J207" s="199"/>
      <c r="K207" s="199"/>
    </row>
    <row r="208" spans="1:15" ht="15" customHeight="1">
      <c r="A208" s="69"/>
      <c r="C208" s="538" t="s">
        <v>67</v>
      </c>
      <c r="E208" s="413"/>
      <c r="F208" s="413"/>
      <c r="G208" s="413"/>
      <c r="H208" s="413"/>
      <c r="I208" s="413"/>
      <c r="J208" s="413"/>
      <c r="K208" s="413"/>
    </row>
    <row r="209" spans="1:15" ht="15" customHeight="1">
      <c r="A209" s="69"/>
      <c r="C209" s="461"/>
      <c r="D209" s="184"/>
      <c r="E209" s="199"/>
      <c r="F209" s="199"/>
      <c r="G209" s="199"/>
      <c r="H209" s="199"/>
      <c r="I209" s="199"/>
      <c r="J209" s="199"/>
      <c r="K209" s="199"/>
    </row>
    <row r="210" spans="1:15" ht="15" customHeight="1">
      <c r="A210" s="69"/>
      <c r="C210" s="523" t="s">
        <v>352</v>
      </c>
      <c r="D210" s="184"/>
      <c r="E210" s="199"/>
      <c r="F210" s="199"/>
      <c r="G210" s="199"/>
      <c r="H210" s="199"/>
      <c r="I210" s="199"/>
      <c r="J210" s="199"/>
      <c r="K210" s="199"/>
    </row>
    <row r="211" spans="1:15" ht="15" customHeight="1">
      <c r="A211" s="69"/>
      <c r="C211" s="519" t="s">
        <v>423</v>
      </c>
      <c r="E211" s="199"/>
      <c r="F211" s="199"/>
      <c r="G211" s="199"/>
      <c r="H211" s="199"/>
      <c r="I211" s="199"/>
      <c r="J211" s="199"/>
      <c r="K211" s="199"/>
    </row>
    <row r="212" spans="1:15" ht="15" customHeight="1">
      <c r="A212" s="69"/>
      <c r="C212" s="519" t="s">
        <v>424</v>
      </c>
      <c r="E212" s="199"/>
      <c r="F212" s="199"/>
      <c r="G212" s="199"/>
      <c r="H212" s="199"/>
      <c r="I212" s="199"/>
      <c r="J212" s="199"/>
      <c r="K212" s="199"/>
    </row>
    <row r="213" spans="1:15" ht="15" customHeight="1">
      <c r="C213" s="554" t="s">
        <v>570</v>
      </c>
      <c r="D213" s="184"/>
      <c r="E213" s="187"/>
      <c r="F213" s="185"/>
      <c r="G213" s="185"/>
      <c r="H213" s="185"/>
      <c r="I213" s="185"/>
      <c r="J213" s="190"/>
      <c r="K213" s="185"/>
      <c r="L213" s="185"/>
      <c r="M213" s="185"/>
      <c r="N213" s="185"/>
      <c r="O213" s="190"/>
    </row>
    <row r="214" spans="1:15" ht="15" customHeight="1">
      <c r="C214" s="554" t="s">
        <v>571</v>
      </c>
      <c r="D214" s="184"/>
      <c r="E214" s="187"/>
      <c r="F214" s="185"/>
      <c r="G214" s="185"/>
      <c r="H214" s="185"/>
      <c r="I214" s="185"/>
      <c r="J214" s="190"/>
      <c r="K214" s="185"/>
      <c r="L214" s="185"/>
      <c r="M214" s="185"/>
      <c r="N214" s="185"/>
      <c r="O214" s="190"/>
    </row>
    <row r="215" spans="1:15" ht="15" customHeight="1">
      <c r="C215" s="554" t="s">
        <v>572</v>
      </c>
      <c r="D215" s="184"/>
      <c r="E215" s="187"/>
      <c r="F215" s="185"/>
      <c r="G215" s="185"/>
      <c r="H215" s="185"/>
      <c r="I215" s="185"/>
      <c r="J215" s="190"/>
      <c r="K215" s="185"/>
      <c r="L215" s="185"/>
      <c r="M215" s="185"/>
      <c r="N215" s="185"/>
      <c r="O215" s="190"/>
    </row>
    <row r="216" spans="1:15" ht="15" customHeight="1" collapsed="1">
      <c r="C216" s="554" t="s">
        <v>573</v>
      </c>
      <c r="D216" s="184"/>
      <c r="E216" s="187"/>
      <c r="F216" s="185"/>
      <c r="G216" s="185"/>
      <c r="H216" s="185"/>
      <c r="I216" s="185"/>
      <c r="J216" s="190"/>
      <c r="K216" s="185"/>
      <c r="L216" s="185"/>
      <c r="M216" s="185"/>
      <c r="N216" s="185"/>
      <c r="O216" s="190"/>
    </row>
    <row r="217" spans="1:15" ht="15" customHeight="1" collapsed="1">
      <c r="C217" s="554" t="s">
        <v>541</v>
      </c>
      <c r="D217" s="184"/>
      <c r="E217" s="187"/>
      <c r="F217" s="185"/>
      <c r="G217" s="185"/>
      <c r="H217" s="185"/>
      <c r="I217" s="185"/>
      <c r="J217" s="190"/>
      <c r="K217" s="185"/>
      <c r="L217" s="185"/>
      <c r="M217" s="185"/>
      <c r="N217" s="185"/>
      <c r="O217" s="190"/>
    </row>
    <row r="218" spans="1:15" ht="15" customHeight="1" collapsed="1">
      <c r="C218" s="519" t="s">
        <v>533</v>
      </c>
      <c r="D218" s="184"/>
      <c r="E218" s="187"/>
      <c r="F218" s="185"/>
      <c r="G218" s="185"/>
      <c r="H218" s="185"/>
      <c r="I218" s="185"/>
      <c r="J218" s="190"/>
      <c r="K218" s="185"/>
      <c r="L218" s="185"/>
      <c r="M218" s="185"/>
      <c r="N218" s="185"/>
      <c r="O218" s="190"/>
    </row>
    <row r="219" spans="1:15" ht="15" customHeight="1">
      <c r="C219" s="554" t="s">
        <v>534</v>
      </c>
      <c r="D219" s="184"/>
      <c r="E219" s="187"/>
      <c r="F219" s="185"/>
      <c r="G219" s="185"/>
      <c r="H219" s="185"/>
      <c r="I219" s="185"/>
      <c r="J219" s="190"/>
      <c r="K219" s="185"/>
      <c r="L219" s="185"/>
      <c r="M219" s="185"/>
      <c r="N219" s="185"/>
      <c r="O219" s="190"/>
    </row>
    <row r="220" spans="1:15" ht="15" customHeight="1">
      <c r="C220" s="554" t="s">
        <v>535</v>
      </c>
      <c r="D220" s="184"/>
      <c r="E220" s="187"/>
      <c r="F220" s="185"/>
      <c r="G220" s="185"/>
      <c r="H220" s="185"/>
      <c r="I220" s="185"/>
      <c r="J220" s="190"/>
      <c r="K220" s="185"/>
      <c r="L220" s="185"/>
      <c r="M220" s="185"/>
      <c r="N220" s="185"/>
      <c r="O220" s="190"/>
    </row>
    <row r="221" spans="1:15" ht="15" customHeight="1" collapsed="1">
      <c r="C221" s="519" t="s">
        <v>536</v>
      </c>
      <c r="D221" s="184"/>
      <c r="E221" s="187"/>
      <c r="F221" s="185"/>
      <c r="G221" s="185"/>
      <c r="H221" s="185"/>
      <c r="I221" s="185"/>
      <c r="J221" s="190"/>
      <c r="K221" s="185"/>
      <c r="L221" s="185"/>
      <c r="M221" s="185"/>
      <c r="N221" s="185"/>
      <c r="O221" s="190"/>
    </row>
    <row r="222" spans="1:15" ht="15" customHeight="1">
      <c r="C222" s="554" t="s">
        <v>534</v>
      </c>
      <c r="D222" s="184"/>
      <c r="E222" s="187"/>
      <c r="F222" s="185"/>
      <c r="G222" s="185"/>
      <c r="H222" s="185"/>
      <c r="I222" s="185"/>
      <c r="J222" s="190"/>
      <c r="K222" s="185"/>
      <c r="L222" s="185"/>
      <c r="M222" s="185"/>
      <c r="N222" s="185"/>
      <c r="O222" s="190"/>
    </row>
    <row r="223" spans="1:15" ht="15" customHeight="1">
      <c r="C223" s="554" t="s">
        <v>535</v>
      </c>
      <c r="D223" s="184"/>
      <c r="E223" s="187"/>
      <c r="F223" s="185"/>
      <c r="G223" s="185"/>
      <c r="H223" s="185"/>
      <c r="I223" s="185"/>
      <c r="J223" s="190"/>
      <c r="K223" s="185"/>
      <c r="L223" s="185"/>
      <c r="M223" s="185"/>
      <c r="N223" s="185"/>
      <c r="O223" s="190"/>
    </row>
    <row r="224" spans="1:15" ht="15" customHeight="1" collapsed="1">
      <c r="C224" s="519" t="s">
        <v>537</v>
      </c>
      <c r="D224" s="184"/>
      <c r="E224" s="187"/>
      <c r="F224" s="185"/>
      <c r="G224" s="185"/>
      <c r="H224" s="185"/>
      <c r="I224" s="185"/>
      <c r="J224" s="190"/>
      <c r="K224" s="185"/>
      <c r="L224" s="185"/>
      <c r="M224" s="185"/>
      <c r="N224" s="185"/>
      <c r="O224" s="190"/>
    </row>
    <row r="225" spans="1:15" ht="15" customHeight="1">
      <c r="C225" s="554" t="s">
        <v>534</v>
      </c>
      <c r="D225" s="184"/>
      <c r="E225" s="187"/>
      <c r="F225" s="185"/>
      <c r="G225" s="185"/>
      <c r="H225" s="185"/>
      <c r="I225" s="185"/>
      <c r="J225" s="190"/>
      <c r="K225" s="185"/>
      <c r="L225" s="185"/>
      <c r="M225" s="185"/>
      <c r="N225" s="185"/>
      <c r="O225" s="190"/>
    </row>
    <row r="226" spans="1:15" ht="15" customHeight="1">
      <c r="C226" s="554" t="s">
        <v>535</v>
      </c>
      <c r="D226" s="184"/>
      <c r="E226" s="187"/>
      <c r="F226" s="185"/>
      <c r="G226" s="185"/>
      <c r="H226" s="185"/>
      <c r="I226" s="185"/>
      <c r="J226" s="190"/>
      <c r="K226" s="185"/>
      <c r="L226" s="185"/>
      <c r="M226" s="185"/>
      <c r="N226" s="185"/>
      <c r="O226" s="190"/>
    </row>
    <row r="227" spans="1:15" ht="15" customHeight="1">
      <c r="A227" s="69"/>
      <c r="C227" s="519" t="s">
        <v>436</v>
      </c>
      <c r="E227" s="199"/>
      <c r="F227" s="199"/>
      <c r="G227" s="199"/>
      <c r="H227" s="199"/>
      <c r="I227" s="199"/>
      <c r="J227" s="199"/>
      <c r="K227" s="199"/>
    </row>
    <row r="228" spans="1:15" ht="15" customHeight="1">
      <c r="A228" s="69"/>
      <c r="C228" s="461"/>
      <c r="E228" s="418"/>
      <c r="F228" s="418"/>
      <c r="G228" s="418"/>
      <c r="H228" s="418"/>
      <c r="I228" s="418"/>
      <c r="J228" s="418"/>
      <c r="K228" s="418"/>
    </row>
    <row r="229" spans="1:15" ht="15" customHeight="1">
      <c r="A229" s="69"/>
      <c r="C229" s="538" t="s">
        <v>61</v>
      </c>
      <c r="E229" s="413"/>
      <c r="F229" s="413"/>
      <c r="G229" s="413"/>
      <c r="H229" s="413"/>
      <c r="I229" s="413"/>
      <c r="J229" s="413"/>
      <c r="K229" s="413"/>
    </row>
    <row r="230" spans="1:15" ht="15" customHeight="1" thickBot="1">
      <c r="A230" s="69"/>
      <c r="C230" s="538" t="s">
        <v>60</v>
      </c>
      <c r="E230" s="419"/>
      <c r="F230" s="419"/>
      <c r="G230" s="419"/>
      <c r="H230" s="419"/>
      <c r="I230" s="419"/>
      <c r="J230" s="419"/>
      <c r="K230" s="419"/>
    </row>
    <row r="231" spans="1:15" ht="15" customHeight="1" thickTop="1">
      <c r="A231" s="69"/>
      <c r="D231" s="69"/>
      <c r="E231" s="69"/>
      <c r="F231" s="69"/>
      <c r="G231" s="69"/>
      <c r="H231" s="69"/>
    </row>
    <row r="232" spans="1:15" ht="15" customHeight="1">
      <c r="A232" s="69"/>
      <c r="D232" s="69"/>
      <c r="E232" s="69"/>
      <c r="F232" s="69"/>
      <c r="G232" s="69"/>
      <c r="H232" s="69"/>
    </row>
    <row r="233" spans="1:15" ht="15" customHeight="1">
      <c r="A233" s="69"/>
      <c r="C233" s="634" t="s">
        <v>439</v>
      </c>
      <c r="D233" s="634"/>
      <c r="E233" s="634"/>
      <c r="F233" s="634"/>
      <c r="G233" s="634"/>
      <c r="H233" s="634"/>
    </row>
    <row r="234" spans="1:15" ht="15" customHeight="1">
      <c r="A234" s="69"/>
      <c r="D234" s="69"/>
      <c r="E234" s="69"/>
      <c r="F234" s="69"/>
      <c r="G234" s="69"/>
      <c r="H234" s="69"/>
    </row>
    <row r="235" spans="1:15" s="461" customFormat="1" ht="15" customHeight="1">
      <c r="C235" s="524"/>
      <c r="D235" s="525"/>
      <c r="E235" s="526"/>
      <c r="F235" s="527"/>
      <c r="G235" s="527"/>
      <c r="H235" s="528" t="s">
        <v>348</v>
      </c>
      <c r="K235" s="528" t="s">
        <v>348</v>
      </c>
    </row>
    <row r="236" spans="1:15" s="461" customFormat="1" ht="15" customHeight="1">
      <c r="D236" s="525"/>
      <c r="E236" s="529" t="s">
        <v>430</v>
      </c>
      <c r="F236" s="607" t="s">
        <v>431</v>
      </c>
      <c r="G236" s="609" t="s">
        <v>432</v>
      </c>
      <c r="H236" s="530" t="s">
        <v>128</v>
      </c>
      <c r="I236" s="607" t="s">
        <v>431</v>
      </c>
      <c r="J236" s="609" t="s">
        <v>432</v>
      </c>
      <c r="K236" s="530" t="s">
        <v>128</v>
      </c>
    </row>
    <row r="237" spans="1:15" s="461" customFormat="1" ht="15" customHeight="1">
      <c r="C237" s="531" t="s">
        <v>246</v>
      </c>
      <c r="D237" s="525"/>
      <c r="E237" s="532" t="s">
        <v>198</v>
      </c>
      <c r="F237" s="608"/>
      <c r="G237" s="610"/>
      <c r="H237" s="532" t="s">
        <v>199</v>
      </c>
      <c r="I237" s="608"/>
      <c r="J237" s="610"/>
      <c r="K237" s="532" t="s">
        <v>196</v>
      </c>
    </row>
    <row r="238" spans="1:15" s="461" customFormat="1" ht="15" customHeight="1">
      <c r="C238" s="533"/>
      <c r="D238" s="525"/>
      <c r="E238" s="434"/>
      <c r="F238" s="434"/>
      <c r="G238" s="434"/>
      <c r="H238" s="434"/>
      <c r="I238" s="434"/>
      <c r="J238" s="434"/>
      <c r="K238" s="434"/>
    </row>
    <row r="239" spans="1:15" s="461" customFormat="1" ht="15" customHeight="1">
      <c r="C239" s="523" t="s">
        <v>350</v>
      </c>
      <c r="D239" s="525"/>
      <c r="E239" s="434"/>
      <c r="F239" s="434"/>
      <c r="G239" s="434"/>
      <c r="H239" s="434"/>
      <c r="I239" s="434"/>
      <c r="J239" s="434"/>
      <c r="K239" s="434"/>
    </row>
    <row r="240" spans="1:15" s="461" customFormat="1" ht="15" customHeight="1">
      <c r="C240" s="534" t="s">
        <v>543</v>
      </c>
      <c r="D240" s="525"/>
      <c r="E240" s="535"/>
      <c r="F240" s="535"/>
      <c r="G240" s="536"/>
      <c r="H240" s="535"/>
      <c r="I240" s="535"/>
      <c r="J240" s="535"/>
      <c r="K240" s="535"/>
    </row>
    <row r="241" spans="1:11" s="461" customFormat="1" ht="15" customHeight="1">
      <c r="C241" s="537" t="s">
        <v>433</v>
      </c>
      <c r="D241" s="525"/>
      <c r="E241" s="535"/>
      <c r="F241" s="535"/>
      <c r="G241" s="536"/>
      <c r="H241" s="535"/>
      <c r="I241" s="535"/>
      <c r="J241" s="535"/>
      <c r="K241" s="535"/>
    </row>
    <row r="242" spans="1:11" s="461" customFormat="1" ht="15" customHeight="1">
      <c r="C242" s="537" t="s">
        <v>433</v>
      </c>
      <c r="D242" s="525"/>
      <c r="E242" s="535"/>
      <c r="F242" s="535"/>
      <c r="G242" s="536"/>
      <c r="H242" s="535"/>
      <c r="I242" s="535"/>
      <c r="J242" s="535"/>
      <c r="K242" s="535"/>
    </row>
    <row r="243" spans="1:11" s="461" customFormat="1" ht="15" customHeight="1">
      <c r="C243" s="538" t="s">
        <v>67</v>
      </c>
      <c r="D243" s="525"/>
      <c r="E243" s="539"/>
      <c r="F243" s="539"/>
      <c r="G243" s="539"/>
      <c r="H243" s="539"/>
      <c r="I243" s="539"/>
      <c r="J243" s="539"/>
      <c r="K243" s="539"/>
    </row>
    <row r="244" spans="1:11" s="461" customFormat="1" ht="15" customHeight="1">
      <c r="C244" s="537"/>
      <c r="D244" s="525"/>
      <c r="E244" s="536"/>
      <c r="F244" s="536"/>
      <c r="G244" s="536"/>
      <c r="H244" s="536"/>
      <c r="I244" s="536"/>
      <c r="J244" s="536"/>
      <c r="K244" s="536"/>
    </row>
    <row r="245" spans="1:11" s="461" customFormat="1" ht="15" customHeight="1">
      <c r="C245" s="534" t="s">
        <v>544</v>
      </c>
      <c r="D245" s="525"/>
      <c r="E245" s="536"/>
      <c r="F245" s="536"/>
      <c r="G245" s="536"/>
      <c r="H245" s="536"/>
      <c r="I245" s="536"/>
      <c r="J245" s="536"/>
      <c r="K245" s="536"/>
    </row>
    <row r="246" spans="1:11" s="461" customFormat="1" ht="15" customHeight="1">
      <c r="C246" s="537" t="s">
        <v>433</v>
      </c>
      <c r="D246" s="525"/>
      <c r="E246" s="536"/>
      <c r="F246" s="536"/>
      <c r="G246" s="536"/>
      <c r="H246" s="536"/>
      <c r="I246" s="536"/>
      <c r="J246" s="536"/>
      <c r="K246" s="536"/>
    </row>
    <row r="247" spans="1:11" s="461" customFormat="1" ht="15" customHeight="1">
      <c r="C247" s="537"/>
      <c r="D247" s="525"/>
      <c r="E247" s="536"/>
      <c r="F247" s="536"/>
      <c r="G247" s="536"/>
      <c r="H247" s="536"/>
      <c r="I247" s="536"/>
      <c r="J247" s="536"/>
      <c r="K247" s="536"/>
    </row>
    <row r="248" spans="1:11" s="461" customFormat="1" ht="15" customHeight="1">
      <c r="C248" s="534" t="s">
        <v>545</v>
      </c>
      <c r="D248" s="525"/>
      <c r="E248" s="536"/>
      <c r="F248" s="536"/>
      <c r="G248" s="536"/>
      <c r="H248" s="536"/>
      <c r="I248" s="536"/>
      <c r="J248" s="536"/>
      <c r="K248" s="536"/>
    </row>
    <row r="249" spans="1:11" s="461" customFormat="1" ht="15" customHeight="1">
      <c r="C249" s="537" t="s">
        <v>433</v>
      </c>
      <c r="D249" s="525"/>
      <c r="E249" s="536"/>
      <c r="F249" s="536"/>
      <c r="G249" s="536"/>
      <c r="H249" s="536"/>
      <c r="I249" s="536"/>
      <c r="J249" s="536"/>
      <c r="K249" s="536"/>
    </row>
    <row r="250" spans="1:11" s="461" customFormat="1" ht="15" customHeight="1">
      <c r="A250" s="555"/>
      <c r="C250" s="540"/>
      <c r="D250" s="525"/>
      <c r="E250" s="536"/>
      <c r="F250" s="536"/>
      <c r="G250" s="536"/>
      <c r="H250" s="536"/>
      <c r="I250" s="536"/>
      <c r="J250" s="536"/>
      <c r="K250" s="536"/>
    </row>
    <row r="251" spans="1:11" s="461" customFormat="1" ht="15" customHeight="1">
      <c r="A251" s="555"/>
      <c r="C251" s="538" t="s">
        <v>61</v>
      </c>
      <c r="D251" s="525"/>
      <c r="E251" s="539"/>
      <c r="F251" s="539"/>
      <c r="G251" s="539"/>
      <c r="H251" s="539"/>
      <c r="I251" s="539"/>
      <c r="J251" s="539"/>
      <c r="K251" s="539"/>
    </row>
    <row r="252" spans="1:11" s="461" customFormat="1" ht="15" customHeight="1" thickBot="1">
      <c r="A252" s="555"/>
      <c r="C252" s="538" t="s">
        <v>60</v>
      </c>
      <c r="D252" s="525"/>
      <c r="E252" s="541"/>
      <c r="F252" s="541"/>
      <c r="G252" s="541"/>
      <c r="H252" s="541"/>
      <c r="I252" s="541"/>
      <c r="J252" s="541"/>
      <c r="K252" s="541"/>
    </row>
    <row r="253" spans="1:11" s="461" customFormat="1" ht="15" customHeight="1" thickTop="1">
      <c r="A253" s="555"/>
      <c r="C253" s="542"/>
      <c r="D253" s="520"/>
      <c r="E253" s="520"/>
      <c r="F253" s="520"/>
      <c r="G253" s="520"/>
      <c r="H253" s="543"/>
    </row>
    <row r="254" spans="1:11" s="461" customFormat="1" ht="15" customHeight="1">
      <c r="A254" s="555"/>
      <c r="C254" s="520" t="s">
        <v>518</v>
      </c>
      <c r="D254" s="520"/>
      <c r="E254" s="520"/>
      <c r="F254" s="520"/>
      <c r="G254" s="520"/>
      <c r="H254" s="543"/>
    </row>
    <row r="255" spans="1:11" s="461" customFormat="1" ht="15" customHeight="1">
      <c r="A255" s="555"/>
      <c r="C255" s="520" t="s">
        <v>519</v>
      </c>
      <c r="D255" s="520"/>
      <c r="E255" s="520"/>
      <c r="F255" s="520"/>
      <c r="G255" s="520"/>
      <c r="H255" s="543"/>
    </row>
    <row r="256" spans="1:11" s="461" customFormat="1" ht="15" customHeight="1">
      <c r="A256" s="555"/>
      <c r="C256" s="520" t="s">
        <v>542</v>
      </c>
      <c r="D256" s="520"/>
      <c r="E256" s="520"/>
      <c r="F256" s="520"/>
      <c r="G256" s="520"/>
      <c r="H256" s="543"/>
    </row>
    <row r="257" spans="1:11" s="461" customFormat="1" ht="15" customHeight="1">
      <c r="A257" s="555"/>
      <c r="D257" s="525"/>
      <c r="E257" s="544"/>
      <c r="F257" s="544"/>
      <c r="G257" s="543"/>
      <c r="H257" s="543"/>
    </row>
    <row r="258" spans="1:11" s="461" customFormat="1" ht="15" customHeight="1">
      <c r="A258" s="555"/>
      <c r="C258" s="524"/>
      <c r="D258" s="525"/>
      <c r="E258" s="526"/>
      <c r="F258" s="527"/>
      <c r="G258" s="527"/>
      <c r="H258" s="528" t="s">
        <v>348</v>
      </c>
      <c r="K258" s="528" t="s">
        <v>348</v>
      </c>
    </row>
    <row r="259" spans="1:11" s="461" customFormat="1" ht="15" customHeight="1">
      <c r="A259" s="555"/>
      <c r="D259" s="525"/>
      <c r="E259" s="545" t="s">
        <v>81</v>
      </c>
      <c r="F259" s="611" t="s">
        <v>69</v>
      </c>
      <c r="G259" s="613" t="s">
        <v>438</v>
      </c>
      <c r="H259" s="546" t="s">
        <v>128</v>
      </c>
      <c r="I259" s="611" t="s">
        <v>69</v>
      </c>
      <c r="J259" s="613" t="s">
        <v>438</v>
      </c>
      <c r="K259" s="546" t="s">
        <v>128</v>
      </c>
    </row>
    <row r="260" spans="1:11" s="461" customFormat="1" ht="15" customHeight="1">
      <c r="A260" s="555"/>
      <c r="C260" s="531" t="s">
        <v>248</v>
      </c>
      <c r="D260" s="525"/>
      <c r="E260" s="532" t="s">
        <v>208</v>
      </c>
      <c r="F260" s="612"/>
      <c r="G260" s="614"/>
      <c r="H260" s="532" t="s">
        <v>199</v>
      </c>
      <c r="I260" s="612"/>
      <c r="J260" s="614"/>
      <c r="K260" s="532" t="s">
        <v>196</v>
      </c>
    </row>
    <row r="261" spans="1:11" s="461" customFormat="1" ht="15" customHeight="1">
      <c r="A261" s="555"/>
      <c r="C261" s="533"/>
      <c r="D261" s="525"/>
      <c r="E261" s="434"/>
      <c r="F261" s="434"/>
      <c r="G261" s="434"/>
      <c r="H261" s="434"/>
      <c r="I261" s="434"/>
      <c r="J261" s="434"/>
      <c r="K261" s="434"/>
    </row>
    <row r="262" spans="1:11" s="461" customFormat="1" ht="15" customHeight="1">
      <c r="A262" s="555"/>
      <c r="C262" s="523" t="s">
        <v>350</v>
      </c>
      <c r="D262" s="525"/>
      <c r="E262" s="434"/>
      <c r="F262" s="434"/>
      <c r="G262" s="434"/>
      <c r="H262" s="434"/>
      <c r="I262" s="434"/>
      <c r="J262" s="434"/>
      <c r="K262" s="434"/>
    </row>
    <row r="263" spans="1:11" s="461" customFormat="1" ht="15" customHeight="1">
      <c r="C263" s="534" t="s">
        <v>543</v>
      </c>
      <c r="D263" s="525"/>
      <c r="E263" s="535"/>
      <c r="F263" s="535"/>
      <c r="G263" s="536"/>
      <c r="H263" s="535"/>
      <c r="I263" s="535"/>
      <c r="J263" s="535"/>
      <c r="K263" s="535"/>
    </row>
    <row r="264" spans="1:11" s="461" customFormat="1" ht="15" customHeight="1">
      <c r="C264" s="537" t="s">
        <v>433</v>
      </c>
      <c r="D264" s="525"/>
      <c r="E264" s="535"/>
      <c r="F264" s="535"/>
      <c r="G264" s="536"/>
      <c r="H264" s="535"/>
      <c r="I264" s="535"/>
      <c r="J264" s="535"/>
      <c r="K264" s="535"/>
    </row>
    <row r="265" spans="1:11" s="461" customFormat="1" ht="15" customHeight="1">
      <c r="C265" s="537" t="s">
        <v>433</v>
      </c>
      <c r="D265" s="525"/>
      <c r="E265" s="535"/>
      <c r="F265" s="535"/>
      <c r="G265" s="536"/>
      <c r="H265" s="535"/>
      <c r="I265" s="535"/>
      <c r="J265" s="535"/>
      <c r="K265" s="535"/>
    </row>
    <row r="266" spans="1:11" s="461" customFormat="1" ht="15" customHeight="1">
      <c r="C266" s="538" t="s">
        <v>67</v>
      </c>
      <c r="D266" s="525"/>
      <c r="E266" s="539"/>
      <c r="F266" s="539"/>
      <c r="G266" s="539"/>
      <c r="H266" s="539"/>
      <c r="I266" s="539"/>
      <c r="J266" s="539"/>
      <c r="K266" s="539"/>
    </row>
    <row r="267" spans="1:11" s="461" customFormat="1" ht="15" customHeight="1">
      <c r="C267" s="537"/>
      <c r="D267" s="525"/>
      <c r="E267" s="536"/>
      <c r="F267" s="536"/>
      <c r="G267" s="536"/>
      <c r="H267" s="536"/>
      <c r="I267" s="536"/>
      <c r="J267" s="536"/>
      <c r="K267" s="536"/>
    </row>
    <row r="268" spans="1:11" s="461" customFormat="1" ht="15" customHeight="1">
      <c r="C268" s="534" t="s">
        <v>544</v>
      </c>
      <c r="D268" s="525"/>
      <c r="E268" s="536"/>
      <c r="F268" s="536"/>
      <c r="G268" s="536"/>
      <c r="H268" s="536"/>
      <c r="I268" s="536"/>
      <c r="J268" s="536"/>
      <c r="K268" s="536"/>
    </row>
    <row r="269" spans="1:11" s="461" customFormat="1" ht="15" customHeight="1">
      <c r="C269" s="537" t="s">
        <v>433</v>
      </c>
      <c r="D269" s="525"/>
      <c r="E269" s="536"/>
      <c r="F269" s="536"/>
      <c r="G269" s="536"/>
      <c r="H269" s="536"/>
      <c r="I269" s="536"/>
      <c r="J269" s="536"/>
      <c r="K269" s="536"/>
    </row>
    <row r="270" spans="1:11" s="461" customFormat="1" ht="15" customHeight="1">
      <c r="C270" s="537"/>
      <c r="D270" s="525"/>
      <c r="E270" s="536"/>
      <c r="F270" s="536"/>
      <c r="G270" s="536"/>
      <c r="H270" s="536"/>
      <c r="I270" s="536"/>
      <c r="J270" s="536"/>
      <c r="K270" s="536"/>
    </row>
    <row r="271" spans="1:11" s="461" customFormat="1" ht="15" customHeight="1">
      <c r="C271" s="534" t="s">
        <v>545</v>
      </c>
      <c r="D271" s="525"/>
      <c r="E271" s="536"/>
      <c r="F271" s="536"/>
      <c r="G271" s="536"/>
      <c r="H271" s="536"/>
      <c r="I271" s="536"/>
      <c r="J271" s="536"/>
      <c r="K271" s="536"/>
    </row>
    <row r="272" spans="1:11" s="461" customFormat="1" ht="15" customHeight="1">
      <c r="C272" s="537" t="s">
        <v>433</v>
      </c>
      <c r="D272" s="525"/>
      <c r="E272" s="536"/>
      <c r="F272" s="536"/>
      <c r="G272" s="536"/>
      <c r="H272" s="536"/>
      <c r="I272" s="536"/>
      <c r="J272" s="536"/>
      <c r="K272" s="536"/>
    </row>
    <row r="273" spans="1:11" s="461" customFormat="1" ht="15" customHeight="1">
      <c r="A273" s="555"/>
      <c r="C273" s="540"/>
      <c r="D273" s="525"/>
      <c r="E273" s="536"/>
      <c r="F273" s="536"/>
      <c r="G273" s="536"/>
      <c r="H273" s="536"/>
      <c r="I273" s="536"/>
      <c r="J273" s="536"/>
      <c r="K273" s="536"/>
    </row>
    <row r="274" spans="1:11" s="461" customFormat="1" ht="15" customHeight="1">
      <c r="A274" s="555"/>
      <c r="C274" s="538" t="s">
        <v>61</v>
      </c>
      <c r="D274" s="525"/>
      <c r="E274" s="539"/>
      <c r="F274" s="539"/>
      <c r="G274" s="539"/>
      <c r="H274" s="539"/>
      <c r="I274" s="539"/>
      <c r="J274" s="539"/>
      <c r="K274" s="539"/>
    </row>
    <row r="275" spans="1:11" s="461" customFormat="1" ht="15" customHeight="1" thickBot="1">
      <c r="A275" s="555"/>
      <c r="C275" s="538" t="s">
        <v>60</v>
      </c>
      <c r="D275" s="525"/>
      <c r="E275" s="541"/>
      <c r="F275" s="541"/>
      <c r="G275" s="541"/>
      <c r="H275" s="541"/>
      <c r="I275" s="541"/>
      <c r="J275" s="541"/>
      <c r="K275" s="541"/>
    </row>
    <row r="276" spans="1:11" s="461" customFormat="1" ht="15" customHeight="1" thickTop="1">
      <c r="A276" s="555"/>
      <c r="C276" s="538"/>
      <c r="D276" s="525"/>
      <c r="E276" s="567"/>
      <c r="F276" s="567"/>
      <c r="G276" s="567"/>
      <c r="H276" s="567"/>
      <c r="I276" s="567"/>
      <c r="J276" s="567"/>
      <c r="K276" s="567"/>
    </row>
    <row r="277" spans="1:11" s="461" customFormat="1" ht="15" customHeight="1">
      <c r="A277" s="555"/>
      <c r="C277" s="520" t="s">
        <v>518</v>
      </c>
      <c r="D277" s="525"/>
      <c r="E277" s="544"/>
      <c r="F277" s="544"/>
      <c r="G277" s="543"/>
      <c r="H277" s="543"/>
    </row>
    <row r="278" spans="1:11" s="461" customFormat="1" ht="15" customHeight="1">
      <c r="A278" s="555"/>
      <c r="C278" s="520" t="s">
        <v>519</v>
      </c>
      <c r="D278" s="525"/>
      <c r="E278" s="544"/>
      <c r="F278" s="544"/>
      <c r="G278" s="543"/>
      <c r="H278" s="543"/>
    </row>
    <row r="279" spans="1:11" s="461" customFormat="1" ht="15" customHeight="1">
      <c r="A279" s="555"/>
      <c r="C279" s="520" t="s">
        <v>542</v>
      </c>
      <c r="D279" s="525"/>
      <c r="E279" s="544"/>
      <c r="F279" s="544"/>
      <c r="G279" s="543"/>
      <c r="H279" s="543"/>
    </row>
  </sheetData>
  <mergeCells count="36">
    <mergeCell ref="F259:F260"/>
    <mergeCell ref="G259:G260"/>
    <mergeCell ref="I259:I260"/>
    <mergeCell ref="J259:J260"/>
    <mergeCell ref="C233:H233"/>
    <mergeCell ref="F236:F237"/>
    <mergeCell ref="G236:G237"/>
    <mergeCell ref="I236:I237"/>
    <mergeCell ref="J236:J237"/>
    <mergeCell ref="K160:L160"/>
    <mergeCell ref="N160:N161"/>
    <mergeCell ref="F202:F203"/>
    <mergeCell ref="G202:G203"/>
    <mergeCell ref="I202:I203"/>
    <mergeCell ref="J202:J203"/>
    <mergeCell ref="B2:I2"/>
    <mergeCell ref="F6:G6"/>
    <mergeCell ref="I6:I7"/>
    <mergeCell ref="G48:G49"/>
    <mergeCell ref="I48:I49"/>
    <mergeCell ref="K6:L6"/>
    <mergeCell ref="N6:N7"/>
    <mergeCell ref="C158:J158"/>
    <mergeCell ref="F160:G160"/>
    <mergeCell ref="I160:I161"/>
    <mergeCell ref="F48:F49"/>
    <mergeCell ref="J48:J49"/>
    <mergeCell ref="C81:J81"/>
    <mergeCell ref="F83:G83"/>
    <mergeCell ref="I83:I84"/>
    <mergeCell ref="K83:L83"/>
    <mergeCell ref="N83:N84"/>
    <mergeCell ref="F125:F126"/>
    <mergeCell ref="G125:G126"/>
    <mergeCell ref="I125:I126"/>
    <mergeCell ref="J125:J126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Footer>&amp;L29/04/2015&amp;R&amp;F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AA72"/>
  <sheetViews>
    <sheetView showGridLines="0" zoomScaleNormal="100" zoomScaleSheetLayoutView="100" workbookViewId="0">
      <selection activeCell="C20" sqref="C20:C23"/>
    </sheetView>
  </sheetViews>
  <sheetFormatPr defaultColWidth="9.109375" defaultRowHeight="10.199999999999999"/>
  <cols>
    <col min="1" max="1" width="9.5546875" style="7" bestFit="1" customWidth="1"/>
    <col min="2" max="2" width="2.5546875" style="3" customWidth="1"/>
    <col min="3" max="3" width="58.109375" style="3" customWidth="1"/>
    <col min="4" max="4" width="1.5546875" style="8" customWidth="1"/>
    <col min="5" max="6" width="15.5546875" style="9" customWidth="1"/>
    <col min="7" max="8" width="15.5546875" style="10" customWidth="1"/>
    <col min="9" max="12" width="15.5546875" style="3" customWidth="1"/>
    <col min="13" max="14" width="15.5546875" style="10" customWidth="1"/>
    <col min="15" max="18" width="15.5546875" style="3" customWidth="1"/>
    <col min="19" max="20" width="15.5546875" style="10" customWidth="1"/>
    <col min="21" max="24" width="15.5546875" style="3" customWidth="1"/>
    <col min="25" max="26" width="15.5546875" style="10" customWidth="1"/>
    <col min="27" max="34" width="15.5546875" style="3" customWidth="1"/>
    <col min="35" max="35" width="8.88671875" style="3" bestFit="1" customWidth="1"/>
    <col min="36" max="36" width="9.44140625" style="3" bestFit="1" customWidth="1"/>
    <col min="37" max="37" width="3.109375" style="3" bestFit="1" customWidth="1"/>
    <col min="38" max="16384" width="9.109375" style="3"/>
  </cols>
  <sheetData>
    <row r="1" spans="1:27">
      <c r="A1" s="4"/>
      <c r="B1" s="5"/>
      <c r="C1" s="5"/>
      <c r="D1" s="5"/>
      <c r="E1" s="5"/>
      <c r="F1" s="5"/>
      <c r="G1" s="5"/>
      <c r="H1" s="5"/>
      <c r="I1" s="5"/>
      <c r="M1" s="5"/>
      <c r="N1" s="5"/>
      <c r="O1" s="5"/>
      <c r="S1" s="5"/>
      <c r="T1" s="5"/>
      <c r="U1" s="5"/>
      <c r="Y1" s="5"/>
      <c r="Z1" s="5"/>
      <c r="AA1" s="5"/>
    </row>
    <row r="2" spans="1:27" ht="16.5" customHeight="1">
      <c r="A2" s="5"/>
      <c r="C2" s="615" t="str">
        <f>Índice!D20</f>
        <v>Quadro N2-11-REN - Subsídios ao investimento_TEE (&lt;2022)</v>
      </c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S2" s="24"/>
      <c r="T2" s="24"/>
      <c r="U2" s="24"/>
      <c r="Y2" s="24"/>
      <c r="Z2" s="24"/>
      <c r="AA2" s="24"/>
    </row>
    <row r="3" spans="1:27" ht="14.4">
      <c r="C3"/>
      <c r="G3" s="25"/>
      <c r="S3" s="3"/>
      <c r="T3" s="3"/>
      <c r="Y3" s="3"/>
      <c r="Z3" s="3"/>
    </row>
    <row r="4" spans="1:27" ht="41.4">
      <c r="C4" s="442" t="s">
        <v>358</v>
      </c>
      <c r="D4" s="26"/>
      <c r="E4" s="461" t="s">
        <v>412</v>
      </c>
      <c r="S4" s="3"/>
      <c r="T4" s="3"/>
      <c r="Y4" s="3"/>
      <c r="Z4" s="3"/>
    </row>
    <row r="5" spans="1:27">
      <c r="C5" s="19" t="s">
        <v>143</v>
      </c>
      <c r="E5" s="33"/>
      <c r="F5" s="33"/>
      <c r="G5" s="34"/>
      <c r="H5" s="34"/>
      <c r="I5" s="13"/>
      <c r="J5" s="13"/>
      <c r="K5" s="13"/>
      <c r="L5" s="13"/>
      <c r="M5" s="34"/>
      <c r="N5" s="34"/>
      <c r="O5" s="13"/>
      <c r="P5" s="13"/>
      <c r="Q5" s="13"/>
      <c r="R5" s="13"/>
      <c r="S5" s="3"/>
      <c r="T5" s="3"/>
      <c r="Y5" s="3"/>
      <c r="Z5" s="3"/>
    </row>
    <row r="6" spans="1:27">
      <c r="C6" s="315" t="s">
        <v>250</v>
      </c>
      <c r="E6" s="33"/>
      <c r="F6" s="33"/>
      <c r="G6" s="34"/>
      <c r="H6" s="34"/>
      <c r="I6" s="13"/>
      <c r="J6" s="13"/>
      <c r="K6" s="13"/>
      <c r="L6" s="13"/>
      <c r="M6" s="34"/>
      <c r="N6" s="34"/>
      <c r="O6" s="13"/>
      <c r="P6" s="13"/>
      <c r="Q6" s="13"/>
      <c r="R6" s="13"/>
      <c r="S6" s="3"/>
      <c r="T6" s="3"/>
      <c r="Y6" s="3"/>
      <c r="Z6" s="3"/>
    </row>
    <row r="7" spans="1:27">
      <c r="C7" s="6"/>
      <c r="E7" s="636"/>
      <c r="F7" s="636"/>
      <c r="G7" s="34"/>
      <c r="H7" s="34"/>
      <c r="I7" s="13"/>
      <c r="J7" s="13"/>
      <c r="K7" s="636"/>
      <c r="L7" s="636"/>
      <c r="M7" s="34"/>
      <c r="N7" s="34"/>
      <c r="O7" s="13"/>
      <c r="P7" s="13"/>
      <c r="Q7" s="636"/>
      <c r="R7" s="636"/>
      <c r="S7" s="3"/>
      <c r="T7" s="36" t="s">
        <v>209</v>
      </c>
      <c r="U7" s="37"/>
      <c r="Y7" s="3"/>
      <c r="Z7" s="3"/>
    </row>
    <row r="8" spans="1:27" ht="22.5" customHeight="1">
      <c r="E8" s="28" t="s">
        <v>129</v>
      </c>
      <c r="F8" s="28" t="s">
        <v>211</v>
      </c>
      <c r="G8" s="635" t="s">
        <v>86</v>
      </c>
      <c r="H8" s="635"/>
      <c r="I8" s="635"/>
      <c r="J8" s="635" t="s">
        <v>85</v>
      </c>
      <c r="K8" s="635"/>
      <c r="L8" s="28" t="s">
        <v>129</v>
      </c>
      <c r="M8" s="28" t="s">
        <v>211</v>
      </c>
      <c r="N8" s="635" t="s">
        <v>86</v>
      </c>
      <c r="O8" s="635"/>
      <c r="P8" s="635"/>
      <c r="Q8" s="635" t="s">
        <v>85</v>
      </c>
      <c r="R8" s="635"/>
      <c r="S8" s="28" t="s">
        <v>129</v>
      </c>
      <c r="T8" s="28" t="s">
        <v>211</v>
      </c>
      <c r="U8" s="8"/>
      <c r="Y8" s="3"/>
      <c r="Z8" s="3"/>
    </row>
    <row r="9" spans="1:27" s="13" customFormat="1" ht="27" customHeight="1">
      <c r="A9" s="12"/>
      <c r="C9" s="14" t="s">
        <v>240</v>
      </c>
      <c r="D9" s="15"/>
      <c r="E9" s="29" t="s">
        <v>201</v>
      </c>
      <c r="F9" s="29" t="s">
        <v>201</v>
      </c>
      <c r="G9" s="16" t="s">
        <v>84</v>
      </c>
      <c r="H9" s="16" t="s">
        <v>83</v>
      </c>
      <c r="I9" s="16" t="s">
        <v>76</v>
      </c>
      <c r="J9" s="16" t="s">
        <v>68</v>
      </c>
      <c r="K9" s="16" t="s">
        <v>82</v>
      </c>
      <c r="L9" s="29" t="s">
        <v>200</v>
      </c>
      <c r="M9" s="29" t="s">
        <v>200</v>
      </c>
      <c r="N9" s="16" t="s">
        <v>84</v>
      </c>
      <c r="O9" s="16" t="s">
        <v>83</v>
      </c>
      <c r="P9" s="16" t="s">
        <v>76</v>
      </c>
      <c r="Q9" s="16" t="s">
        <v>68</v>
      </c>
      <c r="R9" s="16" t="s">
        <v>82</v>
      </c>
      <c r="S9" s="29" t="s">
        <v>197</v>
      </c>
      <c r="T9" s="29" t="s">
        <v>197</v>
      </c>
      <c r="V9" s="3"/>
    </row>
    <row r="10" spans="1:27">
      <c r="D10" s="17"/>
      <c r="E10" s="33"/>
      <c r="F10" s="33"/>
      <c r="G10" s="35"/>
      <c r="H10" s="35"/>
      <c r="I10" s="35"/>
      <c r="J10" s="13"/>
      <c r="K10" s="13"/>
      <c r="L10" s="13"/>
      <c r="M10" s="13"/>
      <c r="N10" s="35"/>
      <c r="O10" s="35"/>
      <c r="P10" s="35"/>
      <c r="Q10" s="13"/>
      <c r="R10" s="13"/>
      <c r="S10" s="13"/>
      <c r="T10" s="13"/>
      <c r="Y10" s="3"/>
      <c r="Z10" s="3"/>
    </row>
    <row r="11" spans="1:27">
      <c r="C11" s="19" t="s">
        <v>251</v>
      </c>
      <c r="D11" s="17"/>
      <c r="E11" s="33"/>
      <c r="F11" s="33"/>
      <c r="G11" s="33"/>
      <c r="H11" s="33"/>
      <c r="I11" s="33"/>
      <c r="J11" s="13"/>
      <c r="K11" s="13"/>
      <c r="L11" s="13"/>
      <c r="M11" s="13"/>
      <c r="N11" s="33"/>
      <c r="O11" s="33"/>
      <c r="P11" s="33"/>
      <c r="Q11" s="13"/>
      <c r="R11" s="13"/>
      <c r="S11" s="13"/>
      <c r="T11" s="13"/>
      <c r="Y11" s="3"/>
      <c r="Z11" s="3"/>
    </row>
    <row r="12" spans="1:27" collapsed="1">
      <c r="C12" s="552" t="s">
        <v>575</v>
      </c>
      <c r="D12" s="17"/>
      <c r="E12" s="27"/>
      <c r="F12" s="27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Y12" s="3"/>
      <c r="Z12" s="3"/>
    </row>
    <row r="13" spans="1:27">
      <c r="C13" s="552" t="s">
        <v>572</v>
      </c>
      <c r="D13" s="17"/>
      <c r="E13" s="27"/>
      <c r="F13" s="27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Y13" s="3"/>
      <c r="Z13" s="3"/>
    </row>
    <row r="14" spans="1:27">
      <c r="C14" s="552" t="s">
        <v>576</v>
      </c>
      <c r="D14" s="17"/>
      <c r="E14" s="27"/>
      <c r="F14" s="27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Y14" s="3"/>
      <c r="Z14" s="3"/>
    </row>
    <row r="15" spans="1:27">
      <c r="C15" s="552" t="s">
        <v>577</v>
      </c>
      <c r="D15" s="17"/>
      <c r="E15" s="27"/>
      <c r="F15" s="27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Y15" s="3"/>
      <c r="Z15" s="3"/>
    </row>
    <row r="16" spans="1:27">
      <c r="C16" s="552" t="s">
        <v>548</v>
      </c>
      <c r="D16" s="17"/>
      <c r="E16" s="27"/>
      <c r="F16" s="27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Y16" s="3"/>
      <c r="Z16" s="3"/>
    </row>
    <row r="17" spans="1:26" ht="26.25" customHeight="1" thickBot="1">
      <c r="C17" s="553" t="s">
        <v>253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Y17" s="3"/>
      <c r="Z17" s="3"/>
    </row>
    <row r="18" spans="1:26" ht="10.8" thickTop="1">
      <c r="C18" s="55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Y18" s="3"/>
      <c r="Z18" s="3"/>
    </row>
    <row r="19" spans="1:26" collapsed="1">
      <c r="A19" s="3"/>
      <c r="C19" s="547" t="s">
        <v>252</v>
      </c>
      <c r="D19" s="17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Y19" s="3"/>
      <c r="Z19" s="3"/>
    </row>
    <row r="20" spans="1:26">
      <c r="A20" s="3"/>
      <c r="C20" s="552" t="s">
        <v>575</v>
      </c>
      <c r="E20" s="27"/>
      <c r="F20" s="27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Y20" s="3"/>
      <c r="Z20" s="3"/>
    </row>
    <row r="21" spans="1:26">
      <c r="A21" s="3"/>
      <c r="C21" s="552" t="s">
        <v>572</v>
      </c>
      <c r="E21" s="27"/>
      <c r="F21" s="27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Y21" s="3"/>
      <c r="Z21" s="3"/>
    </row>
    <row r="22" spans="1:26">
      <c r="A22" s="3"/>
      <c r="C22" s="552" t="s">
        <v>578</v>
      </c>
      <c r="E22" s="27"/>
      <c r="F22" s="27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Y22" s="3"/>
      <c r="Z22" s="3"/>
    </row>
    <row r="23" spans="1:26">
      <c r="A23" s="3"/>
      <c r="C23" s="552" t="s">
        <v>108</v>
      </c>
      <c r="E23" s="27"/>
      <c r="F23" s="2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Y23" s="3"/>
      <c r="Z23" s="3"/>
    </row>
    <row r="24" spans="1:26" ht="21" customHeight="1" thickBot="1">
      <c r="A24" s="3"/>
      <c r="C24" s="553" t="s">
        <v>253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Y24" s="3"/>
      <c r="Z24" s="3"/>
    </row>
    <row r="25" spans="1:26" ht="12.6" thickTop="1">
      <c r="A25" s="3"/>
      <c r="C25" s="520" t="s">
        <v>518</v>
      </c>
      <c r="H25" s="9"/>
      <c r="L25" s="9"/>
      <c r="O25" s="9"/>
      <c r="S25" s="9"/>
      <c r="T25" s="3"/>
      <c r="Y25" s="3"/>
      <c r="Z25" s="3"/>
    </row>
    <row r="26" spans="1:26" ht="12">
      <c r="A26" s="3"/>
      <c r="C26" s="520" t="s">
        <v>519</v>
      </c>
      <c r="H26" s="9"/>
      <c r="L26" s="9"/>
      <c r="O26" s="9"/>
      <c r="S26" s="9"/>
      <c r="T26" s="3"/>
      <c r="Y26" s="3"/>
      <c r="Z26" s="3"/>
    </row>
    <row r="27" spans="1:26">
      <c r="A27" s="3"/>
      <c r="C27" s="550"/>
      <c r="H27" s="9"/>
      <c r="L27" s="9"/>
      <c r="O27" s="9"/>
      <c r="S27" s="9"/>
      <c r="T27" s="3"/>
      <c r="Y27" s="3"/>
      <c r="Z27" s="3"/>
    </row>
    <row r="28" spans="1:26">
      <c r="C28" s="547" t="s">
        <v>143</v>
      </c>
      <c r="E28" s="33"/>
      <c r="F28" s="33"/>
      <c r="G28" s="34"/>
      <c r="H28" s="34"/>
      <c r="I28" s="13"/>
      <c r="J28" s="13"/>
      <c r="K28" s="13"/>
      <c r="L28" s="13"/>
      <c r="M28" s="34"/>
      <c r="N28" s="34"/>
      <c r="O28" s="13"/>
      <c r="P28" s="13"/>
      <c r="Q28" s="13"/>
      <c r="R28" s="13"/>
      <c r="S28" s="3"/>
      <c r="T28" s="3"/>
      <c r="Y28" s="3"/>
      <c r="Z28" s="3"/>
    </row>
    <row r="29" spans="1:26">
      <c r="C29" s="548" t="s">
        <v>264</v>
      </c>
      <c r="E29" s="33"/>
      <c r="F29" s="33"/>
      <c r="G29" s="34"/>
      <c r="H29" s="34"/>
      <c r="I29" s="13"/>
      <c r="J29" s="13"/>
      <c r="K29" s="13"/>
      <c r="L29" s="13"/>
      <c r="M29" s="34"/>
      <c r="N29" s="34"/>
      <c r="O29" s="13"/>
      <c r="P29" s="13"/>
      <c r="Q29" s="13"/>
      <c r="R29" s="13"/>
      <c r="S29" s="3"/>
      <c r="T29" s="3"/>
      <c r="Y29" s="3"/>
      <c r="Z29" s="3"/>
    </row>
    <row r="30" spans="1:26">
      <c r="C30" s="549"/>
      <c r="E30" s="636"/>
      <c r="F30" s="636"/>
      <c r="G30" s="34"/>
      <c r="H30" s="34"/>
      <c r="I30" s="13"/>
      <c r="J30" s="13"/>
      <c r="K30" s="636"/>
      <c r="L30" s="636"/>
      <c r="M30" s="34"/>
      <c r="N30" s="34"/>
      <c r="O30" s="13"/>
      <c r="P30" s="13"/>
      <c r="Q30" s="636"/>
      <c r="R30" s="636"/>
      <c r="S30" s="3"/>
      <c r="T30" s="36" t="s">
        <v>209</v>
      </c>
      <c r="U30" s="37"/>
      <c r="Y30" s="3"/>
      <c r="Z30" s="3"/>
    </row>
    <row r="31" spans="1:26" ht="22.5" customHeight="1">
      <c r="C31" s="550"/>
      <c r="E31" s="28" t="s">
        <v>129</v>
      </c>
      <c r="F31" s="28" t="s">
        <v>211</v>
      </c>
      <c r="G31" s="635" t="s">
        <v>86</v>
      </c>
      <c r="H31" s="635"/>
      <c r="I31" s="635"/>
      <c r="J31" s="635" t="s">
        <v>85</v>
      </c>
      <c r="K31" s="635"/>
      <c r="L31" s="28" t="s">
        <v>129</v>
      </c>
      <c r="M31" s="28" t="s">
        <v>211</v>
      </c>
      <c r="N31" s="635" t="s">
        <v>86</v>
      </c>
      <c r="O31" s="635"/>
      <c r="P31" s="635"/>
      <c r="Q31" s="635" t="s">
        <v>85</v>
      </c>
      <c r="R31" s="635"/>
      <c r="S31" s="28" t="s">
        <v>129</v>
      </c>
      <c r="T31" s="28" t="s">
        <v>211</v>
      </c>
      <c r="U31" s="8"/>
      <c r="Y31" s="3"/>
      <c r="Z31" s="3"/>
    </row>
    <row r="32" spans="1:26" s="13" customFormat="1" ht="27" customHeight="1">
      <c r="A32" s="12"/>
      <c r="C32" s="551" t="s">
        <v>246</v>
      </c>
      <c r="D32" s="15"/>
      <c r="E32" s="29" t="s">
        <v>201</v>
      </c>
      <c r="F32" s="29" t="s">
        <v>201</v>
      </c>
      <c r="G32" s="16" t="s">
        <v>84</v>
      </c>
      <c r="H32" s="16" t="s">
        <v>83</v>
      </c>
      <c r="I32" s="16" t="s">
        <v>76</v>
      </c>
      <c r="J32" s="16" t="s">
        <v>68</v>
      </c>
      <c r="K32" s="16" t="s">
        <v>82</v>
      </c>
      <c r="L32" s="29" t="s">
        <v>200</v>
      </c>
      <c r="M32" s="29" t="s">
        <v>200</v>
      </c>
      <c r="N32" s="16" t="s">
        <v>84</v>
      </c>
      <c r="O32" s="16" t="s">
        <v>83</v>
      </c>
      <c r="P32" s="16" t="s">
        <v>76</v>
      </c>
      <c r="Q32" s="16" t="s">
        <v>68</v>
      </c>
      <c r="R32" s="16" t="s">
        <v>82</v>
      </c>
      <c r="S32" s="29" t="s">
        <v>197</v>
      </c>
      <c r="T32" s="29" t="s">
        <v>197</v>
      </c>
      <c r="V32" s="3"/>
    </row>
    <row r="33" spans="1:26">
      <c r="C33" s="550"/>
      <c r="D33" s="17"/>
      <c r="E33" s="33"/>
      <c r="F33" s="33"/>
      <c r="G33" s="35"/>
      <c r="H33" s="35"/>
      <c r="I33" s="35"/>
      <c r="J33" s="13"/>
      <c r="K33" s="13"/>
      <c r="L33" s="13"/>
      <c r="M33" s="13"/>
      <c r="N33" s="35"/>
      <c r="O33" s="35"/>
      <c r="P33" s="35"/>
      <c r="Q33" s="13"/>
      <c r="R33" s="13"/>
      <c r="S33" s="13"/>
      <c r="T33" s="13"/>
      <c r="Y33" s="3"/>
      <c r="Z33" s="3"/>
    </row>
    <row r="34" spans="1:26">
      <c r="C34" s="547" t="s">
        <v>262</v>
      </c>
      <c r="D34" s="17"/>
      <c r="E34" s="33"/>
      <c r="F34" s="33"/>
      <c r="G34" s="33"/>
      <c r="H34" s="33"/>
      <c r="I34" s="33"/>
      <c r="J34" s="13"/>
      <c r="K34" s="13"/>
      <c r="L34" s="13"/>
      <c r="M34" s="13"/>
      <c r="N34" s="33"/>
      <c r="O34" s="33"/>
      <c r="P34" s="33"/>
      <c r="Q34" s="13"/>
      <c r="R34" s="13"/>
      <c r="S34" s="13"/>
      <c r="T34" s="13"/>
      <c r="Y34" s="3"/>
      <c r="Z34" s="3"/>
    </row>
    <row r="35" spans="1:26" collapsed="1">
      <c r="C35" s="552" t="s">
        <v>575</v>
      </c>
      <c r="D35" s="17"/>
      <c r="E35" s="27"/>
      <c r="F35" s="27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Y35" s="3"/>
      <c r="Z35" s="3"/>
    </row>
    <row r="36" spans="1:26">
      <c r="C36" s="552" t="s">
        <v>572</v>
      </c>
      <c r="D36" s="17"/>
      <c r="E36" s="27"/>
      <c r="F36" s="27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Y36" s="3"/>
      <c r="Z36" s="3"/>
    </row>
    <row r="37" spans="1:26">
      <c r="C37" s="552" t="s">
        <v>576</v>
      </c>
      <c r="D37" s="17"/>
      <c r="E37" s="27"/>
      <c r="F37" s="27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Y37" s="3"/>
      <c r="Z37" s="3"/>
    </row>
    <row r="38" spans="1:26">
      <c r="C38" s="552" t="s">
        <v>577</v>
      </c>
      <c r="D38" s="17"/>
      <c r="E38" s="27"/>
      <c r="F38" s="27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Y38" s="3"/>
      <c r="Z38" s="3"/>
    </row>
    <row r="39" spans="1:26">
      <c r="C39" s="552" t="s">
        <v>548</v>
      </c>
      <c r="D39" s="17"/>
      <c r="E39" s="27"/>
      <c r="F39" s="27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Y39" s="3"/>
      <c r="Z39" s="3"/>
    </row>
    <row r="40" spans="1:26" ht="26.25" customHeight="1" thickBot="1">
      <c r="C40" s="553" t="s">
        <v>263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Y40" s="3"/>
      <c r="Z40" s="3"/>
    </row>
    <row r="41" spans="1:26" ht="10.8" thickTop="1">
      <c r="C41" s="55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Y41" s="3"/>
      <c r="Z41" s="3"/>
    </row>
    <row r="42" spans="1:26" collapsed="1">
      <c r="A42" s="3"/>
      <c r="C42" s="547" t="s">
        <v>265</v>
      </c>
      <c r="D42" s="17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Y42" s="3"/>
      <c r="Z42" s="3"/>
    </row>
    <row r="43" spans="1:26">
      <c r="A43" s="3"/>
      <c r="C43" s="552" t="s">
        <v>575</v>
      </c>
      <c r="E43" s="27"/>
      <c r="F43" s="2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Y43" s="3"/>
      <c r="Z43" s="3"/>
    </row>
    <row r="44" spans="1:26">
      <c r="A44" s="3"/>
      <c r="C44" s="552" t="s">
        <v>572</v>
      </c>
      <c r="E44" s="27"/>
      <c r="F44" s="27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Y44" s="3"/>
      <c r="Z44" s="3"/>
    </row>
    <row r="45" spans="1:26">
      <c r="A45" s="3"/>
      <c r="C45" s="552" t="s">
        <v>578</v>
      </c>
      <c r="E45" s="27"/>
      <c r="F45" s="27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Y45" s="3"/>
      <c r="Z45" s="3"/>
    </row>
    <row r="46" spans="1:26">
      <c r="A46" s="3"/>
      <c r="C46" s="552" t="s">
        <v>108</v>
      </c>
      <c r="E46" s="27"/>
      <c r="F46" s="27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Y46" s="3"/>
      <c r="Z46" s="3"/>
    </row>
    <row r="47" spans="1:26" ht="21" customHeight="1" thickBot="1">
      <c r="A47" s="3"/>
      <c r="C47" s="553" t="s">
        <v>263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Y47" s="3"/>
      <c r="Z47" s="3"/>
    </row>
    <row r="48" spans="1:26" ht="12.6" thickTop="1">
      <c r="A48" s="3"/>
      <c r="C48" s="520" t="s">
        <v>518</v>
      </c>
      <c r="H48" s="9"/>
      <c r="L48" s="9"/>
      <c r="O48" s="9"/>
      <c r="S48" s="9"/>
      <c r="T48" s="3"/>
      <c r="Y48" s="3"/>
      <c r="Z48" s="3"/>
    </row>
    <row r="49" spans="1:26" ht="12">
      <c r="A49" s="3"/>
      <c r="C49" s="520" t="s">
        <v>519</v>
      </c>
      <c r="E49" s="33"/>
      <c r="F49" s="33"/>
      <c r="G49" s="34"/>
      <c r="H49" s="34"/>
      <c r="I49" s="13"/>
      <c r="J49" s="13"/>
      <c r="K49" s="13"/>
      <c r="L49" s="13"/>
      <c r="M49" s="34"/>
      <c r="N49" s="34"/>
      <c r="O49" s="13"/>
      <c r="P49" s="13"/>
      <c r="Q49" s="13"/>
      <c r="R49" s="13"/>
      <c r="S49" s="3"/>
      <c r="T49" s="3"/>
      <c r="Y49" s="3"/>
      <c r="Z49" s="3"/>
    </row>
    <row r="50" spans="1:26">
      <c r="A50" s="3"/>
      <c r="C50" s="550"/>
      <c r="E50" s="33"/>
      <c r="F50" s="33"/>
      <c r="G50" s="34"/>
      <c r="H50" s="34"/>
      <c r="I50" s="13"/>
      <c r="J50" s="13"/>
      <c r="K50" s="13"/>
      <c r="L50" s="13"/>
      <c r="M50" s="34"/>
      <c r="N50" s="34"/>
      <c r="O50" s="13"/>
      <c r="P50" s="13"/>
      <c r="Q50" s="13"/>
      <c r="R50" s="13"/>
      <c r="S50" s="3"/>
      <c r="T50" s="3"/>
      <c r="Y50" s="3"/>
      <c r="Z50" s="3"/>
    </row>
    <row r="51" spans="1:26">
      <c r="C51" s="547" t="s">
        <v>143</v>
      </c>
      <c r="E51" s="33"/>
      <c r="F51" s="33"/>
      <c r="G51" s="34"/>
      <c r="H51" s="34"/>
      <c r="I51" s="13"/>
      <c r="J51" s="13"/>
      <c r="K51" s="13"/>
      <c r="L51" s="13"/>
      <c r="M51" s="34"/>
      <c r="N51" s="34"/>
      <c r="O51" s="13"/>
      <c r="P51" s="13"/>
      <c r="Q51" s="13"/>
      <c r="R51" s="13"/>
      <c r="S51" s="3"/>
      <c r="T51" s="3"/>
      <c r="Y51" s="3"/>
      <c r="Z51" s="3"/>
    </row>
    <row r="52" spans="1:26">
      <c r="C52" s="548" t="s">
        <v>260</v>
      </c>
      <c r="E52" s="33"/>
      <c r="F52" s="33"/>
      <c r="G52" s="34"/>
      <c r="H52" s="34"/>
      <c r="I52" s="13"/>
      <c r="J52" s="13"/>
      <c r="K52" s="13"/>
      <c r="L52" s="13"/>
      <c r="M52" s="34"/>
      <c r="N52" s="34"/>
      <c r="O52" s="13"/>
      <c r="P52" s="13"/>
      <c r="Q52" s="13"/>
      <c r="R52" s="13"/>
      <c r="S52" s="3"/>
      <c r="T52" s="3"/>
      <c r="Y52" s="3"/>
      <c r="Z52" s="3"/>
    </row>
    <row r="53" spans="1:26">
      <c r="C53" s="549"/>
      <c r="E53" s="636"/>
      <c r="F53" s="636"/>
      <c r="G53" s="34"/>
      <c r="H53" s="34"/>
      <c r="I53" s="13"/>
      <c r="J53" s="13"/>
      <c r="K53" s="636"/>
      <c r="L53" s="636"/>
      <c r="M53" s="34"/>
      <c r="N53" s="34"/>
      <c r="O53" s="13"/>
      <c r="P53" s="13"/>
      <c r="Q53" s="636"/>
      <c r="R53" s="636"/>
      <c r="S53" s="3"/>
      <c r="T53" s="36" t="s">
        <v>209</v>
      </c>
      <c r="U53" s="37"/>
      <c r="Y53" s="3"/>
      <c r="Z53" s="3"/>
    </row>
    <row r="54" spans="1:26" ht="22.5" customHeight="1">
      <c r="C54" s="550"/>
      <c r="E54" s="28" t="s">
        <v>129</v>
      </c>
      <c r="F54" s="28" t="s">
        <v>211</v>
      </c>
      <c r="G54" s="635" t="s">
        <v>86</v>
      </c>
      <c r="H54" s="635"/>
      <c r="I54" s="635"/>
      <c r="J54" s="635" t="s">
        <v>85</v>
      </c>
      <c r="K54" s="635"/>
      <c r="L54" s="28" t="s">
        <v>129</v>
      </c>
      <c r="M54" s="28" t="s">
        <v>211</v>
      </c>
      <c r="N54" s="635" t="s">
        <v>86</v>
      </c>
      <c r="O54" s="635"/>
      <c r="P54" s="635"/>
      <c r="Q54" s="635" t="s">
        <v>85</v>
      </c>
      <c r="R54" s="635"/>
      <c r="S54" s="28" t="s">
        <v>129</v>
      </c>
      <c r="T54" s="28" t="s">
        <v>211</v>
      </c>
      <c r="U54" s="8"/>
      <c r="Y54" s="3"/>
      <c r="Z54" s="3"/>
    </row>
    <row r="55" spans="1:26" s="13" customFormat="1" ht="27" customHeight="1">
      <c r="A55" s="12"/>
      <c r="C55" s="551" t="s">
        <v>243</v>
      </c>
      <c r="D55" s="15"/>
      <c r="E55" s="29" t="s">
        <v>201</v>
      </c>
      <c r="F55" s="29" t="s">
        <v>201</v>
      </c>
      <c r="G55" s="16" t="s">
        <v>84</v>
      </c>
      <c r="H55" s="16" t="s">
        <v>83</v>
      </c>
      <c r="I55" s="16" t="s">
        <v>76</v>
      </c>
      <c r="J55" s="16" t="s">
        <v>68</v>
      </c>
      <c r="K55" s="16" t="s">
        <v>82</v>
      </c>
      <c r="L55" s="29" t="s">
        <v>200</v>
      </c>
      <c r="M55" s="29" t="s">
        <v>200</v>
      </c>
      <c r="N55" s="16" t="s">
        <v>84</v>
      </c>
      <c r="O55" s="16" t="s">
        <v>83</v>
      </c>
      <c r="P55" s="16" t="s">
        <v>76</v>
      </c>
      <c r="Q55" s="16" t="s">
        <v>68</v>
      </c>
      <c r="R55" s="16" t="s">
        <v>82</v>
      </c>
      <c r="S55" s="29" t="s">
        <v>197</v>
      </c>
      <c r="T55" s="29" t="s">
        <v>197</v>
      </c>
      <c r="V55" s="3"/>
    </row>
    <row r="56" spans="1:26">
      <c r="C56" s="550"/>
      <c r="D56" s="17"/>
      <c r="E56" s="33"/>
      <c r="F56" s="33"/>
      <c r="G56" s="35"/>
      <c r="H56" s="35"/>
      <c r="I56" s="35"/>
      <c r="J56" s="13"/>
      <c r="K56" s="13"/>
      <c r="L56" s="13"/>
      <c r="M56" s="13"/>
      <c r="N56" s="35"/>
      <c r="O56" s="35"/>
      <c r="P56" s="35"/>
      <c r="Q56" s="13"/>
      <c r="R56" s="13"/>
      <c r="S56" s="13"/>
      <c r="T56" s="13"/>
      <c r="Y56" s="3"/>
      <c r="Z56" s="3"/>
    </row>
    <row r="57" spans="1:26">
      <c r="C57" s="547" t="s">
        <v>258</v>
      </c>
      <c r="D57" s="17"/>
      <c r="E57" s="33"/>
      <c r="F57" s="33"/>
      <c r="G57" s="33"/>
      <c r="H57" s="33"/>
      <c r="I57" s="33"/>
      <c r="J57" s="13"/>
      <c r="K57" s="13"/>
      <c r="L57" s="13"/>
      <c r="M57" s="13"/>
      <c r="N57" s="33"/>
      <c r="O57" s="33"/>
      <c r="P57" s="33"/>
      <c r="Q57" s="13"/>
      <c r="R57" s="13"/>
      <c r="S57" s="13"/>
      <c r="T57" s="13"/>
      <c r="Y57" s="3"/>
      <c r="Z57" s="3"/>
    </row>
    <row r="58" spans="1:26" collapsed="1">
      <c r="C58" s="552" t="s">
        <v>575</v>
      </c>
      <c r="D58" s="17"/>
      <c r="E58" s="27"/>
      <c r="F58" s="27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Y58" s="3"/>
      <c r="Z58" s="3"/>
    </row>
    <row r="59" spans="1:26">
      <c r="C59" s="552" t="s">
        <v>572</v>
      </c>
      <c r="D59" s="17"/>
      <c r="E59" s="27"/>
      <c r="F59" s="27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Y59" s="3"/>
      <c r="Z59" s="3"/>
    </row>
    <row r="60" spans="1:26">
      <c r="C60" s="552" t="s">
        <v>576</v>
      </c>
      <c r="D60" s="17"/>
      <c r="E60" s="27"/>
      <c r="F60" s="27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Y60" s="3"/>
      <c r="Z60" s="3"/>
    </row>
    <row r="61" spans="1:26">
      <c r="C61" s="552" t="s">
        <v>577</v>
      </c>
      <c r="D61" s="17"/>
      <c r="E61" s="27"/>
      <c r="F61" s="27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Y61" s="3"/>
      <c r="Z61" s="3"/>
    </row>
    <row r="62" spans="1:26">
      <c r="C62" s="552" t="s">
        <v>548</v>
      </c>
      <c r="D62" s="17"/>
      <c r="E62" s="27"/>
      <c r="F62" s="27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Y62" s="3"/>
      <c r="Z62" s="3"/>
    </row>
    <row r="63" spans="1:26" ht="26.25" customHeight="1" thickBot="1">
      <c r="C63" s="553" t="s">
        <v>259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Y63" s="3"/>
      <c r="Z63" s="3"/>
    </row>
    <row r="64" spans="1:26" ht="10.8" thickTop="1">
      <c r="C64" s="55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Y64" s="3"/>
      <c r="Z64" s="3"/>
    </row>
    <row r="65" spans="1:26" collapsed="1">
      <c r="A65" s="3"/>
      <c r="C65" s="547" t="s">
        <v>261</v>
      </c>
      <c r="D65" s="17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Y65" s="3"/>
      <c r="Z65" s="3"/>
    </row>
    <row r="66" spans="1:26">
      <c r="A66" s="3"/>
      <c r="C66" s="552" t="s">
        <v>575</v>
      </c>
      <c r="E66" s="27"/>
      <c r="F66" s="2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Y66" s="3"/>
      <c r="Z66" s="3"/>
    </row>
    <row r="67" spans="1:26">
      <c r="A67" s="3"/>
      <c r="C67" s="552" t="s">
        <v>572</v>
      </c>
      <c r="E67" s="27"/>
      <c r="F67" s="27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Y67" s="3"/>
      <c r="Z67" s="3"/>
    </row>
    <row r="68" spans="1:26">
      <c r="A68" s="3"/>
      <c r="C68" s="552" t="s">
        <v>578</v>
      </c>
      <c r="E68" s="27"/>
      <c r="F68" s="27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Y68" s="3"/>
      <c r="Z68" s="3"/>
    </row>
    <row r="69" spans="1:26">
      <c r="A69" s="3"/>
      <c r="C69" s="552" t="s">
        <v>108</v>
      </c>
      <c r="E69" s="27"/>
      <c r="F69" s="27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Y69" s="3"/>
      <c r="Z69" s="3"/>
    </row>
    <row r="70" spans="1:26" ht="21" customHeight="1" thickBot="1">
      <c r="A70" s="3"/>
      <c r="C70" s="553" t="s">
        <v>259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Y70" s="3"/>
      <c r="Z70" s="3"/>
    </row>
    <row r="71" spans="1:26" ht="12.6" thickTop="1">
      <c r="C71" s="520" t="s">
        <v>518</v>
      </c>
    </row>
    <row r="72" spans="1:26" ht="12">
      <c r="C72" s="520" t="s">
        <v>519</v>
      </c>
    </row>
  </sheetData>
  <mergeCells count="22">
    <mergeCell ref="E53:F53"/>
    <mergeCell ref="K53:L53"/>
    <mergeCell ref="Q53:R53"/>
    <mergeCell ref="G54:I54"/>
    <mergeCell ref="J54:K54"/>
    <mergeCell ref="N54:P54"/>
    <mergeCell ref="Q54:R54"/>
    <mergeCell ref="E30:F30"/>
    <mergeCell ref="K30:L30"/>
    <mergeCell ref="Q30:R30"/>
    <mergeCell ref="G31:I31"/>
    <mergeCell ref="J31:K31"/>
    <mergeCell ref="N31:P31"/>
    <mergeCell ref="Q31:R31"/>
    <mergeCell ref="C2:O2"/>
    <mergeCell ref="Q8:R8"/>
    <mergeCell ref="E7:F7"/>
    <mergeCell ref="K7:L7"/>
    <mergeCell ref="Q7:R7"/>
    <mergeCell ref="G8:I8"/>
    <mergeCell ref="J8:K8"/>
    <mergeCell ref="N8:P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72"/>
  <sheetViews>
    <sheetView showGridLines="0" topLeftCell="A46" zoomScaleNormal="100" zoomScaleSheetLayoutView="100" workbookViewId="0">
      <selection activeCell="C66" sqref="C66:C69"/>
    </sheetView>
  </sheetViews>
  <sheetFormatPr defaultColWidth="9.109375" defaultRowHeight="10.199999999999999"/>
  <cols>
    <col min="1" max="1" width="9.5546875" style="7" bestFit="1" customWidth="1"/>
    <col min="2" max="2" width="2.5546875" style="3" customWidth="1"/>
    <col min="3" max="3" width="58.109375" style="550" customWidth="1"/>
    <col min="4" max="4" width="1.5546875" style="8" customWidth="1"/>
    <col min="5" max="6" width="15.5546875" style="9" customWidth="1"/>
    <col min="7" max="8" width="15.5546875" style="10" customWidth="1"/>
    <col min="9" max="12" width="15.5546875" style="3" customWidth="1"/>
    <col min="13" max="14" width="15.5546875" style="10" customWidth="1"/>
    <col min="15" max="18" width="15.5546875" style="3" customWidth="1"/>
    <col min="19" max="20" width="15.5546875" style="10" customWidth="1"/>
    <col min="21" max="24" width="15.5546875" style="3" customWidth="1"/>
    <col min="25" max="26" width="15.5546875" style="10" customWidth="1"/>
    <col min="27" max="34" width="15.5546875" style="3" customWidth="1"/>
    <col min="35" max="35" width="8.88671875" style="3" bestFit="1" customWidth="1"/>
    <col min="36" max="36" width="9.44140625" style="3" bestFit="1" customWidth="1"/>
    <col min="37" max="37" width="3.109375" style="3" bestFit="1" customWidth="1"/>
    <col min="38" max="16384" width="9.109375" style="3"/>
  </cols>
  <sheetData>
    <row r="1" spans="1:27">
      <c r="A1" s="4"/>
      <c r="B1" s="5"/>
      <c r="C1" s="556"/>
      <c r="D1" s="5"/>
      <c r="E1" s="5"/>
      <c r="F1" s="5"/>
      <c r="G1" s="5"/>
      <c r="H1" s="5"/>
      <c r="I1" s="5"/>
      <c r="M1" s="5"/>
      <c r="N1" s="5"/>
      <c r="O1" s="5"/>
      <c r="S1" s="5"/>
      <c r="T1" s="5"/>
      <c r="U1" s="5"/>
      <c r="Y1" s="5"/>
      <c r="Z1" s="5"/>
      <c r="AA1" s="5"/>
    </row>
    <row r="2" spans="1:27" ht="16.5" customHeight="1">
      <c r="A2" s="5"/>
      <c r="C2" s="615" t="str">
        <f>Índice!D21</f>
        <v>Quadro N2-12-REN - Subsídios ao investimento_TEE (2022&gt;)</v>
      </c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S2" s="24"/>
      <c r="T2" s="24"/>
      <c r="U2" s="24"/>
      <c r="Y2" s="24"/>
      <c r="Z2" s="24"/>
      <c r="AA2" s="24"/>
    </row>
    <row r="3" spans="1:27" ht="41.4">
      <c r="C3" s="442" t="s">
        <v>358</v>
      </c>
      <c r="E3" s="461" t="s">
        <v>412</v>
      </c>
      <c r="G3" s="25"/>
      <c r="S3" s="3"/>
      <c r="T3" s="3"/>
      <c r="Y3" s="3"/>
      <c r="Z3" s="3"/>
    </row>
    <row r="4" spans="1:27">
      <c r="D4" s="26"/>
      <c r="S4" s="3"/>
      <c r="T4" s="3"/>
      <c r="Y4" s="3"/>
      <c r="Z4" s="3"/>
    </row>
    <row r="5" spans="1:27">
      <c r="C5" s="547" t="s">
        <v>143</v>
      </c>
      <c r="E5" s="33"/>
      <c r="F5" s="33"/>
      <c r="G5" s="34"/>
      <c r="H5" s="34"/>
      <c r="I5" s="13"/>
      <c r="J5" s="13"/>
      <c r="K5" s="13"/>
      <c r="L5" s="13"/>
      <c r="M5" s="34"/>
      <c r="N5" s="34"/>
      <c r="O5" s="13"/>
      <c r="P5" s="13"/>
      <c r="Q5" s="13"/>
      <c r="R5" s="13"/>
      <c r="S5" s="3"/>
      <c r="T5" s="3"/>
      <c r="Y5" s="3"/>
      <c r="Z5" s="3"/>
    </row>
    <row r="6" spans="1:27">
      <c r="C6" s="548" t="s">
        <v>250</v>
      </c>
      <c r="E6" s="33"/>
      <c r="F6" s="33"/>
      <c r="G6" s="34"/>
      <c r="H6" s="34"/>
      <c r="I6" s="13"/>
      <c r="J6" s="13"/>
      <c r="K6" s="13"/>
      <c r="L6" s="13"/>
      <c r="M6" s="34"/>
      <c r="N6" s="34"/>
      <c r="O6" s="13"/>
      <c r="P6" s="13"/>
      <c r="Q6" s="13"/>
      <c r="R6" s="13"/>
      <c r="S6" s="3"/>
      <c r="T6" s="3"/>
      <c r="Y6" s="3"/>
      <c r="Z6" s="3"/>
    </row>
    <row r="7" spans="1:27">
      <c r="C7" s="549"/>
      <c r="E7" s="636"/>
      <c r="F7" s="636"/>
      <c r="G7" s="34"/>
      <c r="H7" s="34"/>
      <c r="I7" s="13"/>
      <c r="J7" s="13"/>
      <c r="K7" s="636"/>
      <c r="L7" s="636"/>
      <c r="M7" s="34"/>
      <c r="N7" s="34"/>
      <c r="O7" s="13"/>
      <c r="P7" s="13"/>
      <c r="Q7" s="636"/>
      <c r="R7" s="636"/>
      <c r="S7" s="3"/>
      <c r="T7" s="36" t="s">
        <v>209</v>
      </c>
      <c r="U7" s="37"/>
      <c r="Y7" s="3"/>
      <c r="Z7" s="3"/>
    </row>
    <row r="8" spans="1:27" ht="22.5" customHeight="1">
      <c r="E8" s="28" t="s">
        <v>129</v>
      </c>
      <c r="F8" s="28" t="s">
        <v>211</v>
      </c>
      <c r="G8" s="635" t="s">
        <v>86</v>
      </c>
      <c r="H8" s="635"/>
      <c r="I8" s="635"/>
      <c r="J8" s="635" t="s">
        <v>85</v>
      </c>
      <c r="K8" s="635"/>
      <c r="L8" s="28" t="s">
        <v>129</v>
      </c>
      <c r="M8" s="28" t="s">
        <v>211</v>
      </c>
      <c r="N8" s="635" t="s">
        <v>86</v>
      </c>
      <c r="O8" s="635"/>
      <c r="P8" s="635"/>
      <c r="Q8" s="635" t="s">
        <v>85</v>
      </c>
      <c r="R8" s="635"/>
      <c r="S8" s="28" t="s">
        <v>129</v>
      </c>
      <c r="T8" s="28" t="s">
        <v>211</v>
      </c>
      <c r="U8" s="8"/>
      <c r="Y8" s="3"/>
      <c r="Z8" s="3"/>
    </row>
    <row r="9" spans="1:27" s="13" customFormat="1" ht="27" customHeight="1">
      <c r="A9" s="12"/>
      <c r="C9" s="551" t="s">
        <v>240</v>
      </c>
      <c r="D9" s="15"/>
      <c r="E9" s="29" t="s">
        <v>201</v>
      </c>
      <c r="F9" s="29" t="s">
        <v>201</v>
      </c>
      <c r="G9" s="16" t="s">
        <v>84</v>
      </c>
      <c r="H9" s="16" t="s">
        <v>83</v>
      </c>
      <c r="I9" s="16" t="s">
        <v>76</v>
      </c>
      <c r="J9" s="16" t="s">
        <v>68</v>
      </c>
      <c r="K9" s="16" t="s">
        <v>82</v>
      </c>
      <c r="L9" s="29" t="s">
        <v>200</v>
      </c>
      <c r="M9" s="29" t="s">
        <v>200</v>
      </c>
      <c r="N9" s="16" t="s">
        <v>84</v>
      </c>
      <c r="O9" s="16" t="s">
        <v>83</v>
      </c>
      <c r="P9" s="16" t="s">
        <v>76</v>
      </c>
      <c r="Q9" s="16" t="s">
        <v>68</v>
      </c>
      <c r="R9" s="16" t="s">
        <v>82</v>
      </c>
      <c r="S9" s="29" t="s">
        <v>197</v>
      </c>
      <c r="T9" s="29" t="s">
        <v>197</v>
      </c>
      <c r="V9" s="3"/>
    </row>
    <row r="10" spans="1:27">
      <c r="D10" s="17"/>
      <c r="E10" s="33"/>
      <c r="F10" s="33"/>
      <c r="G10" s="35"/>
      <c r="H10" s="35"/>
      <c r="I10" s="35"/>
      <c r="J10" s="13"/>
      <c r="K10" s="13"/>
      <c r="L10" s="13"/>
      <c r="M10" s="13"/>
      <c r="N10" s="35"/>
      <c r="O10" s="35"/>
      <c r="P10" s="35"/>
      <c r="Q10" s="13"/>
      <c r="R10" s="13"/>
      <c r="S10" s="13"/>
      <c r="T10" s="13"/>
      <c r="Y10" s="3"/>
      <c r="Z10" s="3"/>
    </row>
    <row r="11" spans="1:27">
      <c r="C11" s="547" t="s">
        <v>251</v>
      </c>
      <c r="D11" s="17"/>
      <c r="E11" s="33"/>
      <c r="F11" s="33"/>
      <c r="G11" s="33"/>
      <c r="H11" s="33"/>
      <c r="I11" s="33"/>
      <c r="J11" s="13"/>
      <c r="K11" s="13"/>
      <c r="L11" s="13"/>
      <c r="M11" s="13"/>
      <c r="N11" s="33"/>
      <c r="O11" s="33"/>
      <c r="P11" s="33"/>
      <c r="Q11" s="13"/>
      <c r="R11" s="13"/>
      <c r="S11" s="13"/>
      <c r="T11" s="13"/>
      <c r="Y11" s="3"/>
      <c r="Z11" s="3"/>
    </row>
    <row r="12" spans="1:27" collapsed="1">
      <c r="C12" s="552" t="s">
        <v>575</v>
      </c>
      <c r="D12" s="17"/>
      <c r="E12" s="27"/>
      <c r="F12" s="27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Y12" s="3"/>
      <c r="Z12" s="3"/>
    </row>
    <row r="13" spans="1:27">
      <c r="C13" s="552" t="s">
        <v>572</v>
      </c>
      <c r="D13" s="17"/>
      <c r="E13" s="27"/>
      <c r="F13" s="27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Y13" s="3"/>
      <c r="Z13" s="3"/>
    </row>
    <row r="14" spans="1:27">
      <c r="C14" s="552" t="s">
        <v>576</v>
      </c>
      <c r="D14" s="17"/>
      <c r="E14" s="27"/>
      <c r="F14" s="27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Y14" s="3"/>
      <c r="Z14" s="3"/>
    </row>
    <row r="15" spans="1:27">
      <c r="C15" s="552" t="s">
        <v>577</v>
      </c>
      <c r="D15" s="17"/>
      <c r="E15" s="27"/>
      <c r="F15" s="27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Y15" s="3"/>
      <c r="Z15" s="3"/>
    </row>
    <row r="16" spans="1:27">
      <c r="C16" s="552" t="s">
        <v>548</v>
      </c>
      <c r="D16" s="17"/>
      <c r="E16" s="27"/>
      <c r="F16" s="27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Y16" s="3"/>
      <c r="Z16" s="3"/>
    </row>
    <row r="17" spans="1:26" ht="26.25" customHeight="1" thickBot="1">
      <c r="C17" s="553" t="s">
        <v>253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Y17" s="3"/>
      <c r="Z17" s="3"/>
    </row>
    <row r="18" spans="1:26" ht="10.8" thickTop="1"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Y18" s="3"/>
      <c r="Z18" s="3"/>
    </row>
    <row r="19" spans="1:26" collapsed="1">
      <c r="A19" s="3"/>
      <c r="C19" s="547" t="s">
        <v>252</v>
      </c>
      <c r="D19" s="17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Y19" s="3"/>
      <c r="Z19" s="3"/>
    </row>
    <row r="20" spans="1:26">
      <c r="A20" s="3"/>
      <c r="C20" s="552" t="s">
        <v>575</v>
      </c>
      <c r="E20" s="27"/>
      <c r="F20" s="27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Y20" s="3"/>
      <c r="Z20" s="3"/>
    </row>
    <row r="21" spans="1:26">
      <c r="A21" s="3"/>
      <c r="C21" s="552" t="s">
        <v>572</v>
      </c>
      <c r="E21" s="27"/>
      <c r="F21" s="27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Y21" s="3"/>
      <c r="Z21" s="3"/>
    </row>
    <row r="22" spans="1:26">
      <c r="A22" s="3"/>
      <c r="C22" s="552" t="s">
        <v>578</v>
      </c>
      <c r="E22" s="27"/>
      <c r="F22" s="27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Y22" s="3"/>
      <c r="Z22" s="3"/>
    </row>
    <row r="23" spans="1:26">
      <c r="A23" s="3"/>
      <c r="C23" s="552" t="s">
        <v>108</v>
      </c>
      <c r="E23" s="27"/>
      <c r="F23" s="2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Y23" s="3"/>
      <c r="Z23" s="3"/>
    </row>
    <row r="24" spans="1:26" ht="21" customHeight="1" thickBot="1">
      <c r="A24" s="3"/>
      <c r="C24" s="553" t="s">
        <v>253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Y24" s="3"/>
      <c r="Z24" s="3"/>
    </row>
    <row r="25" spans="1:26" ht="12.6" thickTop="1">
      <c r="A25" s="3"/>
      <c r="C25" s="520" t="s">
        <v>518</v>
      </c>
      <c r="H25" s="9"/>
      <c r="L25" s="9"/>
      <c r="O25" s="9"/>
      <c r="S25" s="9"/>
      <c r="T25" s="3"/>
      <c r="Y25" s="3"/>
      <c r="Z25" s="3"/>
    </row>
    <row r="26" spans="1:26" ht="12">
      <c r="A26" s="3"/>
      <c r="C26" s="520" t="s">
        <v>519</v>
      </c>
      <c r="H26" s="9"/>
      <c r="L26" s="9"/>
      <c r="O26" s="9"/>
      <c r="S26" s="9"/>
      <c r="T26" s="3"/>
      <c r="Y26" s="3"/>
      <c r="Z26" s="3"/>
    </row>
    <row r="27" spans="1:26">
      <c r="A27" s="3"/>
      <c r="H27" s="9"/>
      <c r="L27" s="9"/>
      <c r="O27" s="9"/>
      <c r="S27" s="9"/>
      <c r="T27" s="3"/>
      <c r="Y27" s="3"/>
      <c r="Z27" s="3"/>
    </row>
    <row r="28" spans="1:26">
      <c r="C28" s="547" t="s">
        <v>143</v>
      </c>
      <c r="E28" s="33"/>
      <c r="F28" s="33"/>
      <c r="G28" s="34"/>
      <c r="H28" s="34"/>
      <c r="I28" s="13"/>
      <c r="J28" s="13"/>
      <c r="K28" s="13"/>
      <c r="L28" s="13"/>
      <c r="M28" s="34"/>
      <c r="N28" s="34"/>
      <c r="O28" s="13"/>
      <c r="P28" s="13"/>
      <c r="Q28" s="13"/>
      <c r="R28" s="13"/>
      <c r="S28" s="3"/>
      <c r="T28" s="3"/>
      <c r="Y28" s="3"/>
      <c r="Z28" s="3"/>
    </row>
    <row r="29" spans="1:26">
      <c r="C29" s="548" t="s">
        <v>264</v>
      </c>
      <c r="E29" s="33"/>
      <c r="F29" s="33"/>
      <c r="G29" s="34"/>
      <c r="H29" s="34"/>
      <c r="I29" s="13"/>
      <c r="J29" s="13"/>
      <c r="K29" s="13"/>
      <c r="L29" s="13"/>
      <c r="M29" s="34"/>
      <c r="N29" s="34"/>
      <c r="O29" s="13"/>
      <c r="P29" s="13"/>
      <c r="Q29" s="13"/>
      <c r="R29" s="13"/>
      <c r="S29" s="3"/>
      <c r="T29" s="3"/>
      <c r="Y29" s="3"/>
      <c r="Z29" s="3"/>
    </row>
    <row r="30" spans="1:26">
      <c r="C30" s="549"/>
      <c r="E30" s="636"/>
      <c r="F30" s="636"/>
      <c r="G30" s="34"/>
      <c r="H30" s="34"/>
      <c r="I30" s="13"/>
      <c r="J30" s="13"/>
      <c r="K30" s="636"/>
      <c r="L30" s="636"/>
      <c r="M30" s="34"/>
      <c r="N30" s="34"/>
      <c r="O30" s="13"/>
      <c r="P30" s="13"/>
      <c r="Q30" s="636"/>
      <c r="R30" s="636"/>
      <c r="S30" s="3"/>
      <c r="T30" s="36" t="s">
        <v>209</v>
      </c>
      <c r="U30" s="37"/>
      <c r="Y30" s="3"/>
      <c r="Z30" s="3"/>
    </row>
    <row r="31" spans="1:26" ht="22.5" customHeight="1">
      <c r="E31" s="28" t="s">
        <v>129</v>
      </c>
      <c r="F31" s="28" t="s">
        <v>211</v>
      </c>
      <c r="G31" s="635" t="s">
        <v>86</v>
      </c>
      <c r="H31" s="635"/>
      <c r="I31" s="635"/>
      <c r="J31" s="635" t="s">
        <v>85</v>
      </c>
      <c r="K31" s="635"/>
      <c r="L31" s="28" t="s">
        <v>129</v>
      </c>
      <c r="M31" s="28" t="s">
        <v>211</v>
      </c>
      <c r="N31" s="635" t="s">
        <v>86</v>
      </c>
      <c r="O31" s="635"/>
      <c r="P31" s="635"/>
      <c r="Q31" s="635" t="s">
        <v>85</v>
      </c>
      <c r="R31" s="635"/>
      <c r="S31" s="28" t="s">
        <v>129</v>
      </c>
      <c r="T31" s="28" t="s">
        <v>211</v>
      </c>
      <c r="U31" s="8"/>
      <c r="Y31" s="3"/>
      <c r="Z31" s="3"/>
    </row>
    <row r="32" spans="1:26" s="13" customFormat="1" ht="27" customHeight="1">
      <c r="A32" s="12"/>
      <c r="C32" s="551" t="s">
        <v>246</v>
      </c>
      <c r="D32" s="15"/>
      <c r="E32" s="29" t="s">
        <v>201</v>
      </c>
      <c r="F32" s="29" t="s">
        <v>201</v>
      </c>
      <c r="G32" s="16" t="s">
        <v>84</v>
      </c>
      <c r="H32" s="16" t="s">
        <v>83</v>
      </c>
      <c r="I32" s="16" t="s">
        <v>76</v>
      </c>
      <c r="J32" s="16" t="s">
        <v>68</v>
      </c>
      <c r="K32" s="16" t="s">
        <v>82</v>
      </c>
      <c r="L32" s="29" t="s">
        <v>200</v>
      </c>
      <c r="M32" s="29" t="s">
        <v>200</v>
      </c>
      <c r="N32" s="16" t="s">
        <v>84</v>
      </c>
      <c r="O32" s="16" t="s">
        <v>83</v>
      </c>
      <c r="P32" s="16" t="s">
        <v>76</v>
      </c>
      <c r="Q32" s="16" t="s">
        <v>68</v>
      </c>
      <c r="R32" s="16" t="s">
        <v>82</v>
      </c>
      <c r="S32" s="29" t="s">
        <v>197</v>
      </c>
      <c r="T32" s="29" t="s">
        <v>197</v>
      </c>
      <c r="V32" s="3"/>
    </row>
    <row r="33" spans="1:26">
      <c r="D33" s="17"/>
      <c r="E33" s="33"/>
      <c r="F33" s="33"/>
      <c r="G33" s="35"/>
      <c r="H33" s="35"/>
      <c r="I33" s="35"/>
      <c r="J33" s="13"/>
      <c r="K33" s="13"/>
      <c r="L33" s="13"/>
      <c r="M33" s="13"/>
      <c r="N33" s="35"/>
      <c r="O33" s="35"/>
      <c r="P33" s="35"/>
      <c r="Q33" s="13"/>
      <c r="R33" s="13"/>
      <c r="S33" s="13"/>
      <c r="T33" s="13"/>
      <c r="Y33" s="3"/>
      <c r="Z33" s="3"/>
    </row>
    <row r="34" spans="1:26">
      <c r="C34" s="547" t="s">
        <v>262</v>
      </c>
      <c r="D34" s="17"/>
      <c r="E34" s="33"/>
      <c r="F34" s="33"/>
      <c r="G34" s="33"/>
      <c r="H34" s="33"/>
      <c r="I34" s="33"/>
      <c r="J34" s="13"/>
      <c r="K34" s="13"/>
      <c r="L34" s="13"/>
      <c r="M34" s="13"/>
      <c r="N34" s="33"/>
      <c r="O34" s="33"/>
      <c r="P34" s="33"/>
      <c r="Q34" s="13"/>
      <c r="R34" s="13"/>
      <c r="S34" s="13"/>
      <c r="T34" s="13"/>
      <c r="Y34" s="3"/>
      <c r="Z34" s="3"/>
    </row>
    <row r="35" spans="1:26" collapsed="1">
      <c r="C35" s="552" t="s">
        <v>575</v>
      </c>
      <c r="D35" s="17"/>
      <c r="E35" s="27"/>
      <c r="F35" s="27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Y35" s="3"/>
      <c r="Z35" s="3"/>
    </row>
    <row r="36" spans="1:26">
      <c r="C36" s="552" t="s">
        <v>572</v>
      </c>
      <c r="D36" s="17"/>
      <c r="E36" s="27"/>
      <c r="F36" s="27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Y36" s="3"/>
      <c r="Z36" s="3"/>
    </row>
    <row r="37" spans="1:26">
      <c r="C37" s="552" t="s">
        <v>576</v>
      </c>
      <c r="D37" s="17"/>
      <c r="E37" s="27"/>
      <c r="F37" s="27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Y37" s="3"/>
      <c r="Z37" s="3"/>
    </row>
    <row r="38" spans="1:26">
      <c r="C38" s="552" t="s">
        <v>577</v>
      </c>
      <c r="D38" s="17"/>
      <c r="E38" s="27"/>
      <c r="F38" s="27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Y38" s="3"/>
      <c r="Z38" s="3"/>
    </row>
    <row r="39" spans="1:26">
      <c r="C39" s="552" t="s">
        <v>548</v>
      </c>
      <c r="D39" s="17"/>
      <c r="E39" s="27"/>
      <c r="F39" s="27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Y39" s="3"/>
      <c r="Z39" s="3"/>
    </row>
    <row r="40" spans="1:26" ht="26.25" customHeight="1" thickBot="1">
      <c r="C40" s="553" t="s">
        <v>263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Y40" s="3"/>
      <c r="Z40" s="3"/>
    </row>
    <row r="41" spans="1:26" ht="10.8" thickTop="1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Y41" s="3"/>
      <c r="Z41" s="3"/>
    </row>
    <row r="42" spans="1:26" collapsed="1">
      <c r="A42" s="3"/>
      <c r="C42" s="547" t="s">
        <v>265</v>
      </c>
      <c r="D42" s="17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Y42" s="3"/>
      <c r="Z42" s="3"/>
    </row>
    <row r="43" spans="1:26">
      <c r="A43" s="3"/>
      <c r="C43" s="552" t="s">
        <v>575</v>
      </c>
      <c r="E43" s="27"/>
      <c r="F43" s="2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Y43" s="3"/>
      <c r="Z43" s="3"/>
    </row>
    <row r="44" spans="1:26">
      <c r="A44" s="3"/>
      <c r="C44" s="552" t="s">
        <v>572</v>
      </c>
      <c r="E44" s="27"/>
      <c r="F44" s="27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Y44" s="3"/>
      <c r="Z44" s="3"/>
    </row>
    <row r="45" spans="1:26">
      <c r="A45" s="3"/>
      <c r="C45" s="552" t="s">
        <v>578</v>
      </c>
      <c r="E45" s="27"/>
      <c r="F45" s="27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Y45" s="3"/>
      <c r="Z45" s="3"/>
    </row>
    <row r="46" spans="1:26">
      <c r="A46" s="3"/>
      <c r="C46" s="552" t="s">
        <v>108</v>
      </c>
      <c r="E46" s="27"/>
      <c r="F46" s="27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Y46" s="3"/>
      <c r="Z46" s="3"/>
    </row>
    <row r="47" spans="1:26" ht="21" customHeight="1" thickBot="1">
      <c r="A47" s="3"/>
      <c r="C47" s="553" t="s">
        <v>263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Y47" s="3"/>
      <c r="Z47" s="3"/>
    </row>
    <row r="48" spans="1:26" ht="12.6" thickTop="1">
      <c r="A48" s="3"/>
      <c r="C48" s="520" t="s">
        <v>518</v>
      </c>
      <c r="H48" s="9"/>
      <c r="L48" s="9"/>
      <c r="O48" s="9"/>
      <c r="S48" s="9"/>
      <c r="T48" s="3"/>
      <c r="Y48" s="3"/>
      <c r="Z48" s="3"/>
    </row>
    <row r="49" spans="1:26" ht="12">
      <c r="A49" s="3"/>
      <c r="C49" s="520" t="s">
        <v>519</v>
      </c>
      <c r="E49" s="33"/>
      <c r="F49" s="33"/>
      <c r="G49" s="34"/>
      <c r="H49" s="34"/>
      <c r="I49" s="13"/>
      <c r="J49" s="13"/>
      <c r="K49" s="13"/>
      <c r="L49" s="13"/>
      <c r="M49" s="34"/>
      <c r="N49" s="34"/>
      <c r="O49" s="13"/>
      <c r="P49" s="13"/>
      <c r="Q49" s="13"/>
      <c r="R49" s="13"/>
      <c r="S49" s="3"/>
      <c r="T49" s="3"/>
      <c r="Y49" s="3"/>
      <c r="Z49" s="3"/>
    </row>
    <row r="50" spans="1:26">
      <c r="A50" s="3"/>
      <c r="E50" s="33"/>
      <c r="F50" s="33"/>
      <c r="G50" s="34"/>
      <c r="H50" s="34"/>
      <c r="I50" s="13"/>
      <c r="J50" s="13"/>
      <c r="K50" s="13"/>
      <c r="L50" s="13"/>
      <c r="M50" s="34"/>
      <c r="N50" s="34"/>
      <c r="O50" s="13"/>
      <c r="P50" s="13"/>
      <c r="Q50" s="13"/>
      <c r="R50" s="13"/>
      <c r="S50" s="3"/>
      <c r="T50" s="3"/>
      <c r="Y50" s="3"/>
      <c r="Z50" s="3"/>
    </row>
    <row r="51" spans="1:26">
      <c r="C51" s="547" t="s">
        <v>143</v>
      </c>
      <c r="E51" s="33"/>
      <c r="F51" s="33"/>
      <c r="G51" s="34"/>
      <c r="H51" s="34"/>
      <c r="I51" s="13"/>
      <c r="J51" s="13"/>
      <c r="K51" s="13"/>
      <c r="L51" s="13"/>
      <c r="M51" s="34"/>
      <c r="N51" s="34"/>
      <c r="O51" s="13"/>
      <c r="P51" s="13"/>
      <c r="Q51" s="13"/>
      <c r="R51" s="13"/>
      <c r="S51" s="3"/>
      <c r="T51" s="3"/>
      <c r="Y51" s="3"/>
      <c r="Z51" s="3"/>
    </row>
    <row r="52" spans="1:26">
      <c r="C52" s="548" t="s">
        <v>260</v>
      </c>
      <c r="E52" s="33"/>
      <c r="F52" s="33"/>
      <c r="G52" s="34"/>
      <c r="H52" s="34"/>
      <c r="I52" s="13"/>
      <c r="J52" s="13"/>
      <c r="K52" s="13"/>
      <c r="L52" s="13"/>
      <c r="M52" s="34"/>
      <c r="N52" s="34"/>
      <c r="O52" s="13"/>
      <c r="P52" s="13"/>
      <c r="Q52" s="13"/>
      <c r="R52" s="13"/>
      <c r="S52" s="3"/>
      <c r="T52" s="3"/>
      <c r="Y52" s="3"/>
      <c r="Z52" s="3"/>
    </row>
    <row r="53" spans="1:26">
      <c r="C53" s="549"/>
      <c r="E53" s="636"/>
      <c r="F53" s="636"/>
      <c r="G53" s="34"/>
      <c r="H53" s="34"/>
      <c r="I53" s="13"/>
      <c r="J53" s="13"/>
      <c r="K53" s="636"/>
      <c r="L53" s="636"/>
      <c r="M53" s="34"/>
      <c r="N53" s="34"/>
      <c r="O53" s="13"/>
      <c r="P53" s="13"/>
      <c r="Q53" s="636"/>
      <c r="R53" s="636"/>
      <c r="S53" s="3"/>
      <c r="T53" s="36" t="s">
        <v>209</v>
      </c>
      <c r="U53" s="37"/>
      <c r="Y53" s="3"/>
      <c r="Z53" s="3"/>
    </row>
    <row r="54" spans="1:26" ht="22.5" customHeight="1">
      <c r="E54" s="28" t="s">
        <v>129</v>
      </c>
      <c r="F54" s="28" t="s">
        <v>211</v>
      </c>
      <c r="G54" s="635" t="s">
        <v>86</v>
      </c>
      <c r="H54" s="635"/>
      <c r="I54" s="635"/>
      <c r="J54" s="635" t="s">
        <v>85</v>
      </c>
      <c r="K54" s="635"/>
      <c r="L54" s="28" t="s">
        <v>129</v>
      </c>
      <c r="M54" s="28" t="s">
        <v>211</v>
      </c>
      <c r="N54" s="635" t="s">
        <v>86</v>
      </c>
      <c r="O54" s="635"/>
      <c r="P54" s="635"/>
      <c r="Q54" s="635" t="s">
        <v>85</v>
      </c>
      <c r="R54" s="635"/>
      <c r="S54" s="28" t="s">
        <v>129</v>
      </c>
      <c r="T54" s="28" t="s">
        <v>211</v>
      </c>
      <c r="U54" s="8"/>
      <c r="Y54" s="3"/>
      <c r="Z54" s="3"/>
    </row>
    <row r="55" spans="1:26" s="13" customFormat="1" ht="27" customHeight="1">
      <c r="A55" s="12"/>
      <c r="C55" s="551" t="s">
        <v>243</v>
      </c>
      <c r="D55" s="15"/>
      <c r="E55" s="29" t="s">
        <v>201</v>
      </c>
      <c r="F55" s="29" t="s">
        <v>201</v>
      </c>
      <c r="G55" s="16" t="s">
        <v>84</v>
      </c>
      <c r="H55" s="16" t="s">
        <v>83</v>
      </c>
      <c r="I55" s="16" t="s">
        <v>76</v>
      </c>
      <c r="J55" s="16" t="s">
        <v>68</v>
      </c>
      <c r="K55" s="16" t="s">
        <v>82</v>
      </c>
      <c r="L55" s="29" t="s">
        <v>200</v>
      </c>
      <c r="M55" s="29" t="s">
        <v>200</v>
      </c>
      <c r="N55" s="16" t="s">
        <v>84</v>
      </c>
      <c r="O55" s="16" t="s">
        <v>83</v>
      </c>
      <c r="P55" s="16" t="s">
        <v>76</v>
      </c>
      <c r="Q55" s="16" t="s">
        <v>68</v>
      </c>
      <c r="R55" s="16" t="s">
        <v>82</v>
      </c>
      <c r="S55" s="29" t="s">
        <v>197</v>
      </c>
      <c r="T55" s="29" t="s">
        <v>197</v>
      </c>
      <c r="V55" s="3"/>
    </row>
    <row r="56" spans="1:26">
      <c r="D56" s="17"/>
      <c r="E56" s="33"/>
      <c r="F56" s="33"/>
      <c r="G56" s="35"/>
      <c r="H56" s="35"/>
      <c r="I56" s="35"/>
      <c r="J56" s="13"/>
      <c r="K56" s="13"/>
      <c r="L56" s="13"/>
      <c r="M56" s="13"/>
      <c r="N56" s="35"/>
      <c r="O56" s="35"/>
      <c r="P56" s="35"/>
      <c r="Q56" s="13"/>
      <c r="R56" s="13"/>
      <c r="S56" s="13"/>
      <c r="T56" s="13"/>
      <c r="Y56" s="3"/>
      <c r="Z56" s="3"/>
    </row>
    <row r="57" spans="1:26">
      <c r="C57" s="547" t="s">
        <v>258</v>
      </c>
      <c r="D57" s="17"/>
      <c r="E57" s="33"/>
      <c r="F57" s="33"/>
      <c r="G57" s="33"/>
      <c r="H57" s="33"/>
      <c r="I57" s="33"/>
      <c r="J57" s="13"/>
      <c r="K57" s="13"/>
      <c r="L57" s="13"/>
      <c r="M57" s="13"/>
      <c r="N57" s="33"/>
      <c r="O57" s="33"/>
      <c r="P57" s="33"/>
      <c r="Q57" s="13"/>
      <c r="R57" s="13"/>
      <c r="S57" s="13"/>
      <c r="T57" s="13"/>
      <c r="Y57" s="3"/>
      <c r="Z57" s="3"/>
    </row>
    <row r="58" spans="1:26" collapsed="1">
      <c r="C58" s="552" t="s">
        <v>575</v>
      </c>
      <c r="D58" s="17"/>
      <c r="E58" s="27"/>
      <c r="F58" s="27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Y58" s="3"/>
      <c r="Z58" s="3"/>
    </row>
    <row r="59" spans="1:26">
      <c r="C59" s="552" t="s">
        <v>572</v>
      </c>
      <c r="D59" s="17"/>
      <c r="E59" s="27"/>
      <c r="F59" s="27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Y59" s="3"/>
      <c r="Z59" s="3"/>
    </row>
    <row r="60" spans="1:26">
      <c r="C60" s="552" t="s">
        <v>576</v>
      </c>
      <c r="D60" s="17"/>
      <c r="E60" s="27"/>
      <c r="F60" s="27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Y60" s="3"/>
      <c r="Z60" s="3"/>
    </row>
    <row r="61" spans="1:26">
      <c r="C61" s="552" t="s">
        <v>577</v>
      </c>
      <c r="D61" s="17"/>
      <c r="E61" s="27"/>
      <c r="F61" s="27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Y61" s="3"/>
      <c r="Z61" s="3"/>
    </row>
    <row r="62" spans="1:26">
      <c r="C62" s="552" t="s">
        <v>548</v>
      </c>
      <c r="D62" s="17"/>
      <c r="E62" s="27"/>
      <c r="F62" s="27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Y62" s="3"/>
      <c r="Z62" s="3"/>
    </row>
    <row r="63" spans="1:26" ht="26.25" customHeight="1" thickBot="1">
      <c r="C63" s="553" t="s">
        <v>259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Y63" s="3"/>
      <c r="Z63" s="3"/>
    </row>
    <row r="64" spans="1:26" ht="10.8" thickTop="1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Y64" s="3"/>
      <c r="Z64" s="3"/>
    </row>
    <row r="65" spans="1:26" collapsed="1">
      <c r="A65" s="3"/>
      <c r="C65" s="547" t="s">
        <v>261</v>
      </c>
      <c r="D65" s="17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Y65" s="3"/>
      <c r="Z65" s="3"/>
    </row>
    <row r="66" spans="1:26">
      <c r="A66" s="3"/>
      <c r="C66" s="552" t="s">
        <v>575</v>
      </c>
      <c r="E66" s="27"/>
      <c r="F66" s="2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Y66" s="3"/>
      <c r="Z66" s="3"/>
    </row>
    <row r="67" spans="1:26">
      <c r="A67" s="3"/>
      <c r="C67" s="552" t="s">
        <v>572</v>
      </c>
      <c r="E67" s="27"/>
      <c r="F67" s="27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Y67" s="3"/>
      <c r="Z67" s="3"/>
    </row>
    <row r="68" spans="1:26">
      <c r="A68" s="3"/>
      <c r="C68" s="552" t="s">
        <v>578</v>
      </c>
      <c r="E68" s="27"/>
      <c r="F68" s="27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Y68" s="3"/>
      <c r="Z68" s="3"/>
    </row>
    <row r="69" spans="1:26">
      <c r="A69" s="3"/>
      <c r="C69" s="552" t="s">
        <v>108</v>
      </c>
      <c r="E69" s="27"/>
      <c r="F69" s="27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Y69" s="3"/>
      <c r="Z69" s="3"/>
    </row>
    <row r="70" spans="1:26" ht="21" customHeight="1" thickBot="1">
      <c r="A70" s="3"/>
      <c r="C70" s="553" t="s">
        <v>259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Y70" s="3"/>
      <c r="Z70" s="3"/>
    </row>
    <row r="71" spans="1:26" ht="12.6" thickTop="1">
      <c r="C71" s="520" t="s">
        <v>518</v>
      </c>
    </row>
    <row r="72" spans="1:26" ht="12">
      <c r="C72" s="520" t="s">
        <v>519</v>
      </c>
    </row>
  </sheetData>
  <mergeCells count="22">
    <mergeCell ref="E53:F53"/>
    <mergeCell ref="K53:L53"/>
    <mergeCell ref="Q53:R53"/>
    <mergeCell ref="G54:I54"/>
    <mergeCell ref="J54:K54"/>
    <mergeCell ref="N54:P54"/>
    <mergeCell ref="Q54:R54"/>
    <mergeCell ref="E30:F30"/>
    <mergeCell ref="K30:L30"/>
    <mergeCell ref="Q30:R30"/>
    <mergeCell ref="G31:I31"/>
    <mergeCell ref="J31:K31"/>
    <mergeCell ref="N31:P31"/>
    <mergeCell ref="Q31:R31"/>
    <mergeCell ref="C2:O2"/>
    <mergeCell ref="E7:F7"/>
    <mergeCell ref="K7:L7"/>
    <mergeCell ref="Q7:R7"/>
    <mergeCell ref="G8:I8"/>
    <mergeCell ref="J8:K8"/>
    <mergeCell ref="N8:P8"/>
    <mergeCell ref="Q8:R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&amp;LREN, S.A.</oddHeader>
    <oddFooter>&amp;LTarifas 2016 - Junho 2015&amp;CPágina &amp;P &amp; de &amp;N&amp;R&amp;A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61"/>
  <sheetViews>
    <sheetView showGridLines="0" zoomScaleNormal="100" zoomScaleSheetLayoutView="55" workbookViewId="0">
      <selection activeCell="C3" sqref="C3:C4"/>
    </sheetView>
  </sheetViews>
  <sheetFormatPr defaultColWidth="9.109375" defaultRowHeight="14.4"/>
  <cols>
    <col min="1" max="1" width="9.109375" style="401"/>
    <col min="2" max="2" width="4.109375" style="401" customWidth="1"/>
    <col min="3" max="3" width="42" style="61" customWidth="1"/>
    <col min="4" max="6" width="15.6640625" style="61" customWidth="1"/>
    <col min="7" max="7" width="16.33203125" style="401" bestFit="1" customWidth="1"/>
    <col min="8" max="8" width="18.44140625" style="401" customWidth="1"/>
    <col min="9" max="9" width="17" style="401" customWidth="1"/>
    <col min="10" max="10" width="16.5546875" style="401" customWidth="1"/>
    <col min="11" max="11" width="19.44140625" style="401" customWidth="1"/>
    <col min="12" max="12" width="18.33203125" style="401" customWidth="1"/>
    <col min="13" max="13" width="18.88671875" style="401" customWidth="1"/>
    <col min="14" max="14" width="16" style="401" customWidth="1"/>
    <col min="15" max="16384" width="9.109375" style="401"/>
  </cols>
  <sheetData>
    <row r="2" spans="1:15" ht="24" customHeight="1">
      <c r="C2" s="592" t="str">
        <f>Índice!D22</f>
        <v>Quadro N2-13-REN -  Base de Ativos_TEE</v>
      </c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5">
      <c r="A3" s="402"/>
      <c r="C3"/>
    </row>
    <row r="4" spans="1:15" s="407" customFormat="1" ht="15.6">
      <c r="A4" s="406"/>
      <c r="C4" s="442"/>
      <c r="D4" s="94"/>
      <c r="E4" s="94"/>
      <c r="F4" s="94"/>
      <c r="G4" s="408"/>
      <c r="H4" s="408"/>
      <c r="I4" s="408"/>
      <c r="J4" s="408"/>
      <c r="K4" s="408"/>
      <c r="L4" s="408"/>
      <c r="M4" s="408"/>
      <c r="N4" s="408"/>
      <c r="O4" s="408"/>
    </row>
    <row r="5" spans="1:15" s="407" customFormat="1" ht="15.6">
      <c r="A5" s="406"/>
      <c r="C5" s="94"/>
      <c r="D5" s="94"/>
      <c r="E5" s="94"/>
      <c r="F5" s="314" t="s">
        <v>210</v>
      </c>
      <c r="G5" s="408"/>
      <c r="H5" s="408"/>
      <c r="I5" s="408"/>
      <c r="J5" s="408"/>
      <c r="K5" s="408"/>
      <c r="L5" s="408"/>
      <c r="M5" s="408"/>
      <c r="N5" s="408"/>
      <c r="O5" s="408"/>
    </row>
    <row r="6" spans="1:15">
      <c r="A6" s="402"/>
      <c r="D6" s="386" t="s">
        <v>195</v>
      </c>
      <c r="E6" s="386" t="s">
        <v>193</v>
      </c>
      <c r="F6" s="386" t="s">
        <v>194</v>
      </c>
    </row>
    <row r="7" spans="1:15" s="404" customFormat="1">
      <c r="A7" s="403"/>
      <c r="C7" s="421"/>
      <c r="D7" s="421"/>
      <c r="E7" s="58"/>
      <c r="F7" s="61"/>
    </row>
    <row r="8" spans="1:15">
      <c r="A8" s="402"/>
      <c r="C8" s="422" t="s">
        <v>354</v>
      </c>
      <c r="D8" s="423"/>
      <c r="E8" s="424"/>
      <c r="F8" s="423"/>
    </row>
    <row r="9" spans="1:15">
      <c r="A9" s="402"/>
      <c r="C9" s="61" t="s">
        <v>336</v>
      </c>
      <c r="D9" s="425"/>
      <c r="E9" s="388"/>
      <c r="F9" s="388"/>
      <c r="G9" s="405"/>
      <c r="H9" s="405"/>
    </row>
    <row r="10" spans="1:15">
      <c r="A10" s="402"/>
      <c r="C10" s="61" t="s">
        <v>337</v>
      </c>
      <c r="D10" s="425"/>
      <c r="E10" s="388"/>
      <c r="F10" s="388"/>
      <c r="G10" s="405"/>
      <c r="H10" s="405"/>
    </row>
    <row r="11" spans="1:15">
      <c r="A11" s="402"/>
      <c r="C11" s="61" t="s">
        <v>338</v>
      </c>
      <c r="D11" s="425"/>
      <c r="E11" s="388"/>
      <c r="F11" s="388"/>
      <c r="G11" s="405"/>
      <c r="H11" s="405"/>
    </row>
    <row r="12" spans="1:15">
      <c r="A12" s="402"/>
      <c r="D12" s="425"/>
      <c r="E12" s="388"/>
      <c r="F12" s="388"/>
    </row>
    <row r="13" spans="1:15">
      <c r="A13" s="402"/>
      <c r="C13" s="61" t="s">
        <v>339</v>
      </c>
      <c r="D13" s="425"/>
      <c r="E13" s="388"/>
      <c r="F13" s="388"/>
      <c r="G13" s="405"/>
      <c r="H13" s="405"/>
    </row>
    <row r="14" spans="1:15">
      <c r="A14" s="402"/>
      <c r="C14" s="61" t="s">
        <v>337</v>
      </c>
      <c r="D14" s="425"/>
      <c r="E14" s="388"/>
      <c r="F14" s="388"/>
      <c r="G14" s="405"/>
      <c r="H14" s="405"/>
    </row>
    <row r="15" spans="1:15">
      <c r="A15" s="402"/>
      <c r="C15" s="423" t="s">
        <v>338</v>
      </c>
      <c r="D15" s="426"/>
      <c r="E15" s="427"/>
      <c r="F15" s="427"/>
      <c r="G15" s="405"/>
      <c r="H15" s="405"/>
    </row>
    <row r="16" spans="1:15">
      <c r="A16" s="402"/>
      <c r="D16" s="425"/>
      <c r="E16" s="58"/>
    </row>
    <row r="17" spans="1:8">
      <c r="A17" s="402"/>
      <c r="D17" s="425"/>
      <c r="E17" s="388"/>
      <c r="F17" s="388"/>
    </row>
    <row r="18" spans="1:8">
      <c r="A18" s="402"/>
      <c r="C18" s="422" t="s">
        <v>346</v>
      </c>
      <c r="D18" s="423"/>
      <c r="E18" s="424"/>
      <c r="F18" s="423"/>
    </row>
    <row r="19" spans="1:8" s="404" customFormat="1">
      <c r="A19" s="403"/>
      <c r="B19" s="401"/>
      <c r="C19" s="61" t="s">
        <v>336</v>
      </c>
      <c r="D19" s="425"/>
      <c r="E19" s="388"/>
      <c r="F19" s="388"/>
      <c r="G19" s="405"/>
      <c r="H19" s="405"/>
    </row>
    <row r="20" spans="1:8">
      <c r="A20" s="402"/>
      <c r="C20" s="61" t="s">
        <v>337</v>
      </c>
      <c r="D20" s="425"/>
      <c r="E20" s="388"/>
      <c r="F20" s="388"/>
      <c r="G20" s="405"/>
      <c r="H20" s="405"/>
    </row>
    <row r="21" spans="1:8">
      <c r="A21" s="402"/>
      <c r="C21" s="61" t="s">
        <v>338</v>
      </c>
      <c r="D21" s="425"/>
      <c r="E21" s="388"/>
      <c r="F21" s="388"/>
      <c r="G21" s="405"/>
      <c r="H21" s="405"/>
    </row>
    <row r="22" spans="1:8">
      <c r="A22" s="402"/>
      <c r="D22" s="425"/>
      <c r="E22" s="388"/>
      <c r="F22" s="388"/>
    </row>
    <row r="23" spans="1:8">
      <c r="A23" s="402"/>
      <c r="C23" s="61" t="s">
        <v>340</v>
      </c>
      <c r="D23" s="425"/>
      <c r="E23" s="388"/>
      <c r="F23" s="388"/>
      <c r="G23" s="405"/>
      <c r="H23" s="405"/>
    </row>
    <row r="24" spans="1:8">
      <c r="A24" s="402"/>
      <c r="C24" s="61" t="s">
        <v>337</v>
      </c>
      <c r="D24" s="425"/>
      <c r="E24" s="388"/>
      <c r="F24" s="388"/>
      <c r="G24" s="405"/>
      <c r="H24" s="405"/>
    </row>
    <row r="25" spans="1:8">
      <c r="A25" s="402"/>
      <c r="C25" s="423" t="s">
        <v>338</v>
      </c>
      <c r="D25" s="426"/>
      <c r="E25" s="427"/>
      <c r="F25" s="427"/>
      <c r="G25" s="405"/>
      <c r="H25" s="405"/>
    </row>
    <row r="26" spans="1:8">
      <c r="A26" s="402"/>
      <c r="D26" s="428"/>
    </row>
    <row r="27" spans="1:8">
      <c r="A27" s="402"/>
    </row>
    <row r="28" spans="1:8">
      <c r="A28" s="402"/>
      <c r="C28" s="422" t="s">
        <v>347</v>
      </c>
      <c r="D28" s="423"/>
      <c r="E28" s="424"/>
      <c r="F28" s="423"/>
    </row>
    <row r="29" spans="1:8" s="404" customFormat="1">
      <c r="A29" s="403"/>
      <c r="B29" s="401"/>
      <c r="C29" s="61" t="s">
        <v>336</v>
      </c>
      <c r="D29" s="425"/>
      <c r="E29" s="388"/>
      <c r="F29" s="388"/>
      <c r="G29" s="405"/>
      <c r="H29" s="405"/>
    </row>
    <row r="30" spans="1:8">
      <c r="A30" s="402"/>
      <c r="C30" s="61" t="s">
        <v>337</v>
      </c>
      <c r="D30" s="425"/>
      <c r="E30" s="388"/>
      <c r="F30" s="388"/>
      <c r="G30" s="405"/>
      <c r="H30" s="405"/>
    </row>
    <row r="31" spans="1:8">
      <c r="A31" s="402"/>
      <c r="C31" s="61" t="s">
        <v>338</v>
      </c>
      <c r="D31" s="425"/>
      <c r="E31" s="388"/>
      <c r="F31" s="388"/>
      <c r="G31" s="405"/>
      <c r="H31" s="405"/>
    </row>
    <row r="32" spans="1:8">
      <c r="A32" s="402"/>
      <c r="D32" s="425"/>
      <c r="E32" s="388"/>
      <c r="F32" s="388"/>
    </row>
    <row r="33" spans="1:8" s="404" customFormat="1">
      <c r="A33" s="403"/>
      <c r="B33" s="401"/>
      <c r="C33" s="61" t="s">
        <v>341</v>
      </c>
      <c r="D33" s="425"/>
      <c r="E33" s="388"/>
      <c r="F33" s="388"/>
      <c r="G33" s="405"/>
      <c r="H33" s="405"/>
    </row>
    <row r="34" spans="1:8">
      <c r="A34" s="402"/>
      <c r="C34" s="61" t="s">
        <v>337</v>
      </c>
      <c r="D34" s="425"/>
      <c r="E34" s="388"/>
      <c r="F34" s="388"/>
      <c r="G34" s="405"/>
      <c r="H34" s="405"/>
    </row>
    <row r="35" spans="1:8">
      <c r="A35" s="402"/>
      <c r="C35" s="423" t="s">
        <v>338</v>
      </c>
      <c r="D35" s="426"/>
      <c r="E35" s="427"/>
      <c r="F35" s="427"/>
      <c r="G35" s="405"/>
      <c r="H35" s="405"/>
    </row>
    <row r="36" spans="1:8">
      <c r="A36" s="402"/>
      <c r="D36" s="425"/>
      <c r="E36" s="425"/>
      <c r="F36" s="425"/>
    </row>
    <row r="37" spans="1:8">
      <c r="A37" s="402"/>
      <c r="C37" s="422" t="s">
        <v>355</v>
      </c>
      <c r="D37" s="423"/>
      <c r="E37" s="424"/>
      <c r="F37" s="423"/>
    </row>
    <row r="38" spans="1:8">
      <c r="A38" s="402"/>
      <c r="C38" s="61" t="s">
        <v>336</v>
      </c>
      <c r="D38" s="425"/>
      <c r="E38" s="388"/>
      <c r="F38" s="388"/>
      <c r="G38" s="405"/>
      <c r="H38" s="405"/>
    </row>
    <row r="39" spans="1:8">
      <c r="A39" s="402"/>
      <c r="C39" s="61" t="s">
        <v>337</v>
      </c>
      <c r="D39" s="425"/>
      <c r="E39" s="388"/>
      <c r="F39" s="388"/>
      <c r="G39" s="405"/>
      <c r="H39" s="405"/>
    </row>
    <row r="40" spans="1:8">
      <c r="A40" s="402"/>
      <c r="C40" s="61" t="s">
        <v>338</v>
      </c>
      <c r="D40" s="425"/>
      <c r="E40" s="388"/>
      <c r="F40" s="388"/>
      <c r="G40" s="405"/>
      <c r="H40" s="405"/>
    </row>
    <row r="41" spans="1:8">
      <c r="A41" s="402"/>
      <c r="D41" s="425"/>
      <c r="E41" s="388"/>
      <c r="F41" s="388"/>
    </row>
    <row r="42" spans="1:8">
      <c r="A42" s="402"/>
      <c r="C42" s="61" t="s">
        <v>339</v>
      </c>
      <c r="D42" s="425"/>
      <c r="E42" s="388"/>
      <c r="F42" s="388"/>
      <c r="G42" s="405"/>
      <c r="H42" s="405"/>
    </row>
    <row r="43" spans="1:8">
      <c r="A43" s="402"/>
      <c r="C43" s="61" t="s">
        <v>337</v>
      </c>
      <c r="D43" s="425"/>
      <c r="E43" s="388"/>
      <c r="F43" s="388"/>
      <c r="G43" s="405"/>
      <c r="H43" s="405"/>
    </row>
    <row r="44" spans="1:8">
      <c r="A44" s="402"/>
      <c r="C44" s="423" t="s">
        <v>338</v>
      </c>
      <c r="D44" s="426"/>
      <c r="E44" s="427"/>
      <c r="F44" s="427"/>
      <c r="G44" s="405"/>
      <c r="H44" s="405"/>
    </row>
    <row r="45" spans="1:8">
      <c r="A45" s="402"/>
      <c r="D45" s="428"/>
      <c r="E45" s="428"/>
      <c r="F45" s="428"/>
    </row>
    <row r="46" spans="1:8">
      <c r="A46" s="402"/>
      <c r="D46" s="428"/>
      <c r="E46" s="428"/>
      <c r="F46" s="428"/>
    </row>
    <row r="47" spans="1:8">
      <c r="A47" s="402"/>
      <c r="C47" s="429" t="s">
        <v>342</v>
      </c>
      <c r="D47" s="430"/>
      <c r="E47" s="430"/>
      <c r="F47" s="430"/>
    </row>
    <row r="48" spans="1:8">
      <c r="A48" s="402"/>
      <c r="C48" s="431" t="s">
        <v>343</v>
      </c>
      <c r="D48" s="425"/>
      <c r="E48" s="388"/>
      <c r="F48" s="388"/>
    </row>
    <row r="49" spans="1:6">
      <c r="A49" s="402"/>
      <c r="C49" s="431" t="s">
        <v>344</v>
      </c>
      <c r="D49" s="425"/>
      <c r="E49" s="388"/>
      <c r="F49" s="388"/>
    </row>
    <row r="50" spans="1:6">
      <c r="A50" s="402"/>
      <c r="E50" s="58"/>
    </row>
    <row r="51" spans="1:6">
      <c r="A51" s="402"/>
      <c r="C51" s="421" t="s">
        <v>345</v>
      </c>
      <c r="E51" s="58"/>
    </row>
    <row r="52" spans="1:6">
      <c r="A52" s="402"/>
      <c r="C52" s="431" t="s">
        <v>343</v>
      </c>
      <c r="D52" s="432"/>
      <c r="E52" s="58"/>
    </row>
    <row r="53" spans="1:6">
      <c r="A53" s="402"/>
      <c r="C53" s="431" t="s">
        <v>344</v>
      </c>
      <c r="D53" s="432"/>
      <c r="E53" s="58"/>
    </row>
    <row r="54" spans="1:6">
      <c r="A54" s="402"/>
      <c r="E54" s="58"/>
    </row>
    <row r="55" spans="1:6">
      <c r="A55" s="402"/>
      <c r="C55" s="421" t="s">
        <v>338</v>
      </c>
      <c r="E55" s="58"/>
    </row>
    <row r="56" spans="1:6">
      <c r="A56" s="402"/>
      <c r="C56" s="431" t="s">
        <v>343</v>
      </c>
      <c r="D56" s="425"/>
      <c r="E56" s="388"/>
      <c r="F56" s="388"/>
    </row>
    <row r="57" spans="1:6">
      <c r="A57" s="402"/>
      <c r="C57" s="433" t="s">
        <v>344</v>
      </c>
      <c r="D57" s="426"/>
      <c r="E57" s="427"/>
      <c r="F57" s="427"/>
    </row>
    <row r="58" spans="1:6" ht="24.75" customHeight="1">
      <c r="A58" s="402"/>
    </row>
    <row r="59" spans="1:6" ht="11.25" customHeight="1">
      <c r="A59" s="402"/>
      <c r="C59" s="58"/>
    </row>
    <row r="60" spans="1:6" ht="3" customHeight="1">
      <c r="C60" s="58"/>
    </row>
    <row r="61" spans="1:6" ht="11.25" customHeight="1">
      <c r="C61" s="58"/>
    </row>
  </sheetData>
  <mergeCells count="1">
    <mergeCell ref="C2:O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8" scale="80" fitToHeight="2" orientation="landscape" r:id="rId1"/>
  <headerFooter>
    <oddFooter>&amp;L&amp;A&amp;C&amp;P / &amp;N&amp;R&amp;F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O48"/>
  <sheetViews>
    <sheetView showGridLines="0" topLeftCell="A16" zoomScale="85" zoomScaleNormal="85" zoomScaleSheetLayoutView="100" workbookViewId="0">
      <selection activeCell="M31" sqref="M31"/>
    </sheetView>
  </sheetViews>
  <sheetFormatPr defaultRowHeight="13.8"/>
  <cols>
    <col min="1" max="1" width="4.88671875" style="172" customWidth="1"/>
    <col min="2" max="2" width="2.44140625" style="172" customWidth="1"/>
    <col min="3" max="3" width="45.44140625" style="172" customWidth="1"/>
    <col min="4" max="4" width="2.5546875" style="172" customWidth="1"/>
    <col min="5" max="13" width="10.88671875" style="172" customWidth="1"/>
    <col min="14" max="216" width="9.109375" style="172"/>
    <col min="217" max="217" width="1.5546875" style="172" customWidth="1"/>
    <col min="218" max="218" width="33.5546875" style="172" customWidth="1"/>
    <col min="219" max="219" width="9.44140625" style="172" customWidth="1"/>
    <col min="220" max="220" width="12.44140625" style="172" customWidth="1"/>
    <col min="221" max="222" width="12.5546875" style="172" customWidth="1"/>
    <col min="223" max="223" width="1" style="172" customWidth="1"/>
    <col min="224" max="225" width="12.5546875" style="172" customWidth="1"/>
    <col min="226" max="226" width="1.109375" style="172" customWidth="1"/>
    <col min="227" max="227" width="12.88671875" style="172" customWidth="1"/>
    <col min="228" max="228" width="12.44140625" style="172" customWidth="1"/>
    <col min="229" max="229" width="0.88671875" style="172" customWidth="1"/>
    <col min="230" max="231" width="12.5546875" style="172" customWidth="1"/>
    <col min="232" max="232" width="1.5546875" style="172" customWidth="1"/>
    <col min="233" max="233" width="9.5546875" style="172" bestFit="1" customWidth="1"/>
    <col min="234" max="234" width="9.109375" style="172"/>
    <col min="235" max="235" width="14.44140625" style="172" customWidth="1"/>
    <col min="236" max="236" width="9.109375" style="172"/>
    <col min="237" max="238" width="12.5546875" style="172" customWidth="1"/>
    <col min="239" max="239" width="9.109375" style="172"/>
    <col min="240" max="240" width="14.44140625" style="172" customWidth="1"/>
    <col min="241" max="241" width="12.5546875" style="172" bestFit="1" customWidth="1"/>
    <col min="242" max="472" width="9.109375" style="172"/>
    <col min="473" max="473" width="1.5546875" style="172" customWidth="1"/>
    <col min="474" max="474" width="33.5546875" style="172" customWidth="1"/>
    <col min="475" max="475" width="9.44140625" style="172" customWidth="1"/>
    <col min="476" max="476" width="12.44140625" style="172" customWidth="1"/>
    <col min="477" max="478" width="12.5546875" style="172" customWidth="1"/>
    <col min="479" max="479" width="1" style="172" customWidth="1"/>
    <col min="480" max="481" width="12.5546875" style="172" customWidth="1"/>
    <col min="482" max="482" width="1.109375" style="172" customWidth="1"/>
    <col min="483" max="483" width="12.88671875" style="172" customWidth="1"/>
    <col min="484" max="484" width="12.44140625" style="172" customWidth="1"/>
    <col min="485" max="485" width="0.88671875" style="172" customWidth="1"/>
    <col min="486" max="487" width="12.5546875" style="172" customWidth="1"/>
    <col min="488" max="488" width="1.5546875" style="172" customWidth="1"/>
    <col min="489" max="489" width="9.5546875" style="172" bestFit="1" customWidth="1"/>
    <col min="490" max="490" width="9.109375" style="172"/>
    <col min="491" max="491" width="14.44140625" style="172" customWidth="1"/>
    <col min="492" max="492" width="9.109375" style="172"/>
    <col min="493" max="494" width="12.5546875" style="172" customWidth="1"/>
    <col min="495" max="495" width="9.109375" style="172"/>
    <col min="496" max="496" width="14.44140625" style="172" customWidth="1"/>
    <col min="497" max="497" width="12.5546875" style="172" bestFit="1" customWidth="1"/>
    <col min="498" max="728" width="9.109375" style="172"/>
    <col min="729" max="729" width="1.5546875" style="172" customWidth="1"/>
    <col min="730" max="730" width="33.5546875" style="172" customWidth="1"/>
    <col min="731" max="731" width="9.44140625" style="172" customWidth="1"/>
    <col min="732" max="732" width="12.44140625" style="172" customWidth="1"/>
    <col min="733" max="734" width="12.5546875" style="172" customWidth="1"/>
    <col min="735" max="735" width="1" style="172" customWidth="1"/>
    <col min="736" max="737" width="12.5546875" style="172" customWidth="1"/>
    <col min="738" max="738" width="1.109375" style="172" customWidth="1"/>
    <col min="739" max="739" width="12.88671875" style="172" customWidth="1"/>
    <col min="740" max="740" width="12.44140625" style="172" customWidth="1"/>
    <col min="741" max="741" width="0.88671875" style="172" customWidth="1"/>
    <col min="742" max="743" width="12.5546875" style="172" customWidth="1"/>
    <col min="744" max="744" width="1.5546875" style="172" customWidth="1"/>
    <col min="745" max="745" width="9.5546875" style="172" bestFit="1" customWidth="1"/>
    <col min="746" max="746" width="9.109375" style="172"/>
    <col min="747" max="747" width="14.44140625" style="172" customWidth="1"/>
    <col min="748" max="748" width="9.109375" style="172"/>
    <col min="749" max="750" width="12.5546875" style="172" customWidth="1"/>
    <col min="751" max="751" width="9.109375" style="172"/>
    <col min="752" max="752" width="14.44140625" style="172" customWidth="1"/>
    <col min="753" max="753" width="12.5546875" style="172" bestFit="1" customWidth="1"/>
    <col min="754" max="984" width="9.109375" style="172"/>
    <col min="985" max="985" width="1.5546875" style="172" customWidth="1"/>
    <col min="986" max="986" width="33.5546875" style="172" customWidth="1"/>
    <col min="987" max="987" width="9.44140625" style="172" customWidth="1"/>
    <col min="988" max="988" width="12.44140625" style="172" customWidth="1"/>
    <col min="989" max="990" width="12.5546875" style="172" customWidth="1"/>
    <col min="991" max="991" width="1" style="172" customWidth="1"/>
    <col min="992" max="993" width="12.5546875" style="172" customWidth="1"/>
    <col min="994" max="994" width="1.109375" style="172" customWidth="1"/>
    <col min="995" max="995" width="12.88671875" style="172" customWidth="1"/>
    <col min="996" max="996" width="12.44140625" style="172" customWidth="1"/>
    <col min="997" max="997" width="0.88671875" style="172" customWidth="1"/>
    <col min="998" max="999" width="12.5546875" style="172" customWidth="1"/>
    <col min="1000" max="1000" width="1.5546875" style="172" customWidth="1"/>
    <col min="1001" max="1001" width="9.5546875" style="172" bestFit="1" customWidth="1"/>
    <col min="1002" max="1002" width="9.109375" style="172"/>
    <col min="1003" max="1003" width="14.44140625" style="172" customWidth="1"/>
    <col min="1004" max="1004" width="9.109375" style="172"/>
    <col min="1005" max="1006" width="12.5546875" style="172" customWidth="1"/>
    <col min="1007" max="1007" width="9.109375" style="172"/>
    <col min="1008" max="1008" width="14.44140625" style="172" customWidth="1"/>
    <col min="1009" max="1009" width="12.5546875" style="172" bestFit="1" customWidth="1"/>
    <col min="1010" max="1240" width="9.109375" style="172"/>
    <col min="1241" max="1241" width="1.5546875" style="172" customWidth="1"/>
    <col min="1242" max="1242" width="33.5546875" style="172" customWidth="1"/>
    <col min="1243" max="1243" width="9.44140625" style="172" customWidth="1"/>
    <col min="1244" max="1244" width="12.44140625" style="172" customWidth="1"/>
    <col min="1245" max="1246" width="12.5546875" style="172" customWidth="1"/>
    <col min="1247" max="1247" width="1" style="172" customWidth="1"/>
    <col min="1248" max="1249" width="12.5546875" style="172" customWidth="1"/>
    <col min="1250" max="1250" width="1.109375" style="172" customWidth="1"/>
    <col min="1251" max="1251" width="12.88671875" style="172" customWidth="1"/>
    <col min="1252" max="1252" width="12.44140625" style="172" customWidth="1"/>
    <col min="1253" max="1253" width="0.88671875" style="172" customWidth="1"/>
    <col min="1254" max="1255" width="12.5546875" style="172" customWidth="1"/>
    <col min="1256" max="1256" width="1.5546875" style="172" customWidth="1"/>
    <col min="1257" max="1257" width="9.5546875" style="172" bestFit="1" customWidth="1"/>
    <col min="1258" max="1258" width="9.109375" style="172"/>
    <col min="1259" max="1259" width="14.44140625" style="172" customWidth="1"/>
    <col min="1260" max="1260" width="9.109375" style="172"/>
    <col min="1261" max="1262" width="12.5546875" style="172" customWidth="1"/>
    <col min="1263" max="1263" width="9.109375" style="172"/>
    <col min="1264" max="1264" width="14.44140625" style="172" customWidth="1"/>
    <col min="1265" max="1265" width="12.5546875" style="172" bestFit="1" customWidth="1"/>
    <col min="1266" max="1496" width="9.109375" style="172"/>
    <col min="1497" max="1497" width="1.5546875" style="172" customWidth="1"/>
    <col min="1498" max="1498" width="33.5546875" style="172" customWidth="1"/>
    <col min="1499" max="1499" width="9.44140625" style="172" customWidth="1"/>
    <col min="1500" max="1500" width="12.44140625" style="172" customWidth="1"/>
    <col min="1501" max="1502" width="12.5546875" style="172" customWidth="1"/>
    <col min="1503" max="1503" width="1" style="172" customWidth="1"/>
    <col min="1504" max="1505" width="12.5546875" style="172" customWidth="1"/>
    <col min="1506" max="1506" width="1.109375" style="172" customWidth="1"/>
    <col min="1507" max="1507" width="12.88671875" style="172" customWidth="1"/>
    <col min="1508" max="1508" width="12.44140625" style="172" customWidth="1"/>
    <col min="1509" max="1509" width="0.88671875" style="172" customWidth="1"/>
    <col min="1510" max="1511" width="12.5546875" style="172" customWidth="1"/>
    <col min="1512" max="1512" width="1.5546875" style="172" customWidth="1"/>
    <col min="1513" max="1513" width="9.5546875" style="172" bestFit="1" customWidth="1"/>
    <col min="1514" max="1514" width="9.109375" style="172"/>
    <col min="1515" max="1515" width="14.44140625" style="172" customWidth="1"/>
    <col min="1516" max="1516" width="9.109375" style="172"/>
    <col min="1517" max="1518" width="12.5546875" style="172" customWidth="1"/>
    <col min="1519" max="1519" width="9.109375" style="172"/>
    <col min="1520" max="1520" width="14.44140625" style="172" customWidth="1"/>
    <col min="1521" max="1521" width="12.5546875" style="172" bestFit="1" customWidth="1"/>
    <col min="1522" max="1752" width="9.109375" style="172"/>
    <col min="1753" max="1753" width="1.5546875" style="172" customWidth="1"/>
    <col min="1754" max="1754" width="33.5546875" style="172" customWidth="1"/>
    <col min="1755" max="1755" width="9.44140625" style="172" customWidth="1"/>
    <col min="1756" max="1756" width="12.44140625" style="172" customWidth="1"/>
    <col min="1757" max="1758" width="12.5546875" style="172" customWidth="1"/>
    <col min="1759" max="1759" width="1" style="172" customWidth="1"/>
    <col min="1760" max="1761" width="12.5546875" style="172" customWidth="1"/>
    <col min="1762" max="1762" width="1.109375" style="172" customWidth="1"/>
    <col min="1763" max="1763" width="12.88671875" style="172" customWidth="1"/>
    <col min="1764" max="1764" width="12.44140625" style="172" customWidth="1"/>
    <col min="1765" max="1765" width="0.88671875" style="172" customWidth="1"/>
    <col min="1766" max="1767" width="12.5546875" style="172" customWidth="1"/>
    <col min="1768" max="1768" width="1.5546875" style="172" customWidth="1"/>
    <col min="1769" max="1769" width="9.5546875" style="172" bestFit="1" customWidth="1"/>
    <col min="1770" max="1770" width="9.109375" style="172"/>
    <col min="1771" max="1771" width="14.44140625" style="172" customWidth="1"/>
    <col min="1772" max="1772" width="9.109375" style="172"/>
    <col min="1773" max="1774" width="12.5546875" style="172" customWidth="1"/>
    <col min="1775" max="1775" width="9.109375" style="172"/>
    <col min="1776" max="1776" width="14.44140625" style="172" customWidth="1"/>
    <col min="1777" max="1777" width="12.5546875" style="172" bestFit="1" customWidth="1"/>
    <col min="1778" max="2008" width="9.109375" style="172"/>
    <col min="2009" max="2009" width="1.5546875" style="172" customWidth="1"/>
    <col min="2010" max="2010" width="33.5546875" style="172" customWidth="1"/>
    <col min="2011" max="2011" width="9.44140625" style="172" customWidth="1"/>
    <col min="2012" max="2012" width="12.44140625" style="172" customWidth="1"/>
    <col min="2013" max="2014" width="12.5546875" style="172" customWidth="1"/>
    <col min="2015" max="2015" width="1" style="172" customWidth="1"/>
    <col min="2016" max="2017" width="12.5546875" style="172" customWidth="1"/>
    <col min="2018" max="2018" width="1.109375" style="172" customWidth="1"/>
    <col min="2019" max="2019" width="12.88671875" style="172" customWidth="1"/>
    <col min="2020" max="2020" width="12.44140625" style="172" customWidth="1"/>
    <col min="2021" max="2021" width="0.88671875" style="172" customWidth="1"/>
    <col min="2022" max="2023" width="12.5546875" style="172" customWidth="1"/>
    <col min="2024" max="2024" width="1.5546875" style="172" customWidth="1"/>
    <col min="2025" max="2025" width="9.5546875" style="172" bestFit="1" customWidth="1"/>
    <col min="2026" max="2026" width="9.109375" style="172"/>
    <col min="2027" max="2027" width="14.44140625" style="172" customWidth="1"/>
    <col min="2028" max="2028" width="9.109375" style="172"/>
    <col min="2029" max="2030" width="12.5546875" style="172" customWidth="1"/>
    <col min="2031" max="2031" width="9.109375" style="172"/>
    <col min="2032" max="2032" width="14.44140625" style="172" customWidth="1"/>
    <col min="2033" max="2033" width="12.5546875" style="172" bestFit="1" customWidth="1"/>
    <col min="2034" max="2264" width="9.109375" style="172"/>
    <col min="2265" max="2265" width="1.5546875" style="172" customWidth="1"/>
    <col min="2266" max="2266" width="33.5546875" style="172" customWidth="1"/>
    <col min="2267" max="2267" width="9.44140625" style="172" customWidth="1"/>
    <col min="2268" max="2268" width="12.44140625" style="172" customWidth="1"/>
    <col min="2269" max="2270" width="12.5546875" style="172" customWidth="1"/>
    <col min="2271" max="2271" width="1" style="172" customWidth="1"/>
    <col min="2272" max="2273" width="12.5546875" style="172" customWidth="1"/>
    <col min="2274" max="2274" width="1.109375" style="172" customWidth="1"/>
    <col min="2275" max="2275" width="12.88671875" style="172" customWidth="1"/>
    <col min="2276" max="2276" width="12.44140625" style="172" customWidth="1"/>
    <col min="2277" max="2277" width="0.88671875" style="172" customWidth="1"/>
    <col min="2278" max="2279" width="12.5546875" style="172" customWidth="1"/>
    <col min="2280" max="2280" width="1.5546875" style="172" customWidth="1"/>
    <col min="2281" max="2281" width="9.5546875" style="172" bestFit="1" customWidth="1"/>
    <col min="2282" max="2282" width="9.109375" style="172"/>
    <col min="2283" max="2283" width="14.44140625" style="172" customWidth="1"/>
    <col min="2284" max="2284" width="9.109375" style="172"/>
    <col min="2285" max="2286" width="12.5546875" style="172" customWidth="1"/>
    <col min="2287" max="2287" width="9.109375" style="172"/>
    <col min="2288" max="2288" width="14.44140625" style="172" customWidth="1"/>
    <col min="2289" max="2289" width="12.5546875" style="172" bestFit="1" customWidth="1"/>
    <col min="2290" max="2520" width="9.109375" style="172"/>
    <col min="2521" max="2521" width="1.5546875" style="172" customWidth="1"/>
    <col min="2522" max="2522" width="33.5546875" style="172" customWidth="1"/>
    <col min="2523" max="2523" width="9.44140625" style="172" customWidth="1"/>
    <col min="2524" max="2524" width="12.44140625" style="172" customWidth="1"/>
    <col min="2525" max="2526" width="12.5546875" style="172" customWidth="1"/>
    <col min="2527" max="2527" width="1" style="172" customWidth="1"/>
    <col min="2528" max="2529" width="12.5546875" style="172" customWidth="1"/>
    <col min="2530" max="2530" width="1.109375" style="172" customWidth="1"/>
    <col min="2531" max="2531" width="12.88671875" style="172" customWidth="1"/>
    <col min="2532" max="2532" width="12.44140625" style="172" customWidth="1"/>
    <col min="2533" max="2533" width="0.88671875" style="172" customWidth="1"/>
    <col min="2534" max="2535" width="12.5546875" style="172" customWidth="1"/>
    <col min="2536" max="2536" width="1.5546875" style="172" customWidth="1"/>
    <col min="2537" max="2537" width="9.5546875" style="172" bestFit="1" customWidth="1"/>
    <col min="2538" max="2538" width="9.109375" style="172"/>
    <col min="2539" max="2539" width="14.44140625" style="172" customWidth="1"/>
    <col min="2540" max="2540" width="9.109375" style="172"/>
    <col min="2541" max="2542" width="12.5546875" style="172" customWidth="1"/>
    <col min="2543" max="2543" width="9.109375" style="172"/>
    <col min="2544" max="2544" width="14.44140625" style="172" customWidth="1"/>
    <col min="2545" max="2545" width="12.5546875" style="172" bestFit="1" customWidth="1"/>
    <col min="2546" max="2776" width="9.109375" style="172"/>
    <col min="2777" max="2777" width="1.5546875" style="172" customWidth="1"/>
    <col min="2778" max="2778" width="33.5546875" style="172" customWidth="1"/>
    <col min="2779" max="2779" width="9.44140625" style="172" customWidth="1"/>
    <col min="2780" max="2780" width="12.44140625" style="172" customWidth="1"/>
    <col min="2781" max="2782" width="12.5546875" style="172" customWidth="1"/>
    <col min="2783" max="2783" width="1" style="172" customWidth="1"/>
    <col min="2784" max="2785" width="12.5546875" style="172" customWidth="1"/>
    <col min="2786" max="2786" width="1.109375" style="172" customWidth="1"/>
    <col min="2787" max="2787" width="12.88671875" style="172" customWidth="1"/>
    <col min="2788" max="2788" width="12.44140625" style="172" customWidth="1"/>
    <col min="2789" max="2789" width="0.88671875" style="172" customWidth="1"/>
    <col min="2790" max="2791" width="12.5546875" style="172" customWidth="1"/>
    <col min="2792" max="2792" width="1.5546875" style="172" customWidth="1"/>
    <col min="2793" max="2793" width="9.5546875" style="172" bestFit="1" customWidth="1"/>
    <col min="2794" max="2794" width="9.109375" style="172"/>
    <col min="2795" max="2795" width="14.44140625" style="172" customWidth="1"/>
    <col min="2796" max="2796" width="9.109375" style="172"/>
    <col min="2797" max="2798" width="12.5546875" style="172" customWidth="1"/>
    <col min="2799" max="2799" width="9.109375" style="172"/>
    <col min="2800" max="2800" width="14.44140625" style="172" customWidth="1"/>
    <col min="2801" max="2801" width="12.5546875" style="172" bestFit="1" customWidth="1"/>
    <col min="2802" max="3032" width="9.109375" style="172"/>
    <col min="3033" max="3033" width="1.5546875" style="172" customWidth="1"/>
    <col min="3034" max="3034" width="33.5546875" style="172" customWidth="1"/>
    <col min="3035" max="3035" width="9.44140625" style="172" customWidth="1"/>
    <col min="3036" max="3036" width="12.44140625" style="172" customWidth="1"/>
    <col min="3037" max="3038" width="12.5546875" style="172" customWidth="1"/>
    <col min="3039" max="3039" width="1" style="172" customWidth="1"/>
    <col min="3040" max="3041" width="12.5546875" style="172" customWidth="1"/>
    <col min="3042" max="3042" width="1.109375" style="172" customWidth="1"/>
    <col min="3043" max="3043" width="12.88671875" style="172" customWidth="1"/>
    <col min="3044" max="3044" width="12.44140625" style="172" customWidth="1"/>
    <col min="3045" max="3045" width="0.88671875" style="172" customWidth="1"/>
    <col min="3046" max="3047" width="12.5546875" style="172" customWidth="1"/>
    <col min="3048" max="3048" width="1.5546875" style="172" customWidth="1"/>
    <col min="3049" max="3049" width="9.5546875" style="172" bestFit="1" customWidth="1"/>
    <col min="3050" max="3050" width="9.109375" style="172"/>
    <col min="3051" max="3051" width="14.44140625" style="172" customWidth="1"/>
    <col min="3052" max="3052" width="9.109375" style="172"/>
    <col min="3053" max="3054" width="12.5546875" style="172" customWidth="1"/>
    <col min="3055" max="3055" width="9.109375" style="172"/>
    <col min="3056" max="3056" width="14.44140625" style="172" customWidth="1"/>
    <col min="3057" max="3057" width="12.5546875" style="172" bestFit="1" customWidth="1"/>
    <col min="3058" max="3288" width="9.109375" style="172"/>
    <col min="3289" max="3289" width="1.5546875" style="172" customWidth="1"/>
    <col min="3290" max="3290" width="33.5546875" style="172" customWidth="1"/>
    <col min="3291" max="3291" width="9.44140625" style="172" customWidth="1"/>
    <col min="3292" max="3292" width="12.44140625" style="172" customWidth="1"/>
    <col min="3293" max="3294" width="12.5546875" style="172" customWidth="1"/>
    <col min="3295" max="3295" width="1" style="172" customWidth="1"/>
    <col min="3296" max="3297" width="12.5546875" style="172" customWidth="1"/>
    <col min="3298" max="3298" width="1.109375" style="172" customWidth="1"/>
    <col min="3299" max="3299" width="12.88671875" style="172" customWidth="1"/>
    <col min="3300" max="3300" width="12.44140625" style="172" customWidth="1"/>
    <col min="3301" max="3301" width="0.88671875" style="172" customWidth="1"/>
    <col min="3302" max="3303" width="12.5546875" style="172" customWidth="1"/>
    <col min="3304" max="3304" width="1.5546875" style="172" customWidth="1"/>
    <col min="3305" max="3305" width="9.5546875" style="172" bestFit="1" customWidth="1"/>
    <col min="3306" max="3306" width="9.109375" style="172"/>
    <col min="3307" max="3307" width="14.44140625" style="172" customWidth="1"/>
    <col min="3308" max="3308" width="9.109375" style="172"/>
    <col min="3309" max="3310" width="12.5546875" style="172" customWidth="1"/>
    <col min="3311" max="3311" width="9.109375" style="172"/>
    <col min="3312" max="3312" width="14.44140625" style="172" customWidth="1"/>
    <col min="3313" max="3313" width="12.5546875" style="172" bestFit="1" customWidth="1"/>
    <col min="3314" max="3544" width="9.109375" style="172"/>
    <col min="3545" max="3545" width="1.5546875" style="172" customWidth="1"/>
    <col min="3546" max="3546" width="33.5546875" style="172" customWidth="1"/>
    <col min="3547" max="3547" width="9.44140625" style="172" customWidth="1"/>
    <col min="3548" max="3548" width="12.44140625" style="172" customWidth="1"/>
    <col min="3549" max="3550" width="12.5546875" style="172" customWidth="1"/>
    <col min="3551" max="3551" width="1" style="172" customWidth="1"/>
    <col min="3552" max="3553" width="12.5546875" style="172" customWidth="1"/>
    <col min="3554" max="3554" width="1.109375" style="172" customWidth="1"/>
    <col min="3555" max="3555" width="12.88671875" style="172" customWidth="1"/>
    <col min="3556" max="3556" width="12.44140625" style="172" customWidth="1"/>
    <col min="3557" max="3557" width="0.88671875" style="172" customWidth="1"/>
    <col min="3558" max="3559" width="12.5546875" style="172" customWidth="1"/>
    <col min="3560" max="3560" width="1.5546875" style="172" customWidth="1"/>
    <col min="3561" max="3561" width="9.5546875" style="172" bestFit="1" customWidth="1"/>
    <col min="3562" max="3562" width="9.109375" style="172"/>
    <col min="3563" max="3563" width="14.44140625" style="172" customWidth="1"/>
    <col min="3564" max="3564" width="9.109375" style="172"/>
    <col min="3565" max="3566" width="12.5546875" style="172" customWidth="1"/>
    <col min="3567" max="3567" width="9.109375" style="172"/>
    <col min="3568" max="3568" width="14.44140625" style="172" customWidth="1"/>
    <col min="3569" max="3569" width="12.5546875" style="172" bestFit="1" customWidth="1"/>
    <col min="3570" max="3800" width="9.109375" style="172"/>
    <col min="3801" max="3801" width="1.5546875" style="172" customWidth="1"/>
    <col min="3802" max="3802" width="33.5546875" style="172" customWidth="1"/>
    <col min="3803" max="3803" width="9.44140625" style="172" customWidth="1"/>
    <col min="3804" max="3804" width="12.44140625" style="172" customWidth="1"/>
    <col min="3805" max="3806" width="12.5546875" style="172" customWidth="1"/>
    <col min="3807" max="3807" width="1" style="172" customWidth="1"/>
    <col min="3808" max="3809" width="12.5546875" style="172" customWidth="1"/>
    <col min="3810" max="3810" width="1.109375" style="172" customWidth="1"/>
    <col min="3811" max="3811" width="12.88671875" style="172" customWidth="1"/>
    <col min="3812" max="3812" width="12.44140625" style="172" customWidth="1"/>
    <col min="3813" max="3813" width="0.88671875" style="172" customWidth="1"/>
    <col min="3814" max="3815" width="12.5546875" style="172" customWidth="1"/>
    <col min="3816" max="3816" width="1.5546875" style="172" customWidth="1"/>
    <col min="3817" max="3817" width="9.5546875" style="172" bestFit="1" customWidth="1"/>
    <col min="3818" max="3818" width="9.109375" style="172"/>
    <col min="3819" max="3819" width="14.44140625" style="172" customWidth="1"/>
    <col min="3820" max="3820" width="9.109375" style="172"/>
    <col min="3821" max="3822" width="12.5546875" style="172" customWidth="1"/>
    <col min="3823" max="3823" width="9.109375" style="172"/>
    <col min="3824" max="3824" width="14.44140625" style="172" customWidth="1"/>
    <col min="3825" max="3825" width="12.5546875" style="172" bestFit="1" customWidth="1"/>
    <col min="3826" max="4056" width="9.109375" style="172"/>
    <col min="4057" max="4057" width="1.5546875" style="172" customWidth="1"/>
    <col min="4058" max="4058" width="33.5546875" style="172" customWidth="1"/>
    <col min="4059" max="4059" width="9.44140625" style="172" customWidth="1"/>
    <col min="4060" max="4060" width="12.44140625" style="172" customWidth="1"/>
    <col min="4061" max="4062" width="12.5546875" style="172" customWidth="1"/>
    <col min="4063" max="4063" width="1" style="172" customWidth="1"/>
    <col min="4064" max="4065" width="12.5546875" style="172" customWidth="1"/>
    <col min="4066" max="4066" width="1.109375" style="172" customWidth="1"/>
    <col min="4067" max="4067" width="12.88671875" style="172" customWidth="1"/>
    <col min="4068" max="4068" width="12.44140625" style="172" customWidth="1"/>
    <col min="4069" max="4069" width="0.88671875" style="172" customWidth="1"/>
    <col min="4070" max="4071" width="12.5546875" style="172" customWidth="1"/>
    <col min="4072" max="4072" width="1.5546875" style="172" customWidth="1"/>
    <col min="4073" max="4073" width="9.5546875" style="172" bestFit="1" customWidth="1"/>
    <col min="4074" max="4074" width="9.109375" style="172"/>
    <col min="4075" max="4075" width="14.44140625" style="172" customWidth="1"/>
    <col min="4076" max="4076" width="9.109375" style="172"/>
    <col min="4077" max="4078" width="12.5546875" style="172" customWidth="1"/>
    <col min="4079" max="4079" width="9.109375" style="172"/>
    <col min="4080" max="4080" width="14.44140625" style="172" customWidth="1"/>
    <col min="4081" max="4081" width="12.5546875" style="172" bestFit="1" customWidth="1"/>
    <col min="4082" max="4312" width="9.109375" style="172"/>
    <col min="4313" max="4313" width="1.5546875" style="172" customWidth="1"/>
    <col min="4314" max="4314" width="33.5546875" style="172" customWidth="1"/>
    <col min="4315" max="4315" width="9.44140625" style="172" customWidth="1"/>
    <col min="4316" max="4316" width="12.44140625" style="172" customWidth="1"/>
    <col min="4317" max="4318" width="12.5546875" style="172" customWidth="1"/>
    <col min="4319" max="4319" width="1" style="172" customWidth="1"/>
    <col min="4320" max="4321" width="12.5546875" style="172" customWidth="1"/>
    <col min="4322" max="4322" width="1.109375" style="172" customWidth="1"/>
    <col min="4323" max="4323" width="12.88671875" style="172" customWidth="1"/>
    <col min="4324" max="4324" width="12.44140625" style="172" customWidth="1"/>
    <col min="4325" max="4325" width="0.88671875" style="172" customWidth="1"/>
    <col min="4326" max="4327" width="12.5546875" style="172" customWidth="1"/>
    <col min="4328" max="4328" width="1.5546875" style="172" customWidth="1"/>
    <col min="4329" max="4329" width="9.5546875" style="172" bestFit="1" customWidth="1"/>
    <col min="4330" max="4330" width="9.109375" style="172"/>
    <col min="4331" max="4331" width="14.44140625" style="172" customWidth="1"/>
    <col min="4332" max="4332" width="9.109375" style="172"/>
    <col min="4333" max="4334" width="12.5546875" style="172" customWidth="1"/>
    <col min="4335" max="4335" width="9.109375" style="172"/>
    <col min="4336" max="4336" width="14.44140625" style="172" customWidth="1"/>
    <col min="4337" max="4337" width="12.5546875" style="172" bestFit="1" customWidth="1"/>
    <col min="4338" max="4568" width="9.109375" style="172"/>
    <col min="4569" max="4569" width="1.5546875" style="172" customWidth="1"/>
    <col min="4570" max="4570" width="33.5546875" style="172" customWidth="1"/>
    <col min="4571" max="4571" width="9.44140625" style="172" customWidth="1"/>
    <col min="4572" max="4572" width="12.44140625" style="172" customWidth="1"/>
    <col min="4573" max="4574" width="12.5546875" style="172" customWidth="1"/>
    <col min="4575" max="4575" width="1" style="172" customWidth="1"/>
    <col min="4576" max="4577" width="12.5546875" style="172" customWidth="1"/>
    <col min="4578" max="4578" width="1.109375" style="172" customWidth="1"/>
    <col min="4579" max="4579" width="12.88671875" style="172" customWidth="1"/>
    <col min="4580" max="4580" width="12.44140625" style="172" customWidth="1"/>
    <col min="4581" max="4581" width="0.88671875" style="172" customWidth="1"/>
    <col min="4582" max="4583" width="12.5546875" style="172" customWidth="1"/>
    <col min="4584" max="4584" width="1.5546875" style="172" customWidth="1"/>
    <col min="4585" max="4585" width="9.5546875" style="172" bestFit="1" customWidth="1"/>
    <col min="4586" max="4586" width="9.109375" style="172"/>
    <col min="4587" max="4587" width="14.44140625" style="172" customWidth="1"/>
    <col min="4588" max="4588" width="9.109375" style="172"/>
    <col min="4589" max="4590" width="12.5546875" style="172" customWidth="1"/>
    <col min="4591" max="4591" width="9.109375" style="172"/>
    <col min="4592" max="4592" width="14.44140625" style="172" customWidth="1"/>
    <col min="4593" max="4593" width="12.5546875" style="172" bestFit="1" customWidth="1"/>
    <col min="4594" max="4824" width="9.109375" style="172"/>
    <col min="4825" max="4825" width="1.5546875" style="172" customWidth="1"/>
    <col min="4826" max="4826" width="33.5546875" style="172" customWidth="1"/>
    <col min="4827" max="4827" width="9.44140625" style="172" customWidth="1"/>
    <col min="4828" max="4828" width="12.44140625" style="172" customWidth="1"/>
    <col min="4829" max="4830" width="12.5546875" style="172" customWidth="1"/>
    <col min="4831" max="4831" width="1" style="172" customWidth="1"/>
    <col min="4832" max="4833" width="12.5546875" style="172" customWidth="1"/>
    <col min="4834" max="4834" width="1.109375" style="172" customWidth="1"/>
    <col min="4835" max="4835" width="12.88671875" style="172" customWidth="1"/>
    <col min="4836" max="4836" width="12.44140625" style="172" customWidth="1"/>
    <col min="4837" max="4837" width="0.88671875" style="172" customWidth="1"/>
    <col min="4838" max="4839" width="12.5546875" style="172" customWidth="1"/>
    <col min="4840" max="4840" width="1.5546875" style="172" customWidth="1"/>
    <col min="4841" max="4841" width="9.5546875" style="172" bestFit="1" customWidth="1"/>
    <col min="4842" max="4842" width="9.109375" style="172"/>
    <col min="4843" max="4843" width="14.44140625" style="172" customWidth="1"/>
    <col min="4844" max="4844" width="9.109375" style="172"/>
    <col min="4845" max="4846" width="12.5546875" style="172" customWidth="1"/>
    <col min="4847" max="4847" width="9.109375" style="172"/>
    <col min="4848" max="4848" width="14.44140625" style="172" customWidth="1"/>
    <col min="4849" max="4849" width="12.5546875" style="172" bestFit="1" customWidth="1"/>
    <col min="4850" max="5080" width="9.109375" style="172"/>
    <col min="5081" max="5081" width="1.5546875" style="172" customWidth="1"/>
    <col min="5082" max="5082" width="33.5546875" style="172" customWidth="1"/>
    <col min="5083" max="5083" width="9.44140625" style="172" customWidth="1"/>
    <col min="5084" max="5084" width="12.44140625" style="172" customWidth="1"/>
    <col min="5085" max="5086" width="12.5546875" style="172" customWidth="1"/>
    <col min="5087" max="5087" width="1" style="172" customWidth="1"/>
    <col min="5088" max="5089" width="12.5546875" style="172" customWidth="1"/>
    <col min="5090" max="5090" width="1.109375" style="172" customWidth="1"/>
    <col min="5091" max="5091" width="12.88671875" style="172" customWidth="1"/>
    <col min="5092" max="5092" width="12.44140625" style="172" customWidth="1"/>
    <col min="5093" max="5093" width="0.88671875" style="172" customWidth="1"/>
    <col min="5094" max="5095" width="12.5546875" style="172" customWidth="1"/>
    <col min="5096" max="5096" width="1.5546875" style="172" customWidth="1"/>
    <col min="5097" max="5097" width="9.5546875" style="172" bestFit="1" customWidth="1"/>
    <col min="5098" max="5098" width="9.109375" style="172"/>
    <col min="5099" max="5099" width="14.44140625" style="172" customWidth="1"/>
    <col min="5100" max="5100" width="9.109375" style="172"/>
    <col min="5101" max="5102" width="12.5546875" style="172" customWidth="1"/>
    <col min="5103" max="5103" width="9.109375" style="172"/>
    <col min="5104" max="5104" width="14.44140625" style="172" customWidth="1"/>
    <col min="5105" max="5105" width="12.5546875" style="172" bestFit="1" customWidth="1"/>
    <col min="5106" max="5336" width="9.109375" style="172"/>
    <col min="5337" max="5337" width="1.5546875" style="172" customWidth="1"/>
    <col min="5338" max="5338" width="33.5546875" style="172" customWidth="1"/>
    <col min="5339" max="5339" width="9.44140625" style="172" customWidth="1"/>
    <col min="5340" max="5340" width="12.44140625" style="172" customWidth="1"/>
    <col min="5341" max="5342" width="12.5546875" style="172" customWidth="1"/>
    <col min="5343" max="5343" width="1" style="172" customWidth="1"/>
    <col min="5344" max="5345" width="12.5546875" style="172" customWidth="1"/>
    <col min="5346" max="5346" width="1.109375" style="172" customWidth="1"/>
    <col min="5347" max="5347" width="12.88671875" style="172" customWidth="1"/>
    <col min="5348" max="5348" width="12.44140625" style="172" customWidth="1"/>
    <col min="5349" max="5349" width="0.88671875" style="172" customWidth="1"/>
    <col min="5350" max="5351" width="12.5546875" style="172" customWidth="1"/>
    <col min="5352" max="5352" width="1.5546875" style="172" customWidth="1"/>
    <col min="5353" max="5353" width="9.5546875" style="172" bestFit="1" customWidth="1"/>
    <col min="5354" max="5354" width="9.109375" style="172"/>
    <col min="5355" max="5355" width="14.44140625" style="172" customWidth="1"/>
    <col min="5356" max="5356" width="9.109375" style="172"/>
    <col min="5357" max="5358" width="12.5546875" style="172" customWidth="1"/>
    <col min="5359" max="5359" width="9.109375" style="172"/>
    <col min="5360" max="5360" width="14.44140625" style="172" customWidth="1"/>
    <col min="5361" max="5361" width="12.5546875" style="172" bestFit="1" customWidth="1"/>
    <col min="5362" max="5592" width="9.109375" style="172"/>
    <col min="5593" max="5593" width="1.5546875" style="172" customWidth="1"/>
    <col min="5594" max="5594" width="33.5546875" style="172" customWidth="1"/>
    <col min="5595" max="5595" width="9.44140625" style="172" customWidth="1"/>
    <col min="5596" max="5596" width="12.44140625" style="172" customWidth="1"/>
    <col min="5597" max="5598" width="12.5546875" style="172" customWidth="1"/>
    <col min="5599" max="5599" width="1" style="172" customWidth="1"/>
    <col min="5600" max="5601" width="12.5546875" style="172" customWidth="1"/>
    <col min="5602" max="5602" width="1.109375" style="172" customWidth="1"/>
    <col min="5603" max="5603" width="12.88671875" style="172" customWidth="1"/>
    <col min="5604" max="5604" width="12.44140625" style="172" customWidth="1"/>
    <col min="5605" max="5605" width="0.88671875" style="172" customWidth="1"/>
    <col min="5606" max="5607" width="12.5546875" style="172" customWidth="1"/>
    <col min="5608" max="5608" width="1.5546875" style="172" customWidth="1"/>
    <col min="5609" max="5609" width="9.5546875" style="172" bestFit="1" customWidth="1"/>
    <col min="5610" max="5610" width="9.109375" style="172"/>
    <col min="5611" max="5611" width="14.44140625" style="172" customWidth="1"/>
    <col min="5612" max="5612" width="9.109375" style="172"/>
    <col min="5613" max="5614" width="12.5546875" style="172" customWidth="1"/>
    <col min="5615" max="5615" width="9.109375" style="172"/>
    <col min="5616" max="5616" width="14.44140625" style="172" customWidth="1"/>
    <col min="5617" max="5617" width="12.5546875" style="172" bestFit="1" customWidth="1"/>
    <col min="5618" max="5848" width="9.109375" style="172"/>
    <col min="5849" max="5849" width="1.5546875" style="172" customWidth="1"/>
    <col min="5850" max="5850" width="33.5546875" style="172" customWidth="1"/>
    <col min="5851" max="5851" width="9.44140625" style="172" customWidth="1"/>
    <col min="5852" max="5852" width="12.44140625" style="172" customWidth="1"/>
    <col min="5853" max="5854" width="12.5546875" style="172" customWidth="1"/>
    <col min="5855" max="5855" width="1" style="172" customWidth="1"/>
    <col min="5856" max="5857" width="12.5546875" style="172" customWidth="1"/>
    <col min="5858" max="5858" width="1.109375" style="172" customWidth="1"/>
    <col min="5859" max="5859" width="12.88671875" style="172" customWidth="1"/>
    <col min="5860" max="5860" width="12.44140625" style="172" customWidth="1"/>
    <col min="5861" max="5861" width="0.88671875" style="172" customWidth="1"/>
    <col min="5862" max="5863" width="12.5546875" style="172" customWidth="1"/>
    <col min="5864" max="5864" width="1.5546875" style="172" customWidth="1"/>
    <col min="5865" max="5865" width="9.5546875" style="172" bestFit="1" customWidth="1"/>
    <col min="5866" max="5866" width="9.109375" style="172"/>
    <col min="5867" max="5867" width="14.44140625" style="172" customWidth="1"/>
    <col min="5868" max="5868" width="9.109375" style="172"/>
    <col min="5869" max="5870" width="12.5546875" style="172" customWidth="1"/>
    <col min="5871" max="5871" width="9.109375" style="172"/>
    <col min="5872" max="5872" width="14.44140625" style="172" customWidth="1"/>
    <col min="5873" max="5873" width="12.5546875" style="172" bestFit="1" customWidth="1"/>
    <col min="5874" max="6104" width="9.109375" style="172"/>
    <col min="6105" max="6105" width="1.5546875" style="172" customWidth="1"/>
    <col min="6106" max="6106" width="33.5546875" style="172" customWidth="1"/>
    <col min="6107" max="6107" width="9.44140625" style="172" customWidth="1"/>
    <col min="6108" max="6108" width="12.44140625" style="172" customWidth="1"/>
    <col min="6109" max="6110" width="12.5546875" style="172" customWidth="1"/>
    <col min="6111" max="6111" width="1" style="172" customWidth="1"/>
    <col min="6112" max="6113" width="12.5546875" style="172" customWidth="1"/>
    <col min="6114" max="6114" width="1.109375" style="172" customWidth="1"/>
    <col min="6115" max="6115" width="12.88671875" style="172" customWidth="1"/>
    <col min="6116" max="6116" width="12.44140625" style="172" customWidth="1"/>
    <col min="6117" max="6117" width="0.88671875" style="172" customWidth="1"/>
    <col min="6118" max="6119" width="12.5546875" style="172" customWidth="1"/>
    <col min="6120" max="6120" width="1.5546875" style="172" customWidth="1"/>
    <col min="6121" max="6121" width="9.5546875" style="172" bestFit="1" customWidth="1"/>
    <col min="6122" max="6122" width="9.109375" style="172"/>
    <col min="6123" max="6123" width="14.44140625" style="172" customWidth="1"/>
    <col min="6124" max="6124" width="9.109375" style="172"/>
    <col min="6125" max="6126" width="12.5546875" style="172" customWidth="1"/>
    <col min="6127" max="6127" width="9.109375" style="172"/>
    <col min="6128" max="6128" width="14.44140625" style="172" customWidth="1"/>
    <col min="6129" max="6129" width="12.5546875" style="172" bestFit="1" customWidth="1"/>
    <col min="6130" max="6360" width="9.109375" style="172"/>
    <col min="6361" max="6361" width="1.5546875" style="172" customWidth="1"/>
    <col min="6362" max="6362" width="33.5546875" style="172" customWidth="1"/>
    <col min="6363" max="6363" width="9.44140625" style="172" customWidth="1"/>
    <col min="6364" max="6364" width="12.44140625" style="172" customWidth="1"/>
    <col min="6365" max="6366" width="12.5546875" style="172" customWidth="1"/>
    <col min="6367" max="6367" width="1" style="172" customWidth="1"/>
    <col min="6368" max="6369" width="12.5546875" style="172" customWidth="1"/>
    <col min="6370" max="6370" width="1.109375" style="172" customWidth="1"/>
    <col min="6371" max="6371" width="12.88671875" style="172" customWidth="1"/>
    <col min="6372" max="6372" width="12.44140625" style="172" customWidth="1"/>
    <col min="6373" max="6373" width="0.88671875" style="172" customWidth="1"/>
    <col min="6374" max="6375" width="12.5546875" style="172" customWidth="1"/>
    <col min="6376" max="6376" width="1.5546875" style="172" customWidth="1"/>
    <col min="6377" max="6377" width="9.5546875" style="172" bestFit="1" customWidth="1"/>
    <col min="6378" max="6378" width="9.109375" style="172"/>
    <col min="6379" max="6379" width="14.44140625" style="172" customWidth="1"/>
    <col min="6380" max="6380" width="9.109375" style="172"/>
    <col min="6381" max="6382" width="12.5546875" style="172" customWidth="1"/>
    <col min="6383" max="6383" width="9.109375" style="172"/>
    <col min="6384" max="6384" width="14.44140625" style="172" customWidth="1"/>
    <col min="6385" max="6385" width="12.5546875" style="172" bestFit="1" customWidth="1"/>
    <col min="6386" max="6616" width="9.109375" style="172"/>
    <col min="6617" max="6617" width="1.5546875" style="172" customWidth="1"/>
    <col min="6618" max="6618" width="33.5546875" style="172" customWidth="1"/>
    <col min="6619" max="6619" width="9.44140625" style="172" customWidth="1"/>
    <col min="6620" max="6620" width="12.44140625" style="172" customWidth="1"/>
    <col min="6621" max="6622" width="12.5546875" style="172" customWidth="1"/>
    <col min="6623" max="6623" width="1" style="172" customWidth="1"/>
    <col min="6624" max="6625" width="12.5546875" style="172" customWidth="1"/>
    <col min="6626" max="6626" width="1.109375" style="172" customWidth="1"/>
    <col min="6627" max="6627" width="12.88671875" style="172" customWidth="1"/>
    <col min="6628" max="6628" width="12.44140625" style="172" customWidth="1"/>
    <col min="6629" max="6629" width="0.88671875" style="172" customWidth="1"/>
    <col min="6630" max="6631" width="12.5546875" style="172" customWidth="1"/>
    <col min="6632" max="6632" width="1.5546875" style="172" customWidth="1"/>
    <col min="6633" max="6633" width="9.5546875" style="172" bestFit="1" customWidth="1"/>
    <col min="6634" max="6634" width="9.109375" style="172"/>
    <col min="6635" max="6635" width="14.44140625" style="172" customWidth="1"/>
    <col min="6636" max="6636" width="9.109375" style="172"/>
    <col min="6637" max="6638" width="12.5546875" style="172" customWidth="1"/>
    <col min="6639" max="6639" width="9.109375" style="172"/>
    <col min="6640" max="6640" width="14.44140625" style="172" customWidth="1"/>
    <col min="6641" max="6641" width="12.5546875" style="172" bestFit="1" customWidth="1"/>
    <col min="6642" max="6872" width="9.109375" style="172"/>
    <col min="6873" max="6873" width="1.5546875" style="172" customWidth="1"/>
    <col min="6874" max="6874" width="33.5546875" style="172" customWidth="1"/>
    <col min="6875" max="6875" width="9.44140625" style="172" customWidth="1"/>
    <col min="6876" max="6876" width="12.44140625" style="172" customWidth="1"/>
    <col min="6877" max="6878" width="12.5546875" style="172" customWidth="1"/>
    <col min="6879" max="6879" width="1" style="172" customWidth="1"/>
    <col min="6880" max="6881" width="12.5546875" style="172" customWidth="1"/>
    <col min="6882" max="6882" width="1.109375" style="172" customWidth="1"/>
    <col min="6883" max="6883" width="12.88671875" style="172" customWidth="1"/>
    <col min="6884" max="6884" width="12.44140625" style="172" customWidth="1"/>
    <col min="6885" max="6885" width="0.88671875" style="172" customWidth="1"/>
    <col min="6886" max="6887" width="12.5546875" style="172" customWidth="1"/>
    <col min="6888" max="6888" width="1.5546875" style="172" customWidth="1"/>
    <col min="6889" max="6889" width="9.5546875" style="172" bestFit="1" customWidth="1"/>
    <col min="6890" max="6890" width="9.109375" style="172"/>
    <col min="6891" max="6891" width="14.44140625" style="172" customWidth="1"/>
    <col min="6892" max="6892" width="9.109375" style="172"/>
    <col min="6893" max="6894" width="12.5546875" style="172" customWidth="1"/>
    <col min="6895" max="6895" width="9.109375" style="172"/>
    <col min="6896" max="6896" width="14.44140625" style="172" customWidth="1"/>
    <col min="6897" max="6897" width="12.5546875" style="172" bestFit="1" customWidth="1"/>
    <col min="6898" max="7128" width="9.109375" style="172"/>
    <col min="7129" max="7129" width="1.5546875" style="172" customWidth="1"/>
    <col min="7130" max="7130" width="33.5546875" style="172" customWidth="1"/>
    <col min="7131" max="7131" width="9.44140625" style="172" customWidth="1"/>
    <col min="7132" max="7132" width="12.44140625" style="172" customWidth="1"/>
    <col min="7133" max="7134" width="12.5546875" style="172" customWidth="1"/>
    <col min="7135" max="7135" width="1" style="172" customWidth="1"/>
    <col min="7136" max="7137" width="12.5546875" style="172" customWidth="1"/>
    <col min="7138" max="7138" width="1.109375" style="172" customWidth="1"/>
    <col min="7139" max="7139" width="12.88671875" style="172" customWidth="1"/>
    <col min="7140" max="7140" width="12.44140625" style="172" customWidth="1"/>
    <col min="7141" max="7141" width="0.88671875" style="172" customWidth="1"/>
    <col min="7142" max="7143" width="12.5546875" style="172" customWidth="1"/>
    <col min="7144" max="7144" width="1.5546875" style="172" customWidth="1"/>
    <col min="7145" max="7145" width="9.5546875" style="172" bestFit="1" customWidth="1"/>
    <col min="7146" max="7146" width="9.109375" style="172"/>
    <col min="7147" max="7147" width="14.44140625" style="172" customWidth="1"/>
    <col min="7148" max="7148" width="9.109375" style="172"/>
    <col min="7149" max="7150" width="12.5546875" style="172" customWidth="1"/>
    <col min="7151" max="7151" width="9.109375" style="172"/>
    <col min="7152" max="7152" width="14.44140625" style="172" customWidth="1"/>
    <col min="7153" max="7153" width="12.5546875" style="172" bestFit="1" customWidth="1"/>
    <col min="7154" max="7384" width="9.109375" style="172"/>
    <col min="7385" max="7385" width="1.5546875" style="172" customWidth="1"/>
    <col min="7386" max="7386" width="33.5546875" style="172" customWidth="1"/>
    <col min="7387" max="7387" width="9.44140625" style="172" customWidth="1"/>
    <col min="7388" max="7388" width="12.44140625" style="172" customWidth="1"/>
    <col min="7389" max="7390" width="12.5546875" style="172" customWidth="1"/>
    <col min="7391" max="7391" width="1" style="172" customWidth="1"/>
    <col min="7392" max="7393" width="12.5546875" style="172" customWidth="1"/>
    <col min="7394" max="7394" width="1.109375" style="172" customWidth="1"/>
    <col min="7395" max="7395" width="12.88671875" style="172" customWidth="1"/>
    <col min="7396" max="7396" width="12.44140625" style="172" customWidth="1"/>
    <col min="7397" max="7397" width="0.88671875" style="172" customWidth="1"/>
    <col min="7398" max="7399" width="12.5546875" style="172" customWidth="1"/>
    <col min="7400" max="7400" width="1.5546875" style="172" customWidth="1"/>
    <col min="7401" max="7401" width="9.5546875" style="172" bestFit="1" customWidth="1"/>
    <col min="7402" max="7402" width="9.109375" style="172"/>
    <col min="7403" max="7403" width="14.44140625" style="172" customWidth="1"/>
    <col min="7404" max="7404" width="9.109375" style="172"/>
    <col min="7405" max="7406" width="12.5546875" style="172" customWidth="1"/>
    <col min="7407" max="7407" width="9.109375" style="172"/>
    <col min="7408" max="7408" width="14.44140625" style="172" customWidth="1"/>
    <col min="7409" max="7409" width="12.5546875" style="172" bestFit="1" customWidth="1"/>
    <col min="7410" max="7640" width="9.109375" style="172"/>
    <col min="7641" max="7641" width="1.5546875" style="172" customWidth="1"/>
    <col min="7642" max="7642" width="33.5546875" style="172" customWidth="1"/>
    <col min="7643" max="7643" width="9.44140625" style="172" customWidth="1"/>
    <col min="7644" max="7644" width="12.44140625" style="172" customWidth="1"/>
    <col min="7645" max="7646" width="12.5546875" style="172" customWidth="1"/>
    <col min="7647" max="7647" width="1" style="172" customWidth="1"/>
    <col min="7648" max="7649" width="12.5546875" style="172" customWidth="1"/>
    <col min="7650" max="7650" width="1.109375" style="172" customWidth="1"/>
    <col min="7651" max="7651" width="12.88671875" style="172" customWidth="1"/>
    <col min="7652" max="7652" width="12.44140625" style="172" customWidth="1"/>
    <col min="7653" max="7653" width="0.88671875" style="172" customWidth="1"/>
    <col min="7654" max="7655" width="12.5546875" style="172" customWidth="1"/>
    <col min="7656" max="7656" width="1.5546875" style="172" customWidth="1"/>
    <col min="7657" max="7657" width="9.5546875" style="172" bestFit="1" customWidth="1"/>
    <col min="7658" max="7658" width="9.109375" style="172"/>
    <col min="7659" max="7659" width="14.44140625" style="172" customWidth="1"/>
    <col min="7660" max="7660" width="9.109375" style="172"/>
    <col min="7661" max="7662" width="12.5546875" style="172" customWidth="1"/>
    <col min="7663" max="7663" width="9.109375" style="172"/>
    <col min="7664" max="7664" width="14.44140625" style="172" customWidth="1"/>
    <col min="7665" max="7665" width="12.5546875" style="172" bestFit="1" customWidth="1"/>
    <col min="7666" max="7896" width="9.109375" style="172"/>
    <col min="7897" max="7897" width="1.5546875" style="172" customWidth="1"/>
    <col min="7898" max="7898" width="33.5546875" style="172" customWidth="1"/>
    <col min="7899" max="7899" width="9.44140625" style="172" customWidth="1"/>
    <col min="7900" max="7900" width="12.44140625" style="172" customWidth="1"/>
    <col min="7901" max="7902" width="12.5546875" style="172" customWidth="1"/>
    <col min="7903" max="7903" width="1" style="172" customWidth="1"/>
    <col min="7904" max="7905" width="12.5546875" style="172" customWidth="1"/>
    <col min="7906" max="7906" width="1.109375" style="172" customWidth="1"/>
    <col min="7907" max="7907" width="12.88671875" style="172" customWidth="1"/>
    <col min="7908" max="7908" width="12.44140625" style="172" customWidth="1"/>
    <col min="7909" max="7909" width="0.88671875" style="172" customWidth="1"/>
    <col min="7910" max="7911" width="12.5546875" style="172" customWidth="1"/>
    <col min="7912" max="7912" width="1.5546875" style="172" customWidth="1"/>
    <col min="7913" max="7913" width="9.5546875" style="172" bestFit="1" customWidth="1"/>
    <col min="7914" max="7914" width="9.109375" style="172"/>
    <col min="7915" max="7915" width="14.44140625" style="172" customWidth="1"/>
    <col min="7916" max="7916" width="9.109375" style="172"/>
    <col min="7917" max="7918" width="12.5546875" style="172" customWidth="1"/>
    <col min="7919" max="7919" width="9.109375" style="172"/>
    <col min="7920" max="7920" width="14.44140625" style="172" customWidth="1"/>
    <col min="7921" max="7921" width="12.5546875" style="172" bestFit="1" customWidth="1"/>
    <col min="7922" max="8152" width="9.109375" style="172"/>
    <col min="8153" max="8153" width="1.5546875" style="172" customWidth="1"/>
    <col min="8154" max="8154" width="33.5546875" style="172" customWidth="1"/>
    <col min="8155" max="8155" width="9.44140625" style="172" customWidth="1"/>
    <col min="8156" max="8156" width="12.44140625" style="172" customWidth="1"/>
    <col min="8157" max="8158" width="12.5546875" style="172" customWidth="1"/>
    <col min="8159" max="8159" width="1" style="172" customWidth="1"/>
    <col min="8160" max="8161" width="12.5546875" style="172" customWidth="1"/>
    <col min="8162" max="8162" width="1.109375" style="172" customWidth="1"/>
    <col min="8163" max="8163" width="12.88671875" style="172" customWidth="1"/>
    <col min="8164" max="8164" width="12.44140625" style="172" customWidth="1"/>
    <col min="8165" max="8165" width="0.88671875" style="172" customWidth="1"/>
    <col min="8166" max="8167" width="12.5546875" style="172" customWidth="1"/>
    <col min="8168" max="8168" width="1.5546875" style="172" customWidth="1"/>
    <col min="8169" max="8169" width="9.5546875" style="172" bestFit="1" customWidth="1"/>
    <col min="8170" max="8170" width="9.109375" style="172"/>
    <col min="8171" max="8171" width="14.44140625" style="172" customWidth="1"/>
    <col min="8172" max="8172" width="9.109375" style="172"/>
    <col min="8173" max="8174" width="12.5546875" style="172" customWidth="1"/>
    <col min="8175" max="8175" width="9.109375" style="172"/>
    <col min="8176" max="8176" width="14.44140625" style="172" customWidth="1"/>
    <col min="8177" max="8177" width="12.5546875" style="172" bestFit="1" customWidth="1"/>
    <col min="8178" max="8408" width="9.109375" style="172"/>
    <col min="8409" max="8409" width="1.5546875" style="172" customWidth="1"/>
    <col min="8410" max="8410" width="33.5546875" style="172" customWidth="1"/>
    <col min="8411" max="8411" width="9.44140625" style="172" customWidth="1"/>
    <col min="8412" max="8412" width="12.44140625" style="172" customWidth="1"/>
    <col min="8413" max="8414" width="12.5546875" style="172" customWidth="1"/>
    <col min="8415" max="8415" width="1" style="172" customWidth="1"/>
    <col min="8416" max="8417" width="12.5546875" style="172" customWidth="1"/>
    <col min="8418" max="8418" width="1.109375" style="172" customWidth="1"/>
    <col min="8419" max="8419" width="12.88671875" style="172" customWidth="1"/>
    <col min="8420" max="8420" width="12.44140625" style="172" customWidth="1"/>
    <col min="8421" max="8421" width="0.88671875" style="172" customWidth="1"/>
    <col min="8422" max="8423" width="12.5546875" style="172" customWidth="1"/>
    <col min="8424" max="8424" width="1.5546875" style="172" customWidth="1"/>
    <col min="8425" max="8425" width="9.5546875" style="172" bestFit="1" customWidth="1"/>
    <col min="8426" max="8426" width="9.109375" style="172"/>
    <col min="8427" max="8427" width="14.44140625" style="172" customWidth="1"/>
    <col min="8428" max="8428" width="9.109375" style="172"/>
    <col min="8429" max="8430" width="12.5546875" style="172" customWidth="1"/>
    <col min="8431" max="8431" width="9.109375" style="172"/>
    <col min="8432" max="8432" width="14.44140625" style="172" customWidth="1"/>
    <col min="8433" max="8433" width="12.5546875" style="172" bestFit="1" customWidth="1"/>
    <col min="8434" max="8664" width="9.109375" style="172"/>
    <col min="8665" max="8665" width="1.5546875" style="172" customWidth="1"/>
    <col min="8666" max="8666" width="33.5546875" style="172" customWidth="1"/>
    <col min="8667" max="8667" width="9.44140625" style="172" customWidth="1"/>
    <col min="8668" max="8668" width="12.44140625" style="172" customWidth="1"/>
    <col min="8669" max="8670" width="12.5546875" style="172" customWidth="1"/>
    <col min="8671" max="8671" width="1" style="172" customWidth="1"/>
    <col min="8672" max="8673" width="12.5546875" style="172" customWidth="1"/>
    <col min="8674" max="8674" width="1.109375" style="172" customWidth="1"/>
    <col min="8675" max="8675" width="12.88671875" style="172" customWidth="1"/>
    <col min="8676" max="8676" width="12.44140625" style="172" customWidth="1"/>
    <col min="8677" max="8677" width="0.88671875" style="172" customWidth="1"/>
    <col min="8678" max="8679" width="12.5546875" style="172" customWidth="1"/>
    <col min="8680" max="8680" width="1.5546875" style="172" customWidth="1"/>
    <col min="8681" max="8681" width="9.5546875" style="172" bestFit="1" customWidth="1"/>
    <col min="8682" max="8682" width="9.109375" style="172"/>
    <col min="8683" max="8683" width="14.44140625" style="172" customWidth="1"/>
    <col min="8684" max="8684" width="9.109375" style="172"/>
    <col min="8685" max="8686" width="12.5546875" style="172" customWidth="1"/>
    <col min="8687" max="8687" width="9.109375" style="172"/>
    <col min="8688" max="8688" width="14.44140625" style="172" customWidth="1"/>
    <col min="8689" max="8689" width="12.5546875" style="172" bestFit="1" customWidth="1"/>
    <col min="8690" max="8920" width="9.109375" style="172"/>
    <col min="8921" max="8921" width="1.5546875" style="172" customWidth="1"/>
    <col min="8922" max="8922" width="33.5546875" style="172" customWidth="1"/>
    <col min="8923" max="8923" width="9.44140625" style="172" customWidth="1"/>
    <col min="8924" max="8924" width="12.44140625" style="172" customWidth="1"/>
    <col min="8925" max="8926" width="12.5546875" style="172" customWidth="1"/>
    <col min="8927" max="8927" width="1" style="172" customWidth="1"/>
    <col min="8928" max="8929" width="12.5546875" style="172" customWidth="1"/>
    <col min="8930" max="8930" width="1.109375" style="172" customWidth="1"/>
    <col min="8931" max="8931" width="12.88671875" style="172" customWidth="1"/>
    <col min="8932" max="8932" width="12.44140625" style="172" customWidth="1"/>
    <col min="8933" max="8933" width="0.88671875" style="172" customWidth="1"/>
    <col min="8934" max="8935" width="12.5546875" style="172" customWidth="1"/>
    <col min="8936" max="8936" width="1.5546875" style="172" customWidth="1"/>
    <col min="8937" max="8937" width="9.5546875" style="172" bestFit="1" customWidth="1"/>
    <col min="8938" max="8938" width="9.109375" style="172"/>
    <col min="8939" max="8939" width="14.44140625" style="172" customWidth="1"/>
    <col min="8940" max="8940" width="9.109375" style="172"/>
    <col min="8941" max="8942" width="12.5546875" style="172" customWidth="1"/>
    <col min="8943" max="8943" width="9.109375" style="172"/>
    <col min="8944" max="8944" width="14.44140625" style="172" customWidth="1"/>
    <col min="8945" max="8945" width="12.5546875" style="172" bestFit="1" customWidth="1"/>
    <col min="8946" max="9176" width="9.109375" style="172"/>
    <col min="9177" max="9177" width="1.5546875" style="172" customWidth="1"/>
    <col min="9178" max="9178" width="33.5546875" style="172" customWidth="1"/>
    <col min="9179" max="9179" width="9.44140625" style="172" customWidth="1"/>
    <col min="9180" max="9180" width="12.44140625" style="172" customWidth="1"/>
    <col min="9181" max="9182" width="12.5546875" style="172" customWidth="1"/>
    <col min="9183" max="9183" width="1" style="172" customWidth="1"/>
    <col min="9184" max="9185" width="12.5546875" style="172" customWidth="1"/>
    <col min="9186" max="9186" width="1.109375" style="172" customWidth="1"/>
    <col min="9187" max="9187" width="12.88671875" style="172" customWidth="1"/>
    <col min="9188" max="9188" width="12.44140625" style="172" customWidth="1"/>
    <col min="9189" max="9189" width="0.88671875" style="172" customWidth="1"/>
    <col min="9190" max="9191" width="12.5546875" style="172" customWidth="1"/>
    <col min="9192" max="9192" width="1.5546875" style="172" customWidth="1"/>
    <col min="9193" max="9193" width="9.5546875" style="172" bestFit="1" customWidth="1"/>
    <col min="9194" max="9194" width="9.109375" style="172"/>
    <col min="9195" max="9195" width="14.44140625" style="172" customWidth="1"/>
    <col min="9196" max="9196" width="9.109375" style="172"/>
    <col min="9197" max="9198" width="12.5546875" style="172" customWidth="1"/>
    <col min="9199" max="9199" width="9.109375" style="172"/>
    <col min="9200" max="9200" width="14.44140625" style="172" customWidth="1"/>
    <col min="9201" max="9201" width="12.5546875" style="172" bestFit="1" customWidth="1"/>
    <col min="9202" max="9432" width="9.109375" style="172"/>
    <col min="9433" max="9433" width="1.5546875" style="172" customWidth="1"/>
    <col min="9434" max="9434" width="33.5546875" style="172" customWidth="1"/>
    <col min="9435" max="9435" width="9.44140625" style="172" customWidth="1"/>
    <col min="9436" max="9436" width="12.44140625" style="172" customWidth="1"/>
    <col min="9437" max="9438" width="12.5546875" style="172" customWidth="1"/>
    <col min="9439" max="9439" width="1" style="172" customWidth="1"/>
    <col min="9440" max="9441" width="12.5546875" style="172" customWidth="1"/>
    <col min="9442" max="9442" width="1.109375" style="172" customWidth="1"/>
    <col min="9443" max="9443" width="12.88671875" style="172" customWidth="1"/>
    <col min="9444" max="9444" width="12.44140625" style="172" customWidth="1"/>
    <col min="9445" max="9445" width="0.88671875" style="172" customWidth="1"/>
    <col min="9446" max="9447" width="12.5546875" style="172" customWidth="1"/>
    <col min="9448" max="9448" width="1.5546875" style="172" customWidth="1"/>
    <col min="9449" max="9449" width="9.5546875" style="172" bestFit="1" customWidth="1"/>
    <col min="9450" max="9450" width="9.109375" style="172"/>
    <col min="9451" max="9451" width="14.44140625" style="172" customWidth="1"/>
    <col min="9452" max="9452" width="9.109375" style="172"/>
    <col min="9453" max="9454" width="12.5546875" style="172" customWidth="1"/>
    <col min="9455" max="9455" width="9.109375" style="172"/>
    <col min="9456" max="9456" width="14.44140625" style="172" customWidth="1"/>
    <col min="9457" max="9457" width="12.5546875" style="172" bestFit="1" customWidth="1"/>
    <col min="9458" max="9688" width="9.109375" style="172"/>
    <col min="9689" max="9689" width="1.5546875" style="172" customWidth="1"/>
    <col min="9690" max="9690" width="33.5546875" style="172" customWidth="1"/>
    <col min="9691" max="9691" width="9.44140625" style="172" customWidth="1"/>
    <col min="9692" max="9692" width="12.44140625" style="172" customWidth="1"/>
    <col min="9693" max="9694" width="12.5546875" style="172" customWidth="1"/>
    <col min="9695" max="9695" width="1" style="172" customWidth="1"/>
    <col min="9696" max="9697" width="12.5546875" style="172" customWidth="1"/>
    <col min="9698" max="9698" width="1.109375" style="172" customWidth="1"/>
    <col min="9699" max="9699" width="12.88671875" style="172" customWidth="1"/>
    <col min="9700" max="9700" width="12.44140625" style="172" customWidth="1"/>
    <col min="9701" max="9701" width="0.88671875" style="172" customWidth="1"/>
    <col min="9702" max="9703" width="12.5546875" style="172" customWidth="1"/>
    <col min="9704" max="9704" width="1.5546875" style="172" customWidth="1"/>
    <col min="9705" max="9705" width="9.5546875" style="172" bestFit="1" customWidth="1"/>
    <col min="9706" max="9706" width="9.109375" style="172"/>
    <col min="9707" max="9707" width="14.44140625" style="172" customWidth="1"/>
    <col min="9708" max="9708" width="9.109375" style="172"/>
    <col min="9709" max="9710" width="12.5546875" style="172" customWidth="1"/>
    <col min="9711" max="9711" width="9.109375" style="172"/>
    <col min="9712" max="9712" width="14.44140625" style="172" customWidth="1"/>
    <col min="9713" max="9713" width="12.5546875" style="172" bestFit="1" customWidth="1"/>
    <col min="9714" max="9944" width="9.109375" style="172"/>
    <col min="9945" max="9945" width="1.5546875" style="172" customWidth="1"/>
    <col min="9946" max="9946" width="33.5546875" style="172" customWidth="1"/>
    <col min="9947" max="9947" width="9.44140625" style="172" customWidth="1"/>
    <col min="9948" max="9948" width="12.44140625" style="172" customWidth="1"/>
    <col min="9949" max="9950" width="12.5546875" style="172" customWidth="1"/>
    <col min="9951" max="9951" width="1" style="172" customWidth="1"/>
    <col min="9952" max="9953" width="12.5546875" style="172" customWidth="1"/>
    <col min="9954" max="9954" width="1.109375" style="172" customWidth="1"/>
    <col min="9955" max="9955" width="12.88671875" style="172" customWidth="1"/>
    <col min="9956" max="9956" width="12.44140625" style="172" customWidth="1"/>
    <col min="9957" max="9957" width="0.88671875" style="172" customWidth="1"/>
    <col min="9958" max="9959" width="12.5546875" style="172" customWidth="1"/>
    <col min="9960" max="9960" width="1.5546875" style="172" customWidth="1"/>
    <col min="9961" max="9961" width="9.5546875" style="172" bestFit="1" customWidth="1"/>
    <col min="9962" max="9962" width="9.109375" style="172"/>
    <col min="9963" max="9963" width="14.44140625" style="172" customWidth="1"/>
    <col min="9964" max="9964" width="9.109375" style="172"/>
    <col min="9965" max="9966" width="12.5546875" style="172" customWidth="1"/>
    <col min="9967" max="9967" width="9.109375" style="172"/>
    <col min="9968" max="9968" width="14.44140625" style="172" customWidth="1"/>
    <col min="9969" max="9969" width="12.5546875" style="172" bestFit="1" customWidth="1"/>
    <col min="9970" max="10200" width="9.109375" style="172"/>
    <col min="10201" max="10201" width="1.5546875" style="172" customWidth="1"/>
    <col min="10202" max="10202" width="33.5546875" style="172" customWidth="1"/>
    <col min="10203" max="10203" width="9.44140625" style="172" customWidth="1"/>
    <col min="10204" max="10204" width="12.44140625" style="172" customWidth="1"/>
    <col min="10205" max="10206" width="12.5546875" style="172" customWidth="1"/>
    <col min="10207" max="10207" width="1" style="172" customWidth="1"/>
    <col min="10208" max="10209" width="12.5546875" style="172" customWidth="1"/>
    <col min="10210" max="10210" width="1.109375" style="172" customWidth="1"/>
    <col min="10211" max="10211" width="12.88671875" style="172" customWidth="1"/>
    <col min="10212" max="10212" width="12.44140625" style="172" customWidth="1"/>
    <col min="10213" max="10213" width="0.88671875" style="172" customWidth="1"/>
    <col min="10214" max="10215" width="12.5546875" style="172" customWidth="1"/>
    <col min="10216" max="10216" width="1.5546875" style="172" customWidth="1"/>
    <col min="10217" max="10217" width="9.5546875" style="172" bestFit="1" customWidth="1"/>
    <col min="10218" max="10218" width="9.109375" style="172"/>
    <col min="10219" max="10219" width="14.44140625" style="172" customWidth="1"/>
    <col min="10220" max="10220" width="9.109375" style="172"/>
    <col min="10221" max="10222" width="12.5546875" style="172" customWidth="1"/>
    <col min="10223" max="10223" width="9.109375" style="172"/>
    <col min="10224" max="10224" width="14.44140625" style="172" customWidth="1"/>
    <col min="10225" max="10225" width="12.5546875" style="172" bestFit="1" customWidth="1"/>
    <col min="10226" max="10456" width="9.109375" style="172"/>
    <col min="10457" max="10457" width="1.5546875" style="172" customWidth="1"/>
    <col min="10458" max="10458" width="33.5546875" style="172" customWidth="1"/>
    <col min="10459" max="10459" width="9.44140625" style="172" customWidth="1"/>
    <col min="10460" max="10460" width="12.44140625" style="172" customWidth="1"/>
    <col min="10461" max="10462" width="12.5546875" style="172" customWidth="1"/>
    <col min="10463" max="10463" width="1" style="172" customWidth="1"/>
    <col min="10464" max="10465" width="12.5546875" style="172" customWidth="1"/>
    <col min="10466" max="10466" width="1.109375" style="172" customWidth="1"/>
    <col min="10467" max="10467" width="12.88671875" style="172" customWidth="1"/>
    <col min="10468" max="10468" width="12.44140625" style="172" customWidth="1"/>
    <col min="10469" max="10469" width="0.88671875" style="172" customWidth="1"/>
    <col min="10470" max="10471" width="12.5546875" style="172" customWidth="1"/>
    <col min="10472" max="10472" width="1.5546875" style="172" customWidth="1"/>
    <col min="10473" max="10473" width="9.5546875" style="172" bestFit="1" customWidth="1"/>
    <col min="10474" max="10474" width="9.109375" style="172"/>
    <col min="10475" max="10475" width="14.44140625" style="172" customWidth="1"/>
    <col min="10476" max="10476" width="9.109375" style="172"/>
    <col min="10477" max="10478" width="12.5546875" style="172" customWidth="1"/>
    <col min="10479" max="10479" width="9.109375" style="172"/>
    <col min="10480" max="10480" width="14.44140625" style="172" customWidth="1"/>
    <col min="10481" max="10481" width="12.5546875" style="172" bestFit="1" customWidth="1"/>
    <col min="10482" max="10712" width="9.109375" style="172"/>
    <col min="10713" max="10713" width="1.5546875" style="172" customWidth="1"/>
    <col min="10714" max="10714" width="33.5546875" style="172" customWidth="1"/>
    <col min="10715" max="10715" width="9.44140625" style="172" customWidth="1"/>
    <col min="10716" max="10716" width="12.44140625" style="172" customWidth="1"/>
    <col min="10717" max="10718" width="12.5546875" style="172" customWidth="1"/>
    <col min="10719" max="10719" width="1" style="172" customWidth="1"/>
    <col min="10720" max="10721" width="12.5546875" style="172" customWidth="1"/>
    <col min="10722" max="10722" width="1.109375" style="172" customWidth="1"/>
    <col min="10723" max="10723" width="12.88671875" style="172" customWidth="1"/>
    <col min="10724" max="10724" width="12.44140625" style="172" customWidth="1"/>
    <col min="10725" max="10725" width="0.88671875" style="172" customWidth="1"/>
    <col min="10726" max="10727" width="12.5546875" style="172" customWidth="1"/>
    <col min="10728" max="10728" width="1.5546875" style="172" customWidth="1"/>
    <col min="10729" max="10729" width="9.5546875" style="172" bestFit="1" customWidth="1"/>
    <col min="10730" max="10730" width="9.109375" style="172"/>
    <col min="10731" max="10731" width="14.44140625" style="172" customWidth="1"/>
    <col min="10732" max="10732" width="9.109375" style="172"/>
    <col min="10733" max="10734" width="12.5546875" style="172" customWidth="1"/>
    <col min="10735" max="10735" width="9.109375" style="172"/>
    <col min="10736" max="10736" width="14.44140625" style="172" customWidth="1"/>
    <col min="10737" max="10737" width="12.5546875" style="172" bestFit="1" customWidth="1"/>
    <col min="10738" max="10968" width="9.109375" style="172"/>
    <col min="10969" max="10969" width="1.5546875" style="172" customWidth="1"/>
    <col min="10970" max="10970" width="33.5546875" style="172" customWidth="1"/>
    <col min="10971" max="10971" width="9.44140625" style="172" customWidth="1"/>
    <col min="10972" max="10972" width="12.44140625" style="172" customWidth="1"/>
    <col min="10973" max="10974" width="12.5546875" style="172" customWidth="1"/>
    <col min="10975" max="10975" width="1" style="172" customWidth="1"/>
    <col min="10976" max="10977" width="12.5546875" style="172" customWidth="1"/>
    <col min="10978" max="10978" width="1.109375" style="172" customWidth="1"/>
    <col min="10979" max="10979" width="12.88671875" style="172" customWidth="1"/>
    <col min="10980" max="10980" width="12.44140625" style="172" customWidth="1"/>
    <col min="10981" max="10981" width="0.88671875" style="172" customWidth="1"/>
    <col min="10982" max="10983" width="12.5546875" style="172" customWidth="1"/>
    <col min="10984" max="10984" width="1.5546875" style="172" customWidth="1"/>
    <col min="10985" max="10985" width="9.5546875" style="172" bestFit="1" customWidth="1"/>
    <col min="10986" max="10986" width="9.109375" style="172"/>
    <col min="10987" max="10987" width="14.44140625" style="172" customWidth="1"/>
    <col min="10988" max="10988" width="9.109375" style="172"/>
    <col min="10989" max="10990" width="12.5546875" style="172" customWidth="1"/>
    <col min="10991" max="10991" width="9.109375" style="172"/>
    <col min="10992" max="10992" width="14.44140625" style="172" customWidth="1"/>
    <col min="10993" max="10993" width="12.5546875" style="172" bestFit="1" customWidth="1"/>
    <col min="10994" max="11224" width="9.109375" style="172"/>
    <col min="11225" max="11225" width="1.5546875" style="172" customWidth="1"/>
    <col min="11226" max="11226" width="33.5546875" style="172" customWidth="1"/>
    <col min="11227" max="11227" width="9.44140625" style="172" customWidth="1"/>
    <col min="11228" max="11228" width="12.44140625" style="172" customWidth="1"/>
    <col min="11229" max="11230" width="12.5546875" style="172" customWidth="1"/>
    <col min="11231" max="11231" width="1" style="172" customWidth="1"/>
    <col min="11232" max="11233" width="12.5546875" style="172" customWidth="1"/>
    <col min="11234" max="11234" width="1.109375" style="172" customWidth="1"/>
    <col min="11235" max="11235" width="12.88671875" style="172" customWidth="1"/>
    <col min="11236" max="11236" width="12.44140625" style="172" customWidth="1"/>
    <col min="11237" max="11237" width="0.88671875" style="172" customWidth="1"/>
    <col min="11238" max="11239" width="12.5546875" style="172" customWidth="1"/>
    <col min="11240" max="11240" width="1.5546875" style="172" customWidth="1"/>
    <col min="11241" max="11241" width="9.5546875" style="172" bestFit="1" customWidth="1"/>
    <col min="11242" max="11242" width="9.109375" style="172"/>
    <col min="11243" max="11243" width="14.44140625" style="172" customWidth="1"/>
    <col min="11244" max="11244" width="9.109375" style="172"/>
    <col min="11245" max="11246" width="12.5546875" style="172" customWidth="1"/>
    <col min="11247" max="11247" width="9.109375" style="172"/>
    <col min="11248" max="11248" width="14.44140625" style="172" customWidth="1"/>
    <col min="11249" max="11249" width="12.5546875" style="172" bestFit="1" customWidth="1"/>
    <col min="11250" max="11480" width="9.109375" style="172"/>
    <col min="11481" max="11481" width="1.5546875" style="172" customWidth="1"/>
    <col min="11482" max="11482" width="33.5546875" style="172" customWidth="1"/>
    <col min="11483" max="11483" width="9.44140625" style="172" customWidth="1"/>
    <col min="11484" max="11484" width="12.44140625" style="172" customWidth="1"/>
    <col min="11485" max="11486" width="12.5546875" style="172" customWidth="1"/>
    <col min="11487" max="11487" width="1" style="172" customWidth="1"/>
    <col min="11488" max="11489" width="12.5546875" style="172" customWidth="1"/>
    <col min="11490" max="11490" width="1.109375" style="172" customWidth="1"/>
    <col min="11491" max="11491" width="12.88671875" style="172" customWidth="1"/>
    <col min="11492" max="11492" width="12.44140625" style="172" customWidth="1"/>
    <col min="11493" max="11493" width="0.88671875" style="172" customWidth="1"/>
    <col min="11494" max="11495" width="12.5546875" style="172" customWidth="1"/>
    <col min="11496" max="11496" width="1.5546875" style="172" customWidth="1"/>
    <col min="11497" max="11497" width="9.5546875" style="172" bestFit="1" customWidth="1"/>
    <col min="11498" max="11498" width="9.109375" style="172"/>
    <col min="11499" max="11499" width="14.44140625" style="172" customWidth="1"/>
    <col min="11500" max="11500" width="9.109375" style="172"/>
    <col min="11501" max="11502" width="12.5546875" style="172" customWidth="1"/>
    <col min="11503" max="11503" width="9.109375" style="172"/>
    <col min="11504" max="11504" width="14.44140625" style="172" customWidth="1"/>
    <col min="11505" max="11505" width="12.5546875" style="172" bestFit="1" customWidth="1"/>
    <col min="11506" max="11736" width="9.109375" style="172"/>
    <col min="11737" max="11737" width="1.5546875" style="172" customWidth="1"/>
    <col min="11738" max="11738" width="33.5546875" style="172" customWidth="1"/>
    <col min="11739" max="11739" width="9.44140625" style="172" customWidth="1"/>
    <col min="11740" max="11740" width="12.44140625" style="172" customWidth="1"/>
    <col min="11741" max="11742" width="12.5546875" style="172" customWidth="1"/>
    <col min="11743" max="11743" width="1" style="172" customWidth="1"/>
    <col min="11744" max="11745" width="12.5546875" style="172" customWidth="1"/>
    <col min="11746" max="11746" width="1.109375" style="172" customWidth="1"/>
    <col min="11747" max="11747" width="12.88671875" style="172" customWidth="1"/>
    <col min="11748" max="11748" width="12.44140625" style="172" customWidth="1"/>
    <col min="11749" max="11749" width="0.88671875" style="172" customWidth="1"/>
    <col min="11750" max="11751" width="12.5546875" style="172" customWidth="1"/>
    <col min="11752" max="11752" width="1.5546875" style="172" customWidth="1"/>
    <col min="11753" max="11753" width="9.5546875" style="172" bestFit="1" customWidth="1"/>
    <col min="11754" max="11754" width="9.109375" style="172"/>
    <col min="11755" max="11755" width="14.44140625" style="172" customWidth="1"/>
    <col min="11756" max="11756" width="9.109375" style="172"/>
    <col min="11757" max="11758" width="12.5546875" style="172" customWidth="1"/>
    <col min="11759" max="11759" width="9.109375" style="172"/>
    <col min="11760" max="11760" width="14.44140625" style="172" customWidth="1"/>
    <col min="11761" max="11761" width="12.5546875" style="172" bestFit="1" customWidth="1"/>
    <col min="11762" max="11992" width="9.109375" style="172"/>
    <col min="11993" max="11993" width="1.5546875" style="172" customWidth="1"/>
    <col min="11994" max="11994" width="33.5546875" style="172" customWidth="1"/>
    <col min="11995" max="11995" width="9.44140625" style="172" customWidth="1"/>
    <col min="11996" max="11996" width="12.44140625" style="172" customWidth="1"/>
    <col min="11997" max="11998" width="12.5546875" style="172" customWidth="1"/>
    <col min="11999" max="11999" width="1" style="172" customWidth="1"/>
    <col min="12000" max="12001" width="12.5546875" style="172" customWidth="1"/>
    <col min="12002" max="12002" width="1.109375" style="172" customWidth="1"/>
    <col min="12003" max="12003" width="12.88671875" style="172" customWidth="1"/>
    <col min="12004" max="12004" width="12.44140625" style="172" customWidth="1"/>
    <col min="12005" max="12005" width="0.88671875" style="172" customWidth="1"/>
    <col min="12006" max="12007" width="12.5546875" style="172" customWidth="1"/>
    <col min="12008" max="12008" width="1.5546875" style="172" customWidth="1"/>
    <col min="12009" max="12009" width="9.5546875" style="172" bestFit="1" customWidth="1"/>
    <col min="12010" max="12010" width="9.109375" style="172"/>
    <col min="12011" max="12011" width="14.44140625" style="172" customWidth="1"/>
    <col min="12012" max="12012" width="9.109375" style="172"/>
    <col min="12013" max="12014" width="12.5546875" style="172" customWidth="1"/>
    <col min="12015" max="12015" width="9.109375" style="172"/>
    <col min="12016" max="12016" width="14.44140625" style="172" customWidth="1"/>
    <col min="12017" max="12017" width="12.5546875" style="172" bestFit="1" customWidth="1"/>
    <col min="12018" max="12248" width="9.109375" style="172"/>
    <col min="12249" max="12249" width="1.5546875" style="172" customWidth="1"/>
    <col min="12250" max="12250" width="33.5546875" style="172" customWidth="1"/>
    <col min="12251" max="12251" width="9.44140625" style="172" customWidth="1"/>
    <col min="12252" max="12252" width="12.44140625" style="172" customWidth="1"/>
    <col min="12253" max="12254" width="12.5546875" style="172" customWidth="1"/>
    <col min="12255" max="12255" width="1" style="172" customWidth="1"/>
    <col min="12256" max="12257" width="12.5546875" style="172" customWidth="1"/>
    <col min="12258" max="12258" width="1.109375" style="172" customWidth="1"/>
    <col min="12259" max="12259" width="12.88671875" style="172" customWidth="1"/>
    <col min="12260" max="12260" width="12.44140625" style="172" customWidth="1"/>
    <col min="12261" max="12261" width="0.88671875" style="172" customWidth="1"/>
    <col min="12262" max="12263" width="12.5546875" style="172" customWidth="1"/>
    <col min="12264" max="12264" width="1.5546875" style="172" customWidth="1"/>
    <col min="12265" max="12265" width="9.5546875" style="172" bestFit="1" customWidth="1"/>
    <col min="12266" max="12266" width="9.109375" style="172"/>
    <col min="12267" max="12267" width="14.44140625" style="172" customWidth="1"/>
    <col min="12268" max="12268" width="9.109375" style="172"/>
    <col min="12269" max="12270" width="12.5546875" style="172" customWidth="1"/>
    <col min="12271" max="12271" width="9.109375" style="172"/>
    <col min="12272" max="12272" width="14.44140625" style="172" customWidth="1"/>
    <col min="12273" max="12273" width="12.5546875" style="172" bestFit="1" customWidth="1"/>
    <col min="12274" max="12504" width="9.109375" style="172"/>
    <col min="12505" max="12505" width="1.5546875" style="172" customWidth="1"/>
    <col min="12506" max="12506" width="33.5546875" style="172" customWidth="1"/>
    <col min="12507" max="12507" width="9.44140625" style="172" customWidth="1"/>
    <col min="12508" max="12508" width="12.44140625" style="172" customWidth="1"/>
    <col min="12509" max="12510" width="12.5546875" style="172" customWidth="1"/>
    <col min="12511" max="12511" width="1" style="172" customWidth="1"/>
    <col min="12512" max="12513" width="12.5546875" style="172" customWidth="1"/>
    <col min="12514" max="12514" width="1.109375" style="172" customWidth="1"/>
    <col min="12515" max="12515" width="12.88671875" style="172" customWidth="1"/>
    <col min="12516" max="12516" width="12.44140625" style="172" customWidth="1"/>
    <col min="12517" max="12517" width="0.88671875" style="172" customWidth="1"/>
    <col min="12518" max="12519" width="12.5546875" style="172" customWidth="1"/>
    <col min="12520" max="12520" width="1.5546875" style="172" customWidth="1"/>
    <col min="12521" max="12521" width="9.5546875" style="172" bestFit="1" customWidth="1"/>
    <col min="12522" max="12522" width="9.109375" style="172"/>
    <col min="12523" max="12523" width="14.44140625" style="172" customWidth="1"/>
    <col min="12524" max="12524" width="9.109375" style="172"/>
    <col min="12525" max="12526" width="12.5546875" style="172" customWidth="1"/>
    <col min="12527" max="12527" width="9.109375" style="172"/>
    <col min="12528" max="12528" width="14.44140625" style="172" customWidth="1"/>
    <col min="12529" max="12529" width="12.5546875" style="172" bestFit="1" customWidth="1"/>
    <col min="12530" max="12760" width="9.109375" style="172"/>
    <col min="12761" max="12761" width="1.5546875" style="172" customWidth="1"/>
    <col min="12762" max="12762" width="33.5546875" style="172" customWidth="1"/>
    <col min="12763" max="12763" width="9.44140625" style="172" customWidth="1"/>
    <col min="12764" max="12764" width="12.44140625" style="172" customWidth="1"/>
    <col min="12765" max="12766" width="12.5546875" style="172" customWidth="1"/>
    <col min="12767" max="12767" width="1" style="172" customWidth="1"/>
    <col min="12768" max="12769" width="12.5546875" style="172" customWidth="1"/>
    <col min="12770" max="12770" width="1.109375" style="172" customWidth="1"/>
    <col min="12771" max="12771" width="12.88671875" style="172" customWidth="1"/>
    <col min="12772" max="12772" width="12.44140625" style="172" customWidth="1"/>
    <col min="12773" max="12773" width="0.88671875" style="172" customWidth="1"/>
    <col min="12774" max="12775" width="12.5546875" style="172" customWidth="1"/>
    <col min="12776" max="12776" width="1.5546875" style="172" customWidth="1"/>
    <col min="12777" max="12777" width="9.5546875" style="172" bestFit="1" customWidth="1"/>
    <col min="12778" max="12778" width="9.109375" style="172"/>
    <col min="12779" max="12779" width="14.44140625" style="172" customWidth="1"/>
    <col min="12780" max="12780" width="9.109375" style="172"/>
    <col min="12781" max="12782" width="12.5546875" style="172" customWidth="1"/>
    <col min="12783" max="12783" width="9.109375" style="172"/>
    <col min="12784" max="12784" width="14.44140625" style="172" customWidth="1"/>
    <col min="12785" max="12785" width="12.5546875" style="172" bestFit="1" customWidth="1"/>
    <col min="12786" max="13016" width="9.109375" style="172"/>
    <col min="13017" max="13017" width="1.5546875" style="172" customWidth="1"/>
    <col min="13018" max="13018" width="33.5546875" style="172" customWidth="1"/>
    <col min="13019" max="13019" width="9.44140625" style="172" customWidth="1"/>
    <col min="13020" max="13020" width="12.44140625" style="172" customWidth="1"/>
    <col min="13021" max="13022" width="12.5546875" style="172" customWidth="1"/>
    <col min="13023" max="13023" width="1" style="172" customWidth="1"/>
    <col min="13024" max="13025" width="12.5546875" style="172" customWidth="1"/>
    <col min="13026" max="13026" width="1.109375" style="172" customWidth="1"/>
    <col min="13027" max="13027" width="12.88671875" style="172" customWidth="1"/>
    <col min="13028" max="13028" width="12.44140625" style="172" customWidth="1"/>
    <col min="13029" max="13029" width="0.88671875" style="172" customWidth="1"/>
    <col min="13030" max="13031" width="12.5546875" style="172" customWidth="1"/>
    <col min="13032" max="13032" width="1.5546875" style="172" customWidth="1"/>
    <col min="13033" max="13033" width="9.5546875" style="172" bestFit="1" customWidth="1"/>
    <col min="13034" max="13034" width="9.109375" style="172"/>
    <col min="13035" max="13035" width="14.44140625" style="172" customWidth="1"/>
    <col min="13036" max="13036" width="9.109375" style="172"/>
    <col min="13037" max="13038" width="12.5546875" style="172" customWidth="1"/>
    <col min="13039" max="13039" width="9.109375" style="172"/>
    <col min="13040" max="13040" width="14.44140625" style="172" customWidth="1"/>
    <col min="13041" max="13041" width="12.5546875" style="172" bestFit="1" customWidth="1"/>
    <col min="13042" max="13272" width="9.109375" style="172"/>
    <col min="13273" max="13273" width="1.5546875" style="172" customWidth="1"/>
    <col min="13274" max="13274" width="33.5546875" style="172" customWidth="1"/>
    <col min="13275" max="13275" width="9.44140625" style="172" customWidth="1"/>
    <col min="13276" max="13276" width="12.44140625" style="172" customWidth="1"/>
    <col min="13277" max="13278" width="12.5546875" style="172" customWidth="1"/>
    <col min="13279" max="13279" width="1" style="172" customWidth="1"/>
    <col min="13280" max="13281" width="12.5546875" style="172" customWidth="1"/>
    <col min="13282" max="13282" width="1.109375" style="172" customWidth="1"/>
    <col min="13283" max="13283" width="12.88671875" style="172" customWidth="1"/>
    <col min="13284" max="13284" width="12.44140625" style="172" customWidth="1"/>
    <col min="13285" max="13285" width="0.88671875" style="172" customWidth="1"/>
    <col min="13286" max="13287" width="12.5546875" style="172" customWidth="1"/>
    <col min="13288" max="13288" width="1.5546875" style="172" customWidth="1"/>
    <col min="13289" max="13289" width="9.5546875" style="172" bestFit="1" customWidth="1"/>
    <col min="13290" max="13290" width="9.109375" style="172"/>
    <col min="13291" max="13291" width="14.44140625" style="172" customWidth="1"/>
    <col min="13292" max="13292" width="9.109375" style="172"/>
    <col min="13293" max="13294" width="12.5546875" style="172" customWidth="1"/>
    <col min="13295" max="13295" width="9.109375" style="172"/>
    <col min="13296" max="13296" width="14.44140625" style="172" customWidth="1"/>
    <col min="13297" max="13297" width="12.5546875" style="172" bestFit="1" customWidth="1"/>
    <col min="13298" max="13528" width="9.109375" style="172"/>
    <col min="13529" max="13529" width="1.5546875" style="172" customWidth="1"/>
    <col min="13530" max="13530" width="33.5546875" style="172" customWidth="1"/>
    <col min="13531" max="13531" width="9.44140625" style="172" customWidth="1"/>
    <col min="13532" max="13532" width="12.44140625" style="172" customWidth="1"/>
    <col min="13533" max="13534" width="12.5546875" style="172" customWidth="1"/>
    <col min="13535" max="13535" width="1" style="172" customWidth="1"/>
    <col min="13536" max="13537" width="12.5546875" style="172" customWidth="1"/>
    <col min="13538" max="13538" width="1.109375" style="172" customWidth="1"/>
    <col min="13539" max="13539" width="12.88671875" style="172" customWidth="1"/>
    <col min="13540" max="13540" width="12.44140625" style="172" customWidth="1"/>
    <col min="13541" max="13541" width="0.88671875" style="172" customWidth="1"/>
    <col min="13542" max="13543" width="12.5546875" style="172" customWidth="1"/>
    <col min="13544" max="13544" width="1.5546875" style="172" customWidth="1"/>
    <col min="13545" max="13545" width="9.5546875" style="172" bestFit="1" customWidth="1"/>
    <col min="13546" max="13546" width="9.109375" style="172"/>
    <col min="13547" max="13547" width="14.44140625" style="172" customWidth="1"/>
    <col min="13548" max="13548" width="9.109375" style="172"/>
    <col min="13549" max="13550" width="12.5546875" style="172" customWidth="1"/>
    <col min="13551" max="13551" width="9.109375" style="172"/>
    <col min="13552" max="13552" width="14.44140625" style="172" customWidth="1"/>
    <col min="13553" max="13553" width="12.5546875" style="172" bestFit="1" customWidth="1"/>
    <col min="13554" max="13784" width="9.109375" style="172"/>
    <col min="13785" max="13785" width="1.5546875" style="172" customWidth="1"/>
    <col min="13786" max="13786" width="33.5546875" style="172" customWidth="1"/>
    <col min="13787" max="13787" width="9.44140625" style="172" customWidth="1"/>
    <col min="13788" max="13788" width="12.44140625" style="172" customWidth="1"/>
    <col min="13789" max="13790" width="12.5546875" style="172" customWidth="1"/>
    <col min="13791" max="13791" width="1" style="172" customWidth="1"/>
    <col min="13792" max="13793" width="12.5546875" style="172" customWidth="1"/>
    <col min="13794" max="13794" width="1.109375" style="172" customWidth="1"/>
    <col min="13795" max="13795" width="12.88671875" style="172" customWidth="1"/>
    <col min="13796" max="13796" width="12.44140625" style="172" customWidth="1"/>
    <col min="13797" max="13797" width="0.88671875" style="172" customWidth="1"/>
    <col min="13798" max="13799" width="12.5546875" style="172" customWidth="1"/>
    <col min="13800" max="13800" width="1.5546875" style="172" customWidth="1"/>
    <col min="13801" max="13801" width="9.5546875" style="172" bestFit="1" customWidth="1"/>
    <col min="13802" max="13802" width="9.109375" style="172"/>
    <col min="13803" max="13803" width="14.44140625" style="172" customWidth="1"/>
    <col min="13804" max="13804" width="9.109375" style="172"/>
    <col min="13805" max="13806" width="12.5546875" style="172" customWidth="1"/>
    <col min="13807" max="13807" width="9.109375" style="172"/>
    <col min="13808" max="13808" width="14.44140625" style="172" customWidth="1"/>
    <col min="13809" max="13809" width="12.5546875" style="172" bestFit="1" customWidth="1"/>
    <col min="13810" max="14040" width="9.109375" style="172"/>
    <col min="14041" max="14041" width="1.5546875" style="172" customWidth="1"/>
    <col min="14042" max="14042" width="33.5546875" style="172" customWidth="1"/>
    <col min="14043" max="14043" width="9.44140625" style="172" customWidth="1"/>
    <col min="14044" max="14044" width="12.44140625" style="172" customWidth="1"/>
    <col min="14045" max="14046" width="12.5546875" style="172" customWidth="1"/>
    <col min="14047" max="14047" width="1" style="172" customWidth="1"/>
    <col min="14048" max="14049" width="12.5546875" style="172" customWidth="1"/>
    <col min="14050" max="14050" width="1.109375" style="172" customWidth="1"/>
    <col min="14051" max="14051" width="12.88671875" style="172" customWidth="1"/>
    <col min="14052" max="14052" width="12.44140625" style="172" customWidth="1"/>
    <col min="14053" max="14053" width="0.88671875" style="172" customWidth="1"/>
    <col min="14054" max="14055" width="12.5546875" style="172" customWidth="1"/>
    <col min="14056" max="14056" width="1.5546875" style="172" customWidth="1"/>
    <col min="14057" max="14057" width="9.5546875" style="172" bestFit="1" customWidth="1"/>
    <col min="14058" max="14058" width="9.109375" style="172"/>
    <col min="14059" max="14059" width="14.44140625" style="172" customWidth="1"/>
    <col min="14060" max="14060" width="9.109375" style="172"/>
    <col min="14061" max="14062" width="12.5546875" style="172" customWidth="1"/>
    <col min="14063" max="14063" width="9.109375" style="172"/>
    <col min="14064" max="14064" width="14.44140625" style="172" customWidth="1"/>
    <col min="14065" max="14065" width="12.5546875" style="172" bestFit="1" customWidth="1"/>
    <col min="14066" max="14296" width="9.109375" style="172"/>
    <col min="14297" max="14297" width="1.5546875" style="172" customWidth="1"/>
    <col min="14298" max="14298" width="33.5546875" style="172" customWidth="1"/>
    <col min="14299" max="14299" width="9.44140625" style="172" customWidth="1"/>
    <col min="14300" max="14300" width="12.44140625" style="172" customWidth="1"/>
    <col min="14301" max="14302" width="12.5546875" style="172" customWidth="1"/>
    <col min="14303" max="14303" width="1" style="172" customWidth="1"/>
    <col min="14304" max="14305" width="12.5546875" style="172" customWidth="1"/>
    <col min="14306" max="14306" width="1.109375" style="172" customWidth="1"/>
    <col min="14307" max="14307" width="12.88671875" style="172" customWidth="1"/>
    <col min="14308" max="14308" width="12.44140625" style="172" customWidth="1"/>
    <col min="14309" max="14309" width="0.88671875" style="172" customWidth="1"/>
    <col min="14310" max="14311" width="12.5546875" style="172" customWidth="1"/>
    <col min="14312" max="14312" width="1.5546875" style="172" customWidth="1"/>
    <col min="14313" max="14313" width="9.5546875" style="172" bestFit="1" customWidth="1"/>
    <col min="14314" max="14314" width="9.109375" style="172"/>
    <col min="14315" max="14315" width="14.44140625" style="172" customWidth="1"/>
    <col min="14316" max="14316" width="9.109375" style="172"/>
    <col min="14317" max="14318" width="12.5546875" style="172" customWidth="1"/>
    <col min="14319" max="14319" width="9.109375" style="172"/>
    <col min="14320" max="14320" width="14.44140625" style="172" customWidth="1"/>
    <col min="14321" max="14321" width="12.5546875" style="172" bestFit="1" customWidth="1"/>
    <col min="14322" max="14552" width="9.109375" style="172"/>
    <col min="14553" max="14553" width="1.5546875" style="172" customWidth="1"/>
    <col min="14554" max="14554" width="33.5546875" style="172" customWidth="1"/>
    <col min="14555" max="14555" width="9.44140625" style="172" customWidth="1"/>
    <col min="14556" max="14556" width="12.44140625" style="172" customWidth="1"/>
    <col min="14557" max="14558" width="12.5546875" style="172" customWidth="1"/>
    <col min="14559" max="14559" width="1" style="172" customWidth="1"/>
    <col min="14560" max="14561" width="12.5546875" style="172" customWidth="1"/>
    <col min="14562" max="14562" width="1.109375" style="172" customWidth="1"/>
    <col min="14563" max="14563" width="12.88671875" style="172" customWidth="1"/>
    <col min="14564" max="14564" width="12.44140625" style="172" customWidth="1"/>
    <col min="14565" max="14565" width="0.88671875" style="172" customWidth="1"/>
    <col min="14566" max="14567" width="12.5546875" style="172" customWidth="1"/>
    <col min="14568" max="14568" width="1.5546875" style="172" customWidth="1"/>
    <col min="14569" max="14569" width="9.5546875" style="172" bestFit="1" customWidth="1"/>
    <col min="14570" max="14570" width="9.109375" style="172"/>
    <col min="14571" max="14571" width="14.44140625" style="172" customWidth="1"/>
    <col min="14572" max="14572" width="9.109375" style="172"/>
    <col min="14573" max="14574" width="12.5546875" style="172" customWidth="1"/>
    <col min="14575" max="14575" width="9.109375" style="172"/>
    <col min="14576" max="14576" width="14.44140625" style="172" customWidth="1"/>
    <col min="14577" max="14577" width="12.5546875" style="172" bestFit="1" customWidth="1"/>
    <col min="14578" max="14808" width="9.109375" style="172"/>
    <col min="14809" max="14809" width="1.5546875" style="172" customWidth="1"/>
    <col min="14810" max="14810" width="33.5546875" style="172" customWidth="1"/>
    <col min="14811" max="14811" width="9.44140625" style="172" customWidth="1"/>
    <col min="14812" max="14812" width="12.44140625" style="172" customWidth="1"/>
    <col min="14813" max="14814" width="12.5546875" style="172" customWidth="1"/>
    <col min="14815" max="14815" width="1" style="172" customWidth="1"/>
    <col min="14816" max="14817" width="12.5546875" style="172" customWidth="1"/>
    <col min="14818" max="14818" width="1.109375" style="172" customWidth="1"/>
    <col min="14819" max="14819" width="12.88671875" style="172" customWidth="1"/>
    <col min="14820" max="14820" width="12.44140625" style="172" customWidth="1"/>
    <col min="14821" max="14821" width="0.88671875" style="172" customWidth="1"/>
    <col min="14822" max="14823" width="12.5546875" style="172" customWidth="1"/>
    <col min="14824" max="14824" width="1.5546875" style="172" customWidth="1"/>
    <col min="14825" max="14825" width="9.5546875" style="172" bestFit="1" customWidth="1"/>
    <col min="14826" max="14826" width="9.109375" style="172"/>
    <col min="14827" max="14827" width="14.44140625" style="172" customWidth="1"/>
    <col min="14828" max="14828" width="9.109375" style="172"/>
    <col min="14829" max="14830" width="12.5546875" style="172" customWidth="1"/>
    <col min="14831" max="14831" width="9.109375" style="172"/>
    <col min="14832" max="14832" width="14.44140625" style="172" customWidth="1"/>
    <col min="14833" max="14833" width="12.5546875" style="172" bestFit="1" customWidth="1"/>
    <col min="14834" max="15064" width="9.109375" style="172"/>
    <col min="15065" max="15065" width="1.5546875" style="172" customWidth="1"/>
    <col min="15066" max="15066" width="33.5546875" style="172" customWidth="1"/>
    <col min="15067" max="15067" width="9.44140625" style="172" customWidth="1"/>
    <col min="15068" max="15068" width="12.44140625" style="172" customWidth="1"/>
    <col min="15069" max="15070" width="12.5546875" style="172" customWidth="1"/>
    <col min="15071" max="15071" width="1" style="172" customWidth="1"/>
    <col min="15072" max="15073" width="12.5546875" style="172" customWidth="1"/>
    <col min="15074" max="15074" width="1.109375" style="172" customWidth="1"/>
    <col min="15075" max="15075" width="12.88671875" style="172" customWidth="1"/>
    <col min="15076" max="15076" width="12.44140625" style="172" customWidth="1"/>
    <col min="15077" max="15077" width="0.88671875" style="172" customWidth="1"/>
    <col min="15078" max="15079" width="12.5546875" style="172" customWidth="1"/>
    <col min="15080" max="15080" width="1.5546875" style="172" customWidth="1"/>
    <col min="15081" max="15081" width="9.5546875" style="172" bestFit="1" customWidth="1"/>
    <col min="15082" max="15082" width="9.109375" style="172"/>
    <col min="15083" max="15083" width="14.44140625" style="172" customWidth="1"/>
    <col min="15084" max="15084" width="9.109375" style="172"/>
    <col min="15085" max="15086" width="12.5546875" style="172" customWidth="1"/>
    <col min="15087" max="15087" width="9.109375" style="172"/>
    <col min="15088" max="15088" width="14.44140625" style="172" customWidth="1"/>
    <col min="15089" max="15089" width="12.5546875" style="172" bestFit="1" customWidth="1"/>
    <col min="15090" max="15320" width="9.109375" style="172"/>
    <col min="15321" max="15321" width="1.5546875" style="172" customWidth="1"/>
    <col min="15322" max="15322" width="33.5546875" style="172" customWidth="1"/>
    <col min="15323" max="15323" width="9.44140625" style="172" customWidth="1"/>
    <col min="15324" max="15324" width="12.44140625" style="172" customWidth="1"/>
    <col min="15325" max="15326" width="12.5546875" style="172" customWidth="1"/>
    <col min="15327" max="15327" width="1" style="172" customWidth="1"/>
    <col min="15328" max="15329" width="12.5546875" style="172" customWidth="1"/>
    <col min="15330" max="15330" width="1.109375" style="172" customWidth="1"/>
    <col min="15331" max="15331" width="12.88671875" style="172" customWidth="1"/>
    <col min="15332" max="15332" width="12.44140625" style="172" customWidth="1"/>
    <col min="15333" max="15333" width="0.88671875" style="172" customWidth="1"/>
    <col min="15334" max="15335" width="12.5546875" style="172" customWidth="1"/>
    <col min="15336" max="15336" width="1.5546875" style="172" customWidth="1"/>
    <col min="15337" max="15337" width="9.5546875" style="172" bestFit="1" customWidth="1"/>
    <col min="15338" max="15338" width="9.109375" style="172"/>
    <col min="15339" max="15339" width="14.44140625" style="172" customWidth="1"/>
    <col min="15340" max="15340" width="9.109375" style="172"/>
    <col min="15341" max="15342" width="12.5546875" style="172" customWidth="1"/>
    <col min="15343" max="15343" width="9.109375" style="172"/>
    <col min="15344" max="15344" width="14.44140625" style="172" customWidth="1"/>
    <col min="15345" max="15345" width="12.5546875" style="172" bestFit="1" customWidth="1"/>
    <col min="15346" max="15576" width="9.109375" style="172"/>
    <col min="15577" max="15577" width="1.5546875" style="172" customWidth="1"/>
    <col min="15578" max="15578" width="33.5546875" style="172" customWidth="1"/>
    <col min="15579" max="15579" width="9.44140625" style="172" customWidth="1"/>
    <col min="15580" max="15580" width="12.44140625" style="172" customWidth="1"/>
    <col min="15581" max="15582" width="12.5546875" style="172" customWidth="1"/>
    <col min="15583" max="15583" width="1" style="172" customWidth="1"/>
    <col min="15584" max="15585" width="12.5546875" style="172" customWidth="1"/>
    <col min="15586" max="15586" width="1.109375" style="172" customWidth="1"/>
    <col min="15587" max="15587" width="12.88671875" style="172" customWidth="1"/>
    <col min="15588" max="15588" width="12.44140625" style="172" customWidth="1"/>
    <col min="15589" max="15589" width="0.88671875" style="172" customWidth="1"/>
    <col min="15590" max="15591" width="12.5546875" style="172" customWidth="1"/>
    <col min="15592" max="15592" width="1.5546875" style="172" customWidth="1"/>
    <col min="15593" max="15593" width="9.5546875" style="172" bestFit="1" customWidth="1"/>
    <col min="15594" max="15594" width="9.109375" style="172"/>
    <col min="15595" max="15595" width="14.44140625" style="172" customWidth="1"/>
    <col min="15596" max="15596" width="9.109375" style="172"/>
    <col min="15597" max="15598" width="12.5546875" style="172" customWidth="1"/>
    <col min="15599" max="15599" width="9.109375" style="172"/>
    <col min="15600" max="15600" width="14.44140625" style="172" customWidth="1"/>
    <col min="15601" max="15601" width="12.5546875" style="172" bestFit="1" customWidth="1"/>
    <col min="15602" max="15832" width="9.109375" style="172"/>
    <col min="15833" max="15833" width="1.5546875" style="172" customWidth="1"/>
    <col min="15834" max="15834" width="33.5546875" style="172" customWidth="1"/>
    <col min="15835" max="15835" width="9.44140625" style="172" customWidth="1"/>
    <col min="15836" max="15836" width="12.44140625" style="172" customWidth="1"/>
    <col min="15837" max="15838" width="12.5546875" style="172" customWidth="1"/>
    <col min="15839" max="15839" width="1" style="172" customWidth="1"/>
    <col min="15840" max="15841" width="12.5546875" style="172" customWidth="1"/>
    <col min="15842" max="15842" width="1.109375" style="172" customWidth="1"/>
    <col min="15843" max="15843" width="12.88671875" style="172" customWidth="1"/>
    <col min="15844" max="15844" width="12.44140625" style="172" customWidth="1"/>
    <col min="15845" max="15845" width="0.88671875" style="172" customWidth="1"/>
    <col min="15846" max="15847" width="12.5546875" style="172" customWidth="1"/>
    <col min="15848" max="15848" width="1.5546875" style="172" customWidth="1"/>
    <col min="15849" max="15849" width="9.5546875" style="172" bestFit="1" customWidth="1"/>
    <col min="15850" max="15850" width="9.109375" style="172"/>
    <col min="15851" max="15851" width="14.44140625" style="172" customWidth="1"/>
    <col min="15852" max="15852" width="9.109375" style="172"/>
    <col min="15853" max="15854" width="12.5546875" style="172" customWidth="1"/>
    <col min="15855" max="15855" width="9.109375" style="172"/>
    <col min="15856" max="15856" width="14.44140625" style="172" customWidth="1"/>
    <col min="15857" max="15857" width="12.5546875" style="172" bestFit="1" customWidth="1"/>
    <col min="15858" max="16088" width="9.109375" style="172"/>
    <col min="16089" max="16089" width="1.5546875" style="172" customWidth="1"/>
    <col min="16090" max="16090" width="33.5546875" style="172" customWidth="1"/>
    <col min="16091" max="16091" width="9.44140625" style="172" customWidth="1"/>
    <col min="16092" max="16092" width="12.44140625" style="172" customWidth="1"/>
    <col min="16093" max="16094" width="12.5546875" style="172" customWidth="1"/>
    <col min="16095" max="16095" width="1" style="172" customWidth="1"/>
    <col min="16096" max="16097" width="12.5546875" style="172" customWidth="1"/>
    <col min="16098" max="16098" width="1.109375" style="172" customWidth="1"/>
    <col min="16099" max="16099" width="12.88671875" style="172" customWidth="1"/>
    <col min="16100" max="16100" width="12.44140625" style="172" customWidth="1"/>
    <col min="16101" max="16101" width="0.88671875" style="172" customWidth="1"/>
    <col min="16102" max="16103" width="12.5546875" style="172" customWidth="1"/>
    <col min="16104" max="16104" width="1.5546875" style="172" customWidth="1"/>
    <col min="16105" max="16105" width="9.5546875" style="172" bestFit="1" customWidth="1"/>
    <col min="16106" max="16106" width="9.109375" style="172"/>
    <col min="16107" max="16107" width="14.44140625" style="172" customWidth="1"/>
    <col min="16108" max="16108" width="9.109375" style="172"/>
    <col min="16109" max="16110" width="12.5546875" style="172" customWidth="1"/>
    <col min="16111" max="16111" width="9.109375" style="172"/>
    <col min="16112" max="16112" width="14.44140625" style="172" customWidth="1"/>
    <col min="16113" max="16113" width="12.5546875" style="172" bestFit="1" customWidth="1"/>
    <col min="16114" max="16384" width="9.109375" style="172"/>
  </cols>
  <sheetData>
    <row r="1" spans="1:15" ht="15" customHeight="1">
      <c r="A1" s="6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5" ht="15" customHeight="1"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22.5" customHeight="1">
      <c r="C3" s="592" t="str">
        <f>Índice!D23</f>
        <v>Quadro N2-14-REN - Fornecimentos e Serviços Externos_GGS</v>
      </c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4" spans="1:15">
      <c r="C4" s="215"/>
      <c r="D4" s="139"/>
      <c r="E4" s="139"/>
      <c r="F4" s="139"/>
      <c r="G4" s="139"/>
      <c r="H4" s="139"/>
      <c r="I4" s="291" t="s">
        <v>209</v>
      </c>
    </row>
    <row r="5" spans="1:15">
      <c r="C5" s="139"/>
      <c r="D5" s="139"/>
      <c r="E5" s="139"/>
      <c r="F5" s="139"/>
      <c r="G5" s="139"/>
      <c r="H5" s="139"/>
      <c r="I5" s="139"/>
    </row>
    <row r="6" spans="1:15" s="173" customFormat="1" ht="27" customHeight="1">
      <c r="E6" s="218" t="s">
        <v>195</v>
      </c>
      <c r="F6" s="218" t="s">
        <v>193</v>
      </c>
      <c r="G6" s="218" t="s">
        <v>213</v>
      </c>
      <c r="H6" s="218" t="s">
        <v>194</v>
      </c>
      <c r="I6" s="218" t="s">
        <v>214</v>
      </c>
    </row>
    <row r="7" spans="1:15" s="173" customFormat="1" ht="15" customHeight="1">
      <c r="C7" s="74" t="s">
        <v>88</v>
      </c>
    </row>
    <row r="8" spans="1:15" s="173" customFormat="1" ht="15" customHeight="1">
      <c r="C8" s="219"/>
      <c r="E8" s="220"/>
      <c r="F8" s="220"/>
      <c r="G8" s="220"/>
      <c r="H8" s="220"/>
      <c r="I8" s="220"/>
    </row>
    <row r="9" spans="1:15" s="173" customFormat="1" ht="15" customHeight="1">
      <c r="C9" s="220" t="s">
        <v>89</v>
      </c>
      <c r="E9" s="220"/>
      <c r="F9" s="220"/>
      <c r="G9" s="220"/>
      <c r="H9" s="220"/>
      <c r="I9" s="220"/>
    </row>
    <row r="10" spans="1:15" s="74" customFormat="1" ht="23.25" customHeight="1">
      <c r="A10" s="173"/>
      <c r="C10" s="221" t="s">
        <v>90</v>
      </c>
      <c r="D10" s="173"/>
      <c r="E10" s="221"/>
      <c r="F10" s="221"/>
      <c r="G10" s="222"/>
      <c r="H10" s="221"/>
      <c r="I10" s="222"/>
    </row>
    <row r="11" spans="1:15" s="173" customFormat="1" ht="15" customHeight="1">
      <c r="C11" s="220" t="s">
        <v>91</v>
      </c>
      <c r="E11" s="220"/>
      <c r="F11" s="220"/>
      <c r="G11" s="223"/>
      <c r="H11" s="220"/>
      <c r="I11" s="223"/>
    </row>
    <row r="12" spans="1:15" s="173" customFormat="1" ht="15" customHeight="1">
      <c r="C12" s="220" t="s">
        <v>92</v>
      </c>
      <c r="E12" s="220"/>
      <c r="F12" s="220"/>
      <c r="G12" s="223"/>
      <c r="H12" s="220"/>
      <c r="I12" s="223"/>
    </row>
    <row r="13" spans="1:15" s="74" customFormat="1" ht="23.25" customHeight="1">
      <c r="A13" s="173"/>
      <c r="C13" s="221" t="s">
        <v>93</v>
      </c>
      <c r="D13" s="173"/>
      <c r="E13" s="221"/>
      <c r="F13" s="221"/>
      <c r="G13" s="222"/>
      <c r="H13" s="221"/>
      <c r="I13" s="222"/>
    </row>
    <row r="14" spans="1:15" s="173" customFormat="1" ht="15" customHeight="1">
      <c r="C14" s="220" t="s">
        <v>94</v>
      </c>
      <c r="E14" s="220"/>
      <c r="F14" s="220"/>
      <c r="G14" s="223"/>
      <c r="H14" s="220"/>
      <c r="I14" s="223"/>
    </row>
    <row r="15" spans="1:15" s="173" customFormat="1" ht="15" customHeight="1">
      <c r="C15" s="220" t="s">
        <v>163</v>
      </c>
      <c r="E15" s="220"/>
      <c r="F15" s="220"/>
      <c r="G15" s="223"/>
      <c r="H15" s="220"/>
      <c r="I15" s="223"/>
    </row>
    <row r="16" spans="1:15" s="173" customFormat="1" ht="15" customHeight="1">
      <c r="C16" s="220"/>
      <c r="E16" s="220"/>
      <c r="F16" s="220"/>
      <c r="G16" s="223"/>
      <c r="H16" s="220"/>
      <c r="I16" s="223"/>
    </row>
    <row r="17" spans="1:9" s="74" customFormat="1" ht="23.25" customHeight="1">
      <c r="A17" s="173"/>
      <c r="C17" s="221" t="s">
        <v>95</v>
      </c>
      <c r="D17" s="173"/>
      <c r="E17" s="221"/>
      <c r="F17" s="221"/>
      <c r="G17" s="222"/>
      <c r="H17" s="221"/>
      <c r="I17" s="222"/>
    </row>
    <row r="18" spans="1:9" s="173" customFormat="1" ht="15" customHeight="1">
      <c r="C18" s="220" t="s">
        <v>96</v>
      </c>
      <c r="E18" s="220"/>
      <c r="F18" s="220"/>
      <c r="G18" s="223"/>
      <c r="H18" s="220"/>
      <c r="I18" s="223"/>
    </row>
    <row r="19" spans="1:9" s="173" customFormat="1" ht="15" customHeight="1">
      <c r="C19" s="220" t="s">
        <v>97</v>
      </c>
      <c r="E19" s="220"/>
      <c r="F19" s="220"/>
      <c r="G19" s="223"/>
      <c r="H19" s="220"/>
      <c r="I19" s="223"/>
    </row>
    <row r="20" spans="1:9" s="173" customFormat="1" ht="15" customHeight="1">
      <c r="C20" s="220" t="s">
        <v>98</v>
      </c>
      <c r="E20" s="220"/>
      <c r="F20" s="220"/>
      <c r="G20" s="223"/>
      <c r="H20" s="220"/>
      <c r="I20" s="223"/>
    </row>
    <row r="21" spans="1:9" s="173" customFormat="1" ht="15" customHeight="1">
      <c r="C21" s="224" t="s">
        <v>162</v>
      </c>
      <c r="E21" s="220"/>
      <c r="G21" s="223"/>
      <c r="H21" s="220"/>
      <c r="I21" s="223"/>
    </row>
    <row r="22" spans="1:9" s="173" customFormat="1" ht="15" customHeight="1">
      <c r="C22" s="224" t="s">
        <v>286</v>
      </c>
      <c r="E22" s="220"/>
      <c r="G22" s="223"/>
      <c r="H22" s="220"/>
      <c r="I22" s="223"/>
    </row>
    <row r="23" spans="1:9" s="173" customFormat="1" ht="15" customHeight="1">
      <c r="C23" s="224" t="s">
        <v>287</v>
      </c>
      <c r="E23" s="220"/>
      <c r="G23" s="223"/>
      <c r="H23" s="220"/>
      <c r="I23" s="223"/>
    </row>
    <row r="24" spans="1:9" s="74" customFormat="1" ht="23.25" customHeight="1">
      <c r="A24" s="173"/>
      <c r="C24" s="221" t="s">
        <v>99</v>
      </c>
      <c r="D24" s="173"/>
      <c r="E24" s="221"/>
      <c r="F24" s="221"/>
      <c r="G24" s="222"/>
      <c r="H24" s="221"/>
      <c r="I24" s="222"/>
    </row>
    <row r="25" spans="1:9" s="74" customFormat="1" ht="23.25" customHeight="1">
      <c r="A25" s="173"/>
      <c r="C25" s="221" t="s">
        <v>100</v>
      </c>
      <c r="D25" s="173"/>
      <c r="E25" s="221"/>
      <c r="F25" s="220"/>
      <c r="G25" s="222"/>
      <c r="H25" s="220"/>
      <c r="I25" s="222"/>
    </row>
    <row r="26" spans="1:9" s="225" customFormat="1" ht="29.25" customHeight="1">
      <c r="A26" s="173"/>
      <c r="C26" s="226" t="s">
        <v>101</v>
      </c>
      <c r="D26" s="173"/>
      <c r="E26" s="227"/>
      <c r="F26" s="227"/>
      <c r="G26" s="228"/>
      <c r="H26" s="227"/>
      <c r="I26" s="228"/>
    </row>
    <row r="27" spans="1:9" s="173" customFormat="1" ht="15" customHeight="1">
      <c r="C27" s="221"/>
      <c r="E27" s="220"/>
      <c r="F27" s="220"/>
      <c r="G27" s="223"/>
      <c r="H27" s="220"/>
      <c r="I27" s="223"/>
    </row>
    <row r="28" spans="1:9" s="173" customFormat="1" ht="15" customHeight="1">
      <c r="C28" s="220" t="s">
        <v>175</v>
      </c>
      <c r="E28" s="220"/>
      <c r="F28" s="220"/>
      <c r="G28" s="223"/>
      <c r="H28" s="220"/>
      <c r="I28" s="223"/>
    </row>
    <row r="29" spans="1:9" s="225" customFormat="1" ht="28.5" customHeight="1">
      <c r="A29" s="173"/>
      <c r="C29" s="226" t="s">
        <v>103</v>
      </c>
      <c r="D29" s="74"/>
      <c r="E29" s="295"/>
      <c r="F29" s="295"/>
      <c r="G29" s="296"/>
      <c r="H29" s="295"/>
      <c r="I29" s="296"/>
    </row>
    <row r="30" spans="1:9" s="173" customFormat="1" ht="15" customHeight="1">
      <c r="C30" s="220"/>
      <c r="E30" s="220"/>
      <c r="F30" s="220"/>
      <c r="G30" s="223"/>
      <c r="H30" s="220"/>
      <c r="I30" s="223"/>
    </row>
    <row r="31" spans="1:9" s="173" customFormat="1" ht="15" customHeight="1">
      <c r="C31" s="220" t="s">
        <v>164</v>
      </c>
      <c r="E31" s="221"/>
      <c r="F31" s="220"/>
      <c r="G31" s="223"/>
      <c r="H31" s="220"/>
      <c r="I31" s="223"/>
    </row>
    <row r="32" spans="1:9" s="225" customFormat="1" ht="24.75" customHeight="1" thickBot="1">
      <c r="A32" s="173"/>
      <c r="C32" s="226" t="s">
        <v>104</v>
      </c>
      <c r="D32" s="74"/>
      <c r="E32" s="293"/>
      <c r="F32" s="293"/>
      <c r="G32" s="294"/>
      <c r="H32" s="293"/>
      <c r="I32" s="294"/>
    </row>
    <row r="33" spans="3:9" s="173" customFormat="1" ht="15" customHeight="1" thickTop="1">
      <c r="C33" s="220"/>
      <c r="E33" s="220"/>
      <c r="F33" s="220"/>
      <c r="G33" s="220"/>
      <c r="H33" s="220"/>
      <c r="I33" s="220"/>
    </row>
    <row r="34" spans="3:9" ht="15" customHeight="1">
      <c r="C34" s="229"/>
      <c r="D34" s="173"/>
    </row>
    <row r="35" spans="3:9">
      <c r="C35" s="2"/>
      <c r="D35" s="173"/>
    </row>
    <row r="36" spans="3:9">
      <c r="D36" s="173"/>
    </row>
    <row r="37" spans="3:9">
      <c r="D37" s="173"/>
    </row>
    <row r="39" spans="3:9">
      <c r="D39" s="173"/>
    </row>
    <row r="48" spans="3:9">
      <c r="C48" s="69"/>
    </row>
  </sheetData>
  <mergeCells count="1">
    <mergeCell ref="C3:O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O49"/>
  <sheetViews>
    <sheetView showGridLines="0" topLeftCell="A22" zoomScaleNormal="100" zoomScaleSheetLayoutView="100" workbookViewId="0">
      <selection activeCell="Q38" sqref="Q38"/>
    </sheetView>
  </sheetViews>
  <sheetFormatPr defaultRowHeight="13.8"/>
  <cols>
    <col min="1" max="1" width="9.109375" style="172"/>
    <col min="2" max="2" width="4.109375" style="172" customWidth="1"/>
    <col min="3" max="3" width="44.44140625" style="172" customWidth="1"/>
    <col min="4" max="4" width="2.5546875" style="172" customWidth="1"/>
    <col min="5" max="13" width="10.44140625" style="172" customWidth="1"/>
    <col min="14" max="217" width="9.109375" style="172"/>
    <col min="218" max="218" width="1.5546875" style="172" customWidth="1"/>
    <col min="219" max="219" width="33.5546875" style="172" customWidth="1"/>
    <col min="220" max="220" width="9.44140625" style="172" customWidth="1"/>
    <col min="221" max="221" width="12.44140625" style="172" customWidth="1"/>
    <col min="222" max="223" width="12.5546875" style="172" customWidth="1"/>
    <col min="224" max="224" width="1" style="172" customWidth="1"/>
    <col min="225" max="226" width="12.5546875" style="172" customWidth="1"/>
    <col min="227" max="227" width="1.109375" style="172" customWidth="1"/>
    <col min="228" max="228" width="12.88671875" style="172" customWidth="1"/>
    <col min="229" max="229" width="12.44140625" style="172" customWidth="1"/>
    <col min="230" max="230" width="0.88671875" style="172" customWidth="1"/>
    <col min="231" max="232" width="12.5546875" style="172" customWidth="1"/>
    <col min="233" max="233" width="1.5546875" style="172" customWidth="1"/>
    <col min="234" max="234" width="9.5546875" style="172" bestFit="1" customWidth="1"/>
    <col min="235" max="235" width="9.109375" style="172"/>
    <col min="236" max="236" width="14.44140625" style="172" customWidth="1"/>
    <col min="237" max="237" width="9.109375" style="172"/>
    <col min="238" max="239" width="12.5546875" style="172" customWidth="1"/>
    <col min="240" max="240" width="9.109375" style="172"/>
    <col min="241" max="241" width="14.44140625" style="172" customWidth="1"/>
    <col min="242" max="242" width="12.5546875" style="172" bestFit="1" customWidth="1"/>
    <col min="243" max="473" width="9.109375" style="172"/>
    <col min="474" max="474" width="1.5546875" style="172" customWidth="1"/>
    <col min="475" max="475" width="33.5546875" style="172" customWidth="1"/>
    <col min="476" max="476" width="9.44140625" style="172" customWidth="1"/>
    <col min="477" max="477" width="12.44140625" style="172" customWidth="1"/>
    <col min="478" max="479" width="12.5546875" style="172" customWidth="1"/>
    <col min="480" max="480" width="1" style="172" customWidth="1"/>
    <col min="481" max="482" width="12.5546875" style="172" customWidth="1"/>
    <col min="483" max="483" width="1.109375" style="172" customWidth="1"/>
    <col min="484" max="484" width="12.88671875" style="172" customWidth="1"/>
    <col min="485" max="485" width="12.44140625" style="172" customWidth="1"/>
    <col min="486" max="486" width="0.88671875" style="172" customWidth="1"/>
    <col min="487" max="488" width="12.5546875" style="172" customWidth="1"/>
    <col min="489" max="489" width="1.5546875" style="172" customWidth="1"/>
    <col min="490" max="490" width="9.5546875" style="172" bestFit="1" customWidth="1"/>
    <col min="491" max="491" width="9.109375" style="172"/>
    <col min="492" max="492" width="14.44140625" style="172" customWidth="1"/>
    <col min="493" max="493" width="9.109375" style="172"/>
    <col min="494" max="495" width="12.5546875" style="172" customWidth="1"/>
    <col min="496" max="496" width="9.109375" style="172"/>
    <col min="497" max="497" width="14.44140625" style="172" customWidth="1"/>
    <col min="498" max="498" width="12.5546875" style="172" bestFit="1" customWidth="1"/>
    <col min="499" max="729" width="9.109375" style="172"/>
    <col min="730" max="730" width="1.5546875" style="172" customWidth="1"/>
    <col min="731" max="731" width="33.5546875" style="172" customWidth="1"/>
    <col min="732" max="732" width="9.44140625" style="172" customWidth="1"/>
    <col min="733" max="733" width="12.44140625" style="172" customWidth="1"/>
    <col min="734" max="735" width="12.5546875" style="172" customWidth="1"/>
    <col min="736" max="736" width="1" style="172" customWidth="1"/>
    <col min="737" max="738" width="12.5546875" style="172" customWidth="1"/>
    <col min="739" max="739" width="1.109375" style="172" customWidth="1"/>
    <col min="740" max="740" width="12.88671875" style="172" customWidth="1"/>
    <col min="741" max="741" width="12.44140625" style="172" customWidth="1"/>
    <col min="742" max="742" width="0.88671875" style="172" customWidth="1"/>
    <col min="743" max="744" width="12.5546875" style="172" customWidth="1"/>
    <col min="745" max="745" width="1.5546875" style="172" customWidth="1"/>
    <col min="746" max="746" width="9.5546875" style="172" bestFit="1" customWidth="1"/>
    <col min="747" max="747" width="9.109375" style="172"/>
    <col min="748" max="748" width="14.44140625" style="172" customWidth="1"/>
    <col min="749" max="749" width="9.109375" style="172"/>
    <col min="750" max="751" width="12.5546875" style="172" customWidth="1"/>
    <col min="752" max="752" width="9.109375" style="172"/>
    <col min="753" max="753" width="14.44140625" style="172" customWidth="1"/>
    <col min="754" max="754" width="12.5546875" style="172" bestFit="1" customWidth="1"/>
    <col min="755" max="985" width="9.109375" style="172"/>
    <col min="986" max="986" width="1.5546875" style="172" customWidth="1"/>
    <col min="987" max="987" width="33.5546875" style="172" customWidth="1"/>
    <col min="988" max="988" width="9.44140625" style="172" customWidth="1"/>
    <col min="989" max="989" width="12.44140625" style="172" customWidth="1"/>
    <col min="990" max="991" width="12.5546875" style="172" customWidth="1"/>
    <col min="992" max="992" width="1" style="172" customWidth="1"/>
    <col min="993" max="994" width="12.5546875" style="172" customWidth="1"/>
    <col min="995" max="995" width="1.109375" style="172" customWidth="1"/>
    <col min="996" max="996" width="12.88671875" style="172" customWidth="1"/>
    <col min="997" max="997" width="12.44140625" style="172" customWidth="1"/>
    <col min="998" max="998" width="0.88671875" style="172" customWidth="1"/>
    <col min="999" max="1000" width="12.5546875" style="172" customWidth="1"/>
    <col min="1001" max="1001" width="1.5546875" style="172" customWidth="1"/>
    <col min="1002" max="1002" width="9.5546875" style="172" bestFit="1" customWidth="1"/>
    <col min="1003" max="1003" width="9.109375" style="172"/>
    <col min="1004" max="1004" width="14.44140625" style="172" customWidth="1"/>
    <col min="1005" max="1005" width="9.109375" style="172"/>
    <col min="1006" max="1007" width="12.5546875" style="172" customWidth="1"/>
    <col min="1008" max="1008" width="9.109375" style="172"/>
    <col min="1009" max="1009" width="14.44140625" style="172" customWidth="1"/>
    <col min="1010" max="1010" width="12.5546875" style="172" bestFit="1" customWidth="1"/>
    <col min="1011" max="1241" width="9.109375" style="172"/>
    <col min="1242" max="1242" width="1.5546875" style="172" customWidth="1"/>
    <col min="1243" max="1243" width="33.5546875" style="172" customWidth="1"/>
    <col min="1244" max="1244" width="9.44140625" style="172" customWidth="1"/>
    <col min="1245" max="1245" width="12.44140625" style="172" customWidth="1"/>
    <col min="1246" max="1247" width="12.5546875" style="172" customWidth="1"/>
    <col min="1248" max="1248" width="1" style="172" customWidth="1"/>
    <col min="1249" max="1250" width="12.5546875" style="172" customWidth="1"/>
    <col min="1251" max="1251" width="1.109375" style="172" customWidth="1"/>
    <col min="1252" max="1252" width="12.88671875" style="172" customWidth="1"/>
    <col min="1253" max="1253" width="12.44140625" style="172" customWidth="1"/>
    <col min="1254" max="1254" width="0.88671875" style="172" customWidth="1"/>
    <col min="1255" max="1256" width="12.5546875" style="172" customWidth="1"/>
    <col min="1257" max="1257" width="1.5546875" style="172" customWidth="1"/>
    <col min="1258" max="1258" width="9.5546875" style="172" bestFit="1" customWidth="1"/>
    <col min="1259" max="1259" width="9.109375" style="172"/>
    <col min="1260" max="1260" width="14.44140625" style="172" customWidth="1"/>
    <col min="1261" max="1261" width="9.109375" style="172"/>
    <col min="1262" max="1263" width="12.5546875" style="172" customWidth="1"/>
    <col min="1264" max="1264" width="9.109375" style="172"/>
    <col min="1265" max="1265" width="14.44140625" style="172" customWidth="1"/>
    <col min="1266" max="1266" width="12.5546875" style="172" bestFit="1" customWidth="1"/>
    <col min="1267" max="1497" width="9.109375" style="172"/>
    <col min="1498" max="1498" width="1.5546875" style="172" customWidth="1"/>
    <col min="1499" max="1499" width="33.5546875" style="172" customWidth="1"/>
    <col min="1500" max="1500" width="9.44140625" style="172" customWidth="1"/>
    <col min="1501" max="1501" width="12.44140625" style="172" customWidth="1"/>
    <col min="1502" max="1503" width="12.5546875" style="172" customWidth="1"/>
    <col min="1504" max="1504" width="1" style="172" customWidth="1"/>
    <col min="1505" max="1506" width="12.5546875" style="172" customWidth="1"/>
    <col min="1507" max="1507" width="1.109375" style="172" customWidth="1"/>
    <col min="1508" max="1508" width="12.88671875" style="172" customWidth="1"/>
    <col min="1509" max="1509" width="12.44140625" style="172" customWidth="1"/>
    <col min="1510" max="1510" width="0.88671875" style="172" customWidth="1"/>
    <col min="1511" max="1512" width="12.5546875" style="172" customWidth="1"/>
    <col min="1513" max="1513" width="1.5546875" style="172" customWidth="1"/>
    <col min="1514" max="1514" width="9.5546875" style="172" bestFit="1" customWidth="1"/>
    <col min="1515" max="1515" width="9.109375" style="172"/>
    <col min="1516" max="1516" width="14.44140625" style="172" customWidth="1"/>
    <col min="1517" max="1517" width="9.109375" style="172"/>
    <col min="1518" max="1519" width="12.5546875" style="172" customWidth="1"/>
    <col min="1520" max="1520" width="9.109375" style="172"/>
    <col min="1521" max="1521" width="14.44140625" style="172" customWidth="1"/>
    <col min="1522" max="1522" width="12.5546875" style="172" bestFit="1" customWidth="1"/>
    <col min="1523" max="1753" width="9.109375" style="172"/>
    <col min="1754" max="1754" width="1.5546875" style="172" customWidth="1"/>
    <col min="1755" max="1755" width="33.5546875" style="172" customWidth="1"/>
    <col min="1756" max="1756" width="9.44140625" style="172" customWidth="1"/>
    <col min="1757" max="1757" width="12.44140625" style="172" customWidth="1"/>
    <col min="1758" max="1759" width="12.5546875" style="172" customWidth="1"/>
    <col min="1760" max="1760" width="1" style="172" customWidth="1"/>
    <col min="1761" max="1762" width="12.5546875" style="172" customWidth="1"/>
    <col min="1763" max="1763" width="1.109375" style="172" customWidth="1"/>
    <col min="1764" max="1764" width="12.88671875" style="172" customWidth="1"/>
    <col min="1765" max="1765" width="12.44140625" style="172" customWidth="1"/>
    <col min="1766" max="1766" width="0.88671875" style="172" customWidth="1"/>
    <col min="1767" max="1768" width="12.5546875" style="172" customWidth="1"/>
    <col min="1769" max="1769" width="1.5546875" style="172" customWidth="1"/>
    <col min="1770" max="1770" width="9.5546875" style="172" bestFit="1" customWidth="1"/>
    <col min="1771" max="1771" width="9.109375" style="172"/>
    <col min="1772" max="1772" width="14.44140625" style="172" customWidth="1"/>
    <col min="1773" max="1773" width="9.109375" style="172"/>
    <col min="1774" max="1775" width="12.5546875" style="172" customWidth="1"/>
    <col min="1776" max="1776" width="9.109375" style="172"/>
    <col min="1777" max="1777" width="14.44140625" style="172" customWidth="1"/>
    <col min="1778" max="1778" width="12.5546875" style="172" bestFit="1" customWidth="1"/>
    <col min="1779" max="2009" width="9.109375" style="172"/>
    <col min="2010" max="2010" width="1.5546875" style="172" customWidth="1"/>
    <col min="2011" max="2011" width="33.5546875" style="172" customWidth="1"/>
    <col min="2012" max="2012" width="9.44140625" style="172" customWidth="1"/>
    <col min="2013" max="2013" width="12.44140625" style="172" customWidth="1"/>
    <col min="2014" max="2015" width="12.5546875" style="172" customWidth="1"/>
    <col min="2016" max="2016" width="1" style="172" customWidth="1"/>
    <col min="2017" max="2018" width="12.5546875" style="172" customWidth="1"/>
    <col min="2019" max="2019" width="1.109375" style="172" customWidth="1"/>
    <col min="2020" max="2020" width="12.88671875" style="172" customWidth="1"/>
    <col min="2021" max="2021" width="12.44140625" style="172" customWidth="1"/>
    <col min="2022" max="2022" width="0.88671875" style="172" customWidth="1"/>
    <col min="2023" max="2024" width="12.5546875" style="172" customWidth="1"/>
    <col min="2025" max="2025" width="1.5546875" style="172" customWidth="1"/>
    <col min="2026" max="2026" width="9.5546875" style="172" bestFit="1" customWidth="1"/>
    <col min="2027" max="2027" width="9.109375" style="172"/>
    <col min="2028" max="2028" width="14.44140625" style="172" customWidth="1"/>
    <col min="2029" max="2029" width="9.109375" style="172"/>
    <col min="2030" max="2031" width="12.5546875" style="172" customWidth="1"/>
    <col min="2032" max="2032" width="9.109375" style="172"/>
    <col min="2033" max="2033" width="14.44140625" style="172" customWidth="1"/>
    <col min="2034" max="2034" width="12.5546875" style="172" bestFit="1" customWidth="1"/>
    <col min="2035" max="2265" width="9.109375" style="172"/>
    <col min="2266" max="2266" width="1.5546875" style="172" customWidth="1"/>
    <col min="2267" max="2267" width="33.5546875" style="172" customWidth="1"/>
    <col min="2268" max="2268" width="9.44140625" style="172" customWidth="1"/>
    <col min="2269" max="2269" width="12.44140625" style="172" customWidth="1"/>
    <col min="2270" max="2271" width="12.5546875" style="172" customWidth="1"/>
    <col min="2272" max="2272" width="1" style="172" customWidth="1"/>
    <col min="2273" max="2274" width="12.5546875" style="172" customWidth="1"/>
    <col min="2275" max="2275" width="1.109375" style="172" customWidth="1"/>
    <col min="2276" max="2276" width="12.88671875" style="172" customWidth="1"/>
    <col min="2277" max="2277" width="12.44140625" style="172" customWidth="1"/>
    <col min="2278" max="2278" width="0.88671875" style="172" customWidth="1"/>
    <col min="2279" max="2280" width="12.5546875" style="172" customWidth="1"/>
    <col min="2281" max="2281" width="1.5546875" style="172" customWidth="1"/>
    <col min="2282" max="2282" width="9.5546875" style="172" bestFit="1" customWidth="1"/>
    <col min="2283" max="2283" width="9.109375" style="172"/>
    <col min="2284" max="2284" width="14.44140625" style="172" customWidth="1"/>
    <col min="2285" max="2285" width="9.109375" style="172"/>
    <col min="2286" max="2287" width="12.5546875" style="172" customWidth="1"/>
    <col min="2288" max="2288" width="9.109375" style="172"/>
    <col min="2289" max="2289" width="14.44140625" style="172" customWidth="1"/>
    <col min="2290" max="2290" width="12.5546875" style="172" bestFit="1" customWidth="1"/>
    <col min="2291" max="2521" width="9.109375" style="172"/>
    <col min="2522" max="2522" width="1.5546875" style="172" customWidth="1"/>
    <col min="2523" max="2523" width="33.5546875" style="172" customWidth="1"/>
    <col min="2524" max="2524" width="9.44140625" style="172" customWidth="1"/>
    <col min="2525" max="2525" width="12.44140625" style="172" customWidth="1"/>
    <col min="2526" max="2527" width="12.5546875" style="172" customWidth="1"/>
    <col min="2528" max="2528" width="1" style="172" customWidth="1"/>
    <col min="2529" max="2530" width="12.5546875" style="172" customWidth="1"/>
    <col min="2531" max="2531" width="1.109375" style="172" customWidth="1"/>
    <col min="2532" max="2532" width="12.88671875" style="172" customWidth="1"/>
    <col min="2533" max="2533" width="12.44140625" style="172" customWidth="1"/>
    <col min="2534" max="2534" width="0.88671875" style="172" customWidth="1"/>
    <col min="2535" max="2536" width="12.5546875" style="172" customWidth="1"/>
    <col min="2537" max="2537" width="1.5546875" style="172" customWidth="1"/>
    <col min="2538" max="2538" width="9.5546875" style="172" bestFit="1" customWidth="1"/>
    <col min="2539" max="2539" width="9.109375" style="172"/>
    <col min="2540" max="2540" width="14.44140625" style="172" customWidth="1"/>
    <col min="2541" max="2541" width="9.109375" style="172"/>
    <col min="2542" max="2543" width="12.5546875" style="172" customWidth="1"/>
    <col min="2544" max="2544" width="9.109375" style="172"/>
    <col min="2545" max="2545" width="14.44140625" style="172" customWidth="1"/>
    <col min="2546" max="2546" width="12.5546875" style="172" bestFit="1" customWidth="1"/>
    <col min="2547" max="2777" width="9.109375" style="172"/>
    <col min="2778" max="2778" width="1.5546875" style="172" customWidth="1"/>
    <col min="2779" max="2779" width="33.5546875" style="172" customWidth="1"/>
    <col min="2780" max="2780" width="9.44140625" style="172" customWidth="1"/>
    <col min="2781" max="2781" width="12.44140625" style="172" customWidth="1"/>
    <col min="2782" max="2783" width="12.5546875" style="172" customWidth="1"/>
    <col min="2784" max="2784" width="1" style="172" customWidth="1"/>
    <col min="2785" max="2786" width="12.5546875" style="172" customWidth="1"/>
    <col min="2787" max="2787" width="1.109375" style="172" customWidth="1"/>
    <col min="2788" max="2788" width="12.88671875" style="172" customWidth="1"/>
    <col min="2789" max="2789" width="12.44140625" style="172" customWidth="1"/>
    <col min="2790" max="2790" width="0.88671875" style="172" customWidth="1"/>
    <col min="2791" max="2792" width="12.5546875" style="172" customWidth="1"/>
    <col min="2793" max="2793" width="1.5546875" style="172" customWidth="1"/>
    <col min="2794" max="2794" width="9.5546875" style="172" bestFit="1" customWidth="1"/>
    <col min="2795" max="2795" width="9.109375" style="172"/>
    <col min="2796" max="2796" width="14.44140625" style="172" customWidth="1"/>
    <col min="2797" max="2797" width="9.109375" style="172"/>
    <col min="2798" max="2799" width="12.5546875" style="172" customWidth="1"/>
    <col min="2800" max="2800" width="9.109375" style="172"/>
    <col min="2801" max="2801" width="14.44140625" style="172" customWidth="1"/>
    <col min="2802" max="2802" width="12.5546875" style="172" bestFit="1" customWidth="1"/>
    <col min="2803" max="3033" width="9.109375" style="172"/>
    <col min="3034" max="3034" width="1.5546875" style="172" customWidth="1"/>
    <col min="3035" max="3035" width="33.5546875" style="172" customWidth="1"/>
    <col min="3036" max="3036" width="9.44140625" style="172" customWidth="1"/>
    <col min="3037" max="3037" width="12.44140625" style="172" customWidth="1"/>
    <col min="3038" max="3039" width="12.5546875" style="172" customWidth="1"/>
    <col min="3040" max="3040" width="1" style="172" customWidth="1"/>
    <col min="3041" max="3042" width="12.5546875" style="172" customWidth="1"/>
    <col min="3043" max="3043" width="1.109375" style="172" customWidth="1"/>
    <col min="3044" max="3044" width="12.88671875" style="172" customWidth="1"/>
    <col min="3045" max="3045" width="12.44140625" style="172" customWidth="1"/>
    <col min="3046" max="3046" width="0.88671875" style="172" customWidth="1"/>
    <col min="3047" max="3048" width="12.5546875" style="172" customWidth="1"/>
    <col min="3049" max="3049" width="1.5546875" style="172" customWidth="1"/>
    <col min="3050" max="3050" width="9.5546875" style="172" bestFit="1" customWidth="1"/>
    <col min="3051" max="3051" width="9.109375" style="172"/>
    <col min="3052" max="3052" width="14.44140625" style="172" customWidth="1"/>
    <col min="3053" max="3053" width="9.109375" style="172"/>
    <col min="3054" max="3055" width="12.5546875" style="172" customWidth="1"/>
    <col min="3056" max="3056" width="9.109375" style="172"/>
    <col min="3057" max="3057" width="14.44140625" style="172" customWidth="1"/>
    <col min="3058" max="3058" width="12.5546875" style="172" bestFit="1" customWidth="1"/>
    <col min="3059" max="3289" width="9.109375" style="172"/>
    <col min="3290" max="3290" width="1.5546875" style="172" customWidth="1"/>
    <col min="3291" max="3291" width="33.5546875" style="172" customWidth="1"/>
    <col min="3292" max="3292" width="9.44140625" style="172" customWidth="1"/>
    <col min="3293" max="3293" width="12.44140625" style="172" customWidth="1"/>
    <col min="3294" max="3295" width="12.5546875" style="172" customWidth="1"/>
    <col min="3296" max="3296" width="1" style="172" customWidth="1"/>
    <col min="3297" max="3298" width="12.5546875" style="172" customWidth="1"/>
    <col min="3299" max="3299" width="1.109375" style="172" customWidth="1"/>
    <col min="3300" max="3300" width="12.88671875" style="172" customWidth="1"/>
    <col min="3301" max="3301" width="12.44140625" style="172" customWidth="1"/>
    <col min="3302" max="3302" width="0.88671875" style="172" customWidth="1"/>
    <col min="3303" max="3304" width="12.5546875" style="172" customWidth="1"/>
    <col min="3305" max="3305" width="1.5546875" style="172" customWidth="1"/>
    <col min="3306" max="3306" width="9.5546875" style="172" bestFit="1" customWidth="1"/>
    <col min="3307" max="3307" width="9.109375" style="172"/>
    <col min="3308" max="3308" width="14.44140625" style="172" customWidth="1"/>
    <col min="3309" max="3309" width="9.109375" style="172"/>
    <col min="3310" max="3311" width="12.5546875" style="172" customWidth="1"/>
    <col min="3312" max="3312" width="9.109375" style="172"/>
    <col min="3313" max="3313" width="14.44140625" style="172" customWidth="1"/>
    <col min="3314" max="3314" width="12.5546875" style="172" bestFit="1" customWidth="1"/>
    <col min="3315" max="3545" width="9.109375" style="172"/>
    <col min="3546" max="3546" width="1.5546875" style="172" customWidth="1"/>
    <col min="3547" max="3547" width="33.5546875" style="172" customWidth="1"/>
    <col min="3548" max="3548" width="9.44140625" style="172" customWidth="1"/>
    <col min="3549" max="3549" width="12.44140625" style="172" customWidth="1"/>
    <col min="3550" max="3551" width="12.5546875" style="172" customWidth="1"/>
    <col min="3552" max="3552" width="1" style="172" customWidth="1"/>
    <col min="3553" max="3554" width="12.5546875" style="172" customWidth="1"/>
    <col min="3555" max="3555" width="1.109375" style="172" customWidth="1"/>
    <col min="3556" max="3556" width="12.88671875" style="172" customWidth="1"/>
    <col min="3557" max="3557" width="12.44140625" style="172" customWidth="1"/>
    <col min="3558" max="3558" width="0.88671875" style="172" customWidth="1"/>
    <col min="3559" max="3560" width="12.5546875" style="172" customWidth="1"/>
    <col min="3561" max="3561" width="1.5546875" style="172" customWidth="1"/>
    <col min="3562" max="3562" width="9.5546875" style="172" bestFit="1" customWidth="1"/>
    <col min="3563" max="3563" width="9.109375" style="172"/>
    <col min="3564" max="3564" width="14.44140625" style="172" customWidth="1"/>
    <col min="3565" max="3565" width="9.109375" style="172"/>
    <col min="3566" max="3567" width="12.5546875" style="172" customWidth="1"/>
    <col min="3568" max="3568" width="9.109375" style="172"/>
    <col min="3569" max="3569" width="14.44140625" style="172" customWidth="1"/>
    <col min="3570" max="3570" width="12.5546875" style="172" bestFit="1" customWidth="1"/>
    <col min="3571" max="3801" width="9.109375" style="172"/>
    <col min="3802" max="3802" width="1.5546875" style="172" customWidth="1"/>
    <col min="3803" max="3803" width="33.5546875" style="172" customWidth="1"/>
    <col min="3804" max="3804" width="9.44140625" style="172" customWidth="1"/>
    <col min="3805" max="3805" width="12.44140625" style="172" customWidth="1"/>
    <col min="3806" max="3807" width="12.5546875" style="172" customWidth="1"/>
    <col min="3808" max="3808" width="1" style="172" customWidth="1"/>
    <col min="3809" max="3810" width="12.5546875" style="172" customWidth="1"/>
    <col min="3811" max="3811" width="1.109375" style="172" customWidth="1"/>
    <col min="3812" max="3812" width="12.88671875" style="172" customWidth="1"/>
    <col min="3813" max="3813" width="12.44140625" style="172" customWidth="1"/>
    <col min="3814" max="3814" width="0.88671875" style="172" customWidth="1"/>
    <col min="3815" max="3816" width="12.5546875" style="172" customWidth="1"/>
    <col min="3817" max="3817" width="1.5546875" style="172" customWidth="1"/>
    <col min="3818" max="3818" width="9.5546875" style="172" bestFit="1" customWidth="1"/>
    <col min="3819" max="3819" width="9.109375" style="172"/>
    <col min="3820" max="3820" width="14.44140625" style="172" customWidth="1"/>
    <col min="3821" max="3821" width="9.109375" style="172"/>
    <col min="3822" max="3823" width="12.5546875" style="172" customWidth="1"/>
    <col min="3824" max="3824" width="9.109375" style="172"/>
    <col min="3825" max="3825" width="14.44140625" style="172" customWidth="1"/>
    <col min="3826" max="3826" width="12.5546875" style="172" bestFit="1" customWidth="1"/>
    <col min="3827" max="4057" width="9.109375" style="172"/>
    <col min="4058" max="4058" width="1.5546875" style="172" customWidth="1"/>
    <col min="4059" max="4059" width="33.5546875" style="172" customWidth="1"/>
    <col min="4060" max="4060" width="9.44140625" style="172" customWidth="1"/>
    <col min="4061" max="4061" width="12.44140625" style="172" customWidth="1"/>
    <col min="4062" max="4063" width="12.5546875" style="172" customWidth="1"/>
    <col min="4064" max="4064" width="1" style="172" customWidth="1"/>
    <col min="4065" max="4066" width="12.5546875" style="172" customWidth="1"/>
    <col min="4067" max="4067" width="1.109375" style="172" customWidth="1"/>
    <col min="4068" max="4068" width="12.88671875" style="172" customWidth="1"/>
    <col min="4069" max="4069" width="12.44140625" style="172" customWidth="1"/>
    <col min="4070" max="4070" width="0.88671875" style="172" customWidth="1"/>
    <col min="4071" max="4072" width="12.5546875" style="172" customWidth="1"/>
    <col min="4073" max="4073" width="1.5546875" style="172" customWidth="1"/>
    <col min="4074" max="4074" width="9.5546875" style="172" bestFit="1" customWidth="1"/>
    <col min="4075" max="4075" width="9.109375" style="172"/>
    <col min="4076" max="4076" width="14.44140625" style="172" customWidth="1"/>
    <col min="4077" max="4077" width="9.109375" style="172"/>
    <col min="4078" max="4079" width="12.5546875" style="172" customWidth="1"/>
    <col min="4080" max="4080" width="9.109375" style="172"/>
    <col min="4081" max="4081" width="14.44140625" style="172" customWidth="1"/>
    <col min="4082" max="4082" width="12.5546875" style="172" bestFit="1" customWidth="1"/>
    <col min="4083" max="4313" width="9.109375" style="172"/>
    <col min="4314" max="4314" width="1.5546875" style="172" customWidth="1"/>
    <col min="4315" max="4315" width="33.5546875" style="172" customWidth="1"/>
    <col min="4316" max="4316" width="9.44140625" style="172" customWidth="1"/>
    <col min="4317" max="4317" width="12.44140625" style="172" customWidth="1"/>
    <col min="4318" max="4319" width="12.5546875" style="172" customWidth="1"/>
    <col min="4320" max="4320" width="1" style="172" customWidth="1"/>
    <col min="4321" max="4322" width="12.5546875" style="172" customWidth="1"/>
    <col min="4323" max="4323" width="1.109375" style="172" customWidth="1"/>
    <col min="4324" max="4324" width="12.88671875" style="172" customWidth="1"/>
    <col min="4325" max="4325" width="12.44140625" style="172" customWidth="1"/>
    <col min="4326" max="4326" width="0.88671875" style="172" customWidth="1"/>
    <col min="4327" max="4328" width="12.5546875" style="172" customWidth="1"/>
    <col min="4329" max="4329" width="1.5546875" style="172" customWidth="1"/>
    <col min="4330" max="4330" width="9.5546875" style="172" bestFit="1" customWidth="1"/>
    <col min="4331" max="4331" width="9.109375" style="172"/>
    <col min="4332" max="4332" width="14.44140625" style="172" customWidth="1"/>
    <col min="4333" max="4333" width="9.109375" style="172"/>
    <col min="4334" max="4335" width="12.5546875" style="172" customWidth="1"/>
    <col min="4336" max="4336" width="9.109375" style="172"/>
    <col min="4337" max="4337" width="14.44140625" style="172" customWidth="1"/>
    <col min="4338" max="4338" width="12.5546875" style="172" bestFit="1" customWidth="1"/>
    <col min="4339" max="4569" width="9.109375" style="172"/>
    <col min="4570" max="4570" width="1.5546875" style="172" customWidth="1"/>
    <col min="4571" max="4571" width="33.5546875" style="172" customWidth="1"/>
    <col min="4572" max="4572" width="9.44140625" style="172" customWidth="1"/>
    <col min="4573" max="4573" width="12.44140625" style="172" customWidth="1"/>
    <col min="4574" max="4575" width="12.5546875" style="172" customWidth="1"/>
    <col min="4576" max="4576" width="1" style="172" customWidth="1"/>
    <col min="4577" max="4578" width="12.5546875" style="172" customWidth="1"/>
    <col min="4579" max="4579" width="1.109375" style="172" customWidth="1"/>
    <col min="4580" max="4580" width="12.88671875" style="172" customWidth="1"/>
    <col min="4581" max="4581" width="12.44140625" style="172" customWidth="1"/>
    <col min="4582" max="4582" width="0.88671875" style="172" customWidth="1"/>
    <col min="4583" max="4584" width="12.5546875" style="172" customWidth="1"/>
    <col min="4585" max="4585" width="1.5546875" style="172" customWidth="1"/>
    <col min="4586" max="4586" width="9.5546875" style="172" bestFit="1" customWidth="1"/>
    <col min="4587" max="4587" width="9.109375" style="172"/>
    <col min="4588" max="4588" width="14.44140625" style="172" customWidth="1"/>
    <col min="4589" max="4589" width="9.109375" style="172"/>
    <col min="4590" max="4591" width="12.5546875" style="172" customWidth="1"/>
    <col min="4592" max="4592" width="9.109375" style="172"/>
    <col min="4593" max="4593" width="14.44140625" style="172" customWidth="1"/>
    <col min="4594" max="4594" width="12.5546875" style="172" bestFit="1" customWidth="1"/>
    <col min="4595" max="4825" width="9.109375" style="172"/>
    <col min="4826" max="4826" width="1.5546875" style="172" customWidth="1"/>
    <col min="4827" max="4827" width="33.5546875" style="172" customWidth="1"/>
    <col min="4828" max="4828" width="9.44140625" style="172" customWidth="1"/>
    <col min="4829" max="4829" width="12.44140625" style="172" customWidth="1"/>
    <col min="4830" max="4831" width="12.5546875" style="172" customWidth="1"/>
    <col min="4832" max="4832" width="1" style="172" customWidth="1"/>
    <col min="4833" max="4834" width="12.5546875" style="172" customWidth="1"/>
    <col min="4835" max="4835" width="1.109375" style="172" customWidth="1"/>
    <col min="4836" max="4836" width="12.88671875" style="172" customWidth="1"/>
    <col min="4837" max="4837" width="12.44140625" style="172" customWidth="1"/>
    <col min="4838" max="4838" width="0.88671875" style="172" customWidth="1"/>
    <col min="4839" max="4840" width="12.5546875" style="172" customWidth="1"/>
    <col min="4841" max="4841" width="1.5546875" style="172" customWidth="1"/>
    <col min="4842" max="4842" width="9.5546875" style="172" bestFit="1" customWidth="1"/>
    <col min="4843" max="4843" width="9.109375" style="172"/>
    <col min="4844" max="4844" width="14.44140625" style="172" customWidth="1"/>
    <col min="4845" max="4845" width="9.109375" style="172"/>
    <col min="4846" max="4847" width="12.5546875" style="172" customWidth="1"/>
    <col min="4848" max="4848" width="9.109375" style="172"/>
    <col min="4849" max="4849" width="14.44140625" style="172" customWidth="1"/>
    <col min="4850" max="4850" width="12.5546875" style="172" bestFit="1" customWidth="1"/>
    <col min="4851" max="5081" width="9.109375" style="172"/>
    <col min="5082" max="5082" width="1.5546875" style="172" customWidth="1"/>
    <col min="5083" max="5083" width="33.5546875" style="172" customWidth="1"/>
    <col min="5084" max="5084" width="9.44140625" style="172" customWidth="1"/>
    <col min="5085" max="5085" width="12.44140625" style="172" customWidth="1"/>
    <col min="5086" max="5087" width="12.5546875" style="172" customWidth="1"/>
    <col min="5088" max="5088" width="1" style="172" customWidth="1"/>
    <col min="5089" max="5090" width="12.5546875" style="172" customWidth="1"/>
    <col min="5091" max="5091" width="1.109375" style="172" customWidth="1"/>
    <col min="5092" max="5092" width="12.88671875" style="172" customWidth="1"/>
    <col min="5093" max="5093" width="12.44140625" style="172" customWidth="1"/>
    <col min="5094" max="5094" width="0.88671875" style="172" customWidth="1"/>
    <col min="5095" max="5096" width="12.5546875" style="172" customWidth="1"/>
    <col min="5097" max="5097" width="1.5546875" style="172" customWidth="1"/>
    <col min="5098" max="5098" width="9.5546875" style="172" bestFit="1" customWidth="1"/>
    <col min="5099" max="5099" width="9.109375" style="172"/>
    <col min="5100" max="5100" width="14.44140625" style="172" customWidth="1"/>
    <col min="5101" max="5101" width="9.109375" style="172"/>
    <col min="5102" max="5103" width="12.5546875" style="172" customWidth="1"/>
    <col min="5104" max="5104" width="9.109375" style="172"/>
    <col min="5105" max="5105" width="14.44140625" style="172" customWidth="1"/>
    <col min="5106" max="5106" width="12.5546875" style="172" bestFit="1" customWidth="1"/>
    <col min="5107" max="5337" width="9.109375" style="172"/>
    <col min="5338" max="5338" width="1.5546875" style="172" customWidth="1"/>
    <col min="5339" max="5339" width="33.5546875" style="172" customWidth="1"/>
    <col min="5340" max="5340" width="9.44140625" style="172" customWidth="1"/>
    <col min="5341" max="5341" width="12.44140625" style="172" customWidth="1"/>
    <col min="5342" max="5343" width="12.5546875" style="172" customWidth="1"/>
    <col min="5344" max="5344" width="1" style="172" customWidth="1"/>
    <col min="5345" max="5346" width="12.5546875" style="172" customWidth="1"/>
    <col min="5347" max="5347" width="1.109375" style="172" customWidth="1"/>
    <col min="5348" max="5348" width="12.88671875" style="172" customWidth="1"/>
    <col min="5349" max="5349" width="12.44140625" style="172" customWidth="1"/>
    <col min="5350" max="5350" width="0.88671875" style="172" customWidth="1"/>
    <col min="5351" max="5352" width="12.5546875" style="172" customWidth="1"/>
    <col min="5353" max="5353" width="1.5546875" style="172" customWidth="1"/>
    <col min="5354" max="5354" width="9.5546875" style="172" bestFit="1" customWidth="1"/>
    <col min="5355" max="5355" width="9.109375" style="172"/>
    <col min="5356" max="5356" width="14.44140625" style="172" customWidth="1"/>
    <col min="5357" max="5357" width="9.109375" style="172"/>
    <col min="5358" max="5359" width="12.5546875" style="172" customWidth="1"/>
    <col min="5360" max="5360" width="9.109375" style="172"/>
    <col min="5361" max="5361" width="14.44140625" style="172" customWidth="1"/>
    <col min="5362" max="5362" width="12.5546875" style="172" bestFit="1" customWidth="1"/>
    <col min="5363" max="5593" width="9.109375" style="172"/>
    <col min="5594" max="5594" width="1.5546875" style="172" customWidth="1"/>
    <col min="5595" max="5595" width="33.5546875" style="172" customWidth="1"/>
    <col min="5596" max="5596" width="9.44140625" style="172" customWidth="1"/>
    <col min="5597" max="5597" width="12.44140625" style="172" customWidth="1"/>
    <col min="5598" max="5599" width="12.5546875" style="172" customWidth="1"/>
    <col min="5600" max="5600" width="1" style="172" customWidth="1"/>
    <col min="5601" max="5602" width="12.5546875" style="172" customWidth="1"/>
    <col min="5603" max="5603" width="1.109375" style="172" customWidth="1"/>
    <col min="5604" max="5604" width="12.88671875" style="172" customWidth="1"/>
    <col min="5605" max="5605" width="12.44140625" style="172" customWidth="1"/>
    <col min="5606" max="5606" width="0.88671875" style="172" customWidth="1"/>
    <col min="5607" max="5608" width="12.5546875" style="172" customWidth="1"/>
    <col min="5609" max="5609" width="1.5546875" style="172" customWidth="1"/>
    <col min="5610" max="5610" width="9.5546875" style="172" bestFit="1" customWidth="1"/>
    <col min="5611" max="5611" width="9.109375" style="172"/>
    <col min="5612" max="5612" width="14.44140625" style="172" customWidth="1"/>
    <col min="5613" max="5613" width="9.109375" style="172"/>
    <col min="5614" max="5615" width="12.5546875" style="172" customWidth="1"/>
    <col min="5616" max="5616" width="9.109375" style="172"/>
    <col min="5617" max="5617" width="14.44140625" style="172" customWidth="1"/>
    <col min="5618" max="5618" width="12.5546875" style="172" bestFit="1" customWidth="1"/>
    <col min="5619" max="5849" width="9.109375" style="172"/>
    <col min="5850" max="5850" width="1.5546875" style="172" customWidth="1"/>
    <col min="5851" max="5851" width="33.5546875" style="172" customWidth="1"/>
    <col min="5852" max="5852" width="9.44140625" style="172" customWidth="1"/>
    <col min="5853" max="5853" width="12.44140625" style="172" customWidth="1"/>
    <col min="5854" max="5855" width="12.5546875" style="172" customWidth="1"/>
    <col min="5856" max="5856" width="1" style="172" customWidth="1"/>
    <col min="5857" max="5858" width="12.5546875" style="172" customWidth="1"/>
    <col min="5859" max="5859" width="1.109375" style="172" customWidth="1"/>
    <col min="5860" max="5860" width="12.88671875" style="172" customWidth="1"/>
    <col min="5861" max="5861" width="12.44140625" style="172" customWidth="1"/>
    <col min="5862" max="5862" width="0.88671875" style="172" customWidth="1"/>
    <col min="5863" max="5864" width="12.5546875" style="172" customWidth="1"/>
    <col min="5865" max="5865" width="1.5546875" style="172" customWidth="1"/>
    <col min="5866" max="5866" width="9.5546875" style="172" bestFit="1" customWidth="1"/>
    <col min="5867" max="5867" width="9.109375" style="172"/>
    <col min="5868" max="5868" width="14.44140625" style="172" customWidth="1"/>
    <col min="5869" max="5869" width="9.109375" style="172"/>
    <col min="5870" max="5871" width="12.5546875" style="172" customWidth="1"/>
    <col min="5872" max="5872" width="9.109375" style="172"/>
    <col min="5873" max="5873" width="14.44140625" style="172" customWidth="1"/>
    <col min="5874" max="5874" width="12.5546875" style="172" bestFit="1" customWidth="1"/>
    <col min="5875" max="6105" width="9.109375" style="172"/>
    <col min="6106" max="6106" width="1.5546875" style="172" customWidth="1"/>
    <col min="6107" max="6107" width="33.5546875" style="172" customWidth="1"/>
    <col min="6108" max="6108" width="9.44140625" style="172" customWidth="1"/>
    <col min="6109" max="6109" width="12.44140625" style="172" customWidth="1"/>
    <col min="6110" max="6111" width="12.5546875" style="172" customWidth="1"/>
    <col min="6112" max="6112" width="1" style="172" customWidth="1"/>
    <col min="6113" max="6114" width="12.5546875" style="172" customWidth="1"/>
    <col min="6115" max="6115" width="1.109375" style="172" customWidth="1"/>
    <col min="6116" max="6116" width="12.88671875" style="172" customWidth="1"/>
    <col min="6117" max="6117" width="12.44140625" style="172" customWidth="1"/>
    <col min="6118" max="6118" width="0.88671875" style="172" customWidth="1"/>
    <col min="6119" max="6120" width="12.5546875" style="172" customWidth="1"/>
    <col min="6121" max="6121" width="1.5546875" style="172" customWidth="1"/>
    <col min="6122" max="6122" width="9.5546875" style="172" bestFit="1" customWidth="1"/>
    <col min="6123" max="6123" width="9.109375" style="172"/>
    <col min="6124" max="6124" width="14.44140625" style="172" customWidth="1"/>
    <col min="6125" max="6125" width="9.109375" style="172"/>
    <col min="6126" max="6127" width="12.5546875" style="172" customWidth="1"/>
    <col min="6128" max="6128" width="9.109375" style="172"/>
    <col min="6129" max="6129" width="14.44140625" style="172" customWidth="1"/>
    <col min="6130" max="6130" width="12.5546875" style="172" bestFit="1" customWidth="1"/>
    <col min="6131" max="6361" width="9.109375" style="172"/>
    <col min="6362" max="6362" width="1.5546875" style="172" customWidth="1"/>
    <col min="6363" max="6363" width="33.5546875" style="172" customWidth="1"/>
    <col min="6364" max="6364" width="9.44140625" style="172" customWidth="1"/>
    <col min="6365" max="6365" width="12.44140625" style="172" customWidth="1"/>
    <col min="6366" max="6367" width="12.5546875" style="172" customWidth="1"/>
    <col min="6368" max="6368" width="1" style="172" customWidth="1"/>
    <col min="6369" max="6370" width="12.5546875" style="172" customWidth="1"/>
    <col min="6371" max="6371" width="1.109375" style="172" customWidth="1"/>
    <col min="6372" max="6372" width="12.88671875" style="172" customWidth="1"/>
    <col min="6373" max="6373" width="12.44140625" style="172" customWidth="1"/>
    <col min="6374" max="6374" width="0.88671875" style="172" customWidth="1"/>
    <col min="6375" max="6376" width="12.5546875" style="172" customWidth="1"/>
    <col min="6377" max="6377" width="1.5546875" style="172" customWidth="1"/>
    <col min="6378" max="6378" width="9.5546875" style="172" bestFit="1" customWidth="1"/>
    <col min="6379" max="6379" width="9.109375" style="172"/>
    <col min="6380" max="6380" width="14.44140625" style="172" customWidth="1"/>
    <col min="6381" max="6381" width="9.109375" style="172"/>
    <col min="6382" max="6383" width="12.5546875" style="172" customWidth="1"/>
    <col min="6384" max="6384" width="9.109375" style="172"/>
    <col min="6385" max="6385" width="14.44140625" style="172" customWidth="1"/>
    <col min="6386" max="6386" width="12.5546875" style="172" bestFit="1" customWidth="1"/>
    <col min="6387" max="6617" width="9.109375" style="172"/>
    <col min="6618" max="6618" width="1.5546875" style="172" customWidth="1"/>
    <col min="6619" max="6619" width="33.5546875" style="172" customWidth="1"/>
    <col min="6620" max="6620" width="9.44140625" style="172" customWidth="1"/>
    <col min="6621" max="6621" width="12.44140625" style="172" customWidth="1"/>
    <col min="6622" max="6623" width="12.5546875" style="172" customWidth="1"/>
    <col min="6624" max="6624" width="1" style="172" customWidth="1"/>
    <col min="6625" max="6626" width="12.5546875" style="172" customWidth="1"/>
    <col min="6627" max="6627" width="1.109375" style="172" customWidth="1"/>
    <col min="6628" max="6628" width="12.88671875" style="172" customWidth="1"/>
    <col min="6629" max="6629" width="12.44140625" style="172" customWidth="1"/>
    <col min="6630" max="6630" width="0.88671875" style="172" customWidth="1"/>
    <col min="6631" max="6632" width="12.5546875" style="172" customWidth="1"/>
    <col min="6633" max="6633" width="1.5546875" style="172" customWidth="1"/>
    <col min="6634" max="6634" width="9.5546875" style="172" bestFit="1" customWidth="1"/>
    <col min="6635" max="6635" width="9.109375" style="172"/>
    <col min="6636" max="6636" width="14.44140625" style="172" customWidth="1"/>
    <col min="6637" max="6637" width="9.109375" style="172"/>
    <col min="6638" max="6639" width="12.5546875" style="172" customWidth="1"/>
    <col min="6640" max="6640" width="9.109375" style="172"/>
    <col min="6641" max="6641" width="14.44140625" style="172" customWidth="1"/>
    <col min="6642" max="6642" width="12.5546875" style="172" bestFit="1" customWidth="1"/>
    <col min="6643" max="6873" width="9.109375" style="172"/>
    <col min="6874" max="6874" width="1.5546875" style="172" customWidth="1"/>
    <col min="6875" max="6875" width="33.5546875" style="172" customWidth="1"/>
    <col min="6876" max="6876" width="9.44140625" style="172" customWidth="1"/>
    <col min="6877" max="6877" width="12.44140625" style="172" customWidth="1"/>
    <col min="6878" max="6879" width="12.5546875" style="172" customWidth="1"/>
    <col min="6880" max="6880" width="1" style="172" customWidth="1"/>
    <col min="6881" max="6882" width="12.5546875" style="172" customWidth="1"/>
    <col min="6883" max="6883" width="1.109375" style="172" customWidth="1"/>
    <col min="6884" max="6884" width="12.88671875" style="172" customWidth="1"/>
    <col min="6885" max="6885" width="12.44140625" style="172" customWidth="1"/>
    <col min="6886" max="6886" width="0.88671875" style="172" customWidth="1"/>
    <col min="6887" max="6888" width="12.5546875" style="172" customWidth="1"/>
    <col min="6889" max="6889" width="1.5546875" style="172" customWidth="1"/>
    <col min="6890" max="6890" width="9.5546875" style="172" bestFit="1" customWidth="1"/>
    <col min="6891" max="6891" width="9.109375" style="172"/>
    <col min="6892" max="6892" width="14.44140625" style="172" customWidth="1"/>
    <col min="6893" max="6893" width="9.109375" style="172"/>
    <col min="6894" max="6895" width="12.5546875" style="172" customWidth="1"/>
    <col min="6896" max="6896" width="9.109375" style="172"/>
    <col min="6897" max="6897" width="14.44140625" style="172" customWidth="1"/>
    <col min="6898" max="6898" width="12.5546875" style="172" bestFit="1" customWidth="1"/>
    <col min="6899" max="7129" width="9.109375" style="172"/>
    <col min="7130" max="7130" width="1.5546875" style="172" customWidth="1"/>
    <col min="7131" max="7131" width="33.5546875" style="172" customWidth="1"/>
    <col min="7132" max="7132" width="9.44140625" style="172" customWidth="1"/>
    <col min="7133" max="7133" width="12.44140625" style="172" customWidth="1"/>
    <col min="7134" max="7135" width="12.5546875" style="172" customWidth="1"/>
    <col min="7136" max="7136" width="1" style="172" customWidth="1"/>
    <col min="7137" max="7138" width="12.5546875" style="172" customWidth="1"/>
    <col min="7139" max="7139" width="1.109375" style="172" customWidth="1"/>
    <col min="7140" max="7140" width="12.88671875" style="172" customWidth="1"/>
    <col min="7141" max="7141" width="12.44140625" style="172" customWidth="1"/>
    <col min="7142" max="7142" width="0.88671875" style="172" customWidth="1"/>
    <col min="7143" max="7144" width="12.5546875" style="172" customWidth="1"/>
    <col min="7145" max="7145" width="1.5546875" style="172" customWidth="1"/>
    <col min="7146" max="7146" width="9.5546875" style="172" bestFit="1" customWidth="1"/>
    <col min="7147" max="7147" width="9.109375" style="172"/>
    <col min="7148" max="7148" width="14.44140625" style="172" customWidth="1"/>
    <col min="7149" max="7149" width="9.109375" style="172"/>
    <col min="7150" max="7151" width="12.5546875" style="172" customWidth="1"/>
    <col min="7152" max="7152" width="9.109375" style="172"/>
    <col min="7153" max="7153" width="14.44140625" style="172" customWidth="1"/>
    <col min="7154" max="7154" width="12.5546875" style="172" bestFit="1" customWidth="1"/>
    <col min="7155" max="7385" width="9.109375" style="172"/>
    <col min="7386" max="7386" width="1.5546875" style="172" customWidth="1"/>
    <col min="7387" max="7387" width="33.5546875" style="172" customWidth="1"/>
    <col min="7388" max="7388" width="9.44140625" style="172" customWidth="1"/>
    <col min="7389" max="7389" width="12.44140625" style="172" customWidth="1"/>
    <col min="7390" max="7391" width="12.5546875" style="172" customWidth="1"/>
    <col min="7392" max="7392" width="1" style="172" customWidth="1"/>
    <col min="7393" max="7394" width="12.5546875" style="172" customWidth="1"/>
    <col min="7395" max="7395" width="1.109375" style="172" customWidth="1"/>
    <col min="7396" max="7396" width="12.88671875" style="172" customWidth="1"/>
    <col min="7397" max="7397" width="12.44140625" style="172" customWidth="1"/>
    <col min="7398" max="7398" width="0.88671875" style="172" customWidth="1"/>
    <col min="7399" max="7400" width="12.5546875" style="172" customWidth="1"/>
    <col min="7401" max="7401" width="1.5546875" style="172" customWidth="1"/>
    <col min="7402" max="7402" width="9.5546875" style="172" bestFit="1" customWidth="1"/>
    <col min="7403" max="7403" width="9.109375" style="172"/>
    <col min="7404" max="7404" width="14.44140625" style="172" customWidth="1"/>
    <col min="7405" max="7405" width="9.109375" style="172"/>
    <col min="7406" max="7407" width="12.5546875" style="172" customWidth="1"/>
    <col min="7408" max="7408" width="9.109375" style="172"/>
    <col min="7409" max="7409" width="14.44140625" style="172" customWidth="1"/>
    <col min="7410" max="7410" width="12.5546875" style="172" bestFit="1" customWidth="1"/>
    <col min="7411" max="7641" width="9.109375" style="172"/>
    <col min="7642" max="7642" width="1.5546875" style="172" customWidth="1"/>
    <col min="7643" max="7643" width="33.5546875" style="172" customWidth="1"/>
    <col min="7644" max="7644" width="9.44140625" style="172" customWidth="1"/>
    <col min="7645" max="7645" width="12.44140625" style="172" customWidth="1"/>
    <col min="7646" max="7647" width="12.5546875" style="172" customWidth="1"/>
    <col min="7648" max="7648" width="1" style="172" customWidth="1"/>
    <col min="7649" max="7650" width="12.5546875" style="172" customWidth="1"/>
    <col min="7651" max="7651" width="1.109375" style="172" customWidth="1"/>
    <col min="7652" max="7652" width="12.88671875" style="172" customWidth="1"/>
    <col min="7653" max="7653" width="12.44140625" style="172" customWidth="1"/>
    <col min="7654" max="7654" width="0.88671875" style="172" customWidth="1"/>
    <col min="7655" max="7656" width="12.5546875" style="172" customWidth="1"/>
    <col min="7657" max="7657" width="1.5546875" style="172" customWidth="1"/>
    <col min="7658" max="7658" width="9.5546875" style="172" bestFit="1" customWidth="1"/>
    <col min="7659" max="7659" width="9.109375" style="172"/>
    <col min="7660" max="7660" width="14.44140625" style="172" customWidth="1"/>
    <col min="7661" max="7661" width="9.109375" style="172"/>
    <col min="7662" max="7663" width="12.5546875" style="172" customWidth="1"/>
    <col min="7664" max="7664" width="9.109375" style="172"/>
    <col min="7665" max="7665" width="14.44140625" style="172" customWidth="1"/>
    <col min="7666" max="7666" width="12.5546875" style="172" bestFit="1" customWidth="1"/>
    <col min="7667" max="7897" width="9.109375" style="172"/>
    <col min="7898" max="7898" width="1.5546875" style="172" customWidth="1"/>
    <col min="7899" max="7899" width="33.5546875" style="172" customWidth="1"/>
    <col min="7900" max="7900" width="9.44140625" style="172" customWidth="1"/>
    <col min="7901" max="7901" width="12.44140625" style="172" customWidth="1"/>
    <col min="7902" max="7903" width="12.5546875" style="172" customWidth="1"/>
    <col min="7904" max="7904" width="1" style="172" customWidth="1"/>
    <col min="7905" max="7906" width="12.5546875" style="172" customWidth="1"/>
    <col min="7907" max="7907" width="1.109375" style="172" customWidth="1"/>
    <col min="7908" max="7908" width="12.88671875" style="172" customWidth="1"/>
    <col min="7909" max="7909" width="12.44140625" style="172" customWidth="1"/>
    <col min="7910" max="7910" width="0.88671875" style="172" customWidth="1"/>
    <col min="7911" max="7912" width="12.5546875" style="172" customWidth="1"/>
    <col min="7913" max="7913" width="1.5546875" style="172" customWidth="1"/>
    <col min="7914" max="7914" width="9.5546875" style="172" bestFit="1" customWidth="1"/>
    <col min="7915" max="7915" width="9.109375" style="172"/>
    <col min="7916" max="7916" width="14.44140625" style="172" customWidth="1"/>
    <col min="7917" max="7917" width="9.109375" style="172"/>
    <col min="7918" max="7919" width="12.5546875" style="172" customWidth="1"/>
    <col min="7920" max="7920" width="9.109375" style="172"/>
    <col min="7921" max="7921" width="14.44140625" style="172" customWidth="1"/>
    <col min="7922" max="7922" width="12.5546875" style="172" bestFit="1" customWidth="1"/>
    <col min="7923" max="8153" width="9.109375" style="172"/>
    <col min="8154" max="8154" width="1.5546875" style="172" customWidth="1"/>
    <col min="8155" max="8155" width="33.5546875" style="172" customWidth="1"/>
    <col min="8156" max="8156" width="9.44140625" style="172" customWidth="1"/>
    <col min="8157" max="8157" width="12.44140625" style="172" customWidth="1"/>
    <col min="8158" max="8159" width="12.5546875" style="172" customWidth="1"/>
    <col min="8160" max="8160" width="1" style="172" customWidth="1"/>
    <col min="8161" max="8162" width="12.5546875" style="172" customWidth="1"/>
    <col min="8163" max="8163" width="1.109375" style="172" customWidth="1"/>
    <col min="8164" max="8164" width="12.88671875" style="172" customWidth="1"/>
    <col min="8165" max="8165" width="12.44140625" style="172" customWidth="1"/>
    <col min="8166" max="8166" width="0.88671875" style="172" customWidth="1"/>
    <col min="8167" max="8168" width="12.5546875" style="172" customWidth="1"/>
    <col min="8169" max="8169" width="1.5546875" style="172" customWidth="1"/>
    <col min="8170" max="8170" width="9.5546875" style="172" bestFit="1" customWidth="1"/>
    <col min="8171" max="8171" width="9.109375" style="172"/>
    <col min="8172" max="8172" width="14.44140625" style="172" customWidth="1"/>
    <col min="8173" max="8173" width="9.109375" style="172"/>
    <col min="8174" max="8175" width="12.5546875" style="172" customWidth="1"/>
    <col min="8176" max="8176" width="9.109375" style="172"/>
    <col min="8177" max="8177" width="14.44140625" style="172" customWidth="1"/>
    <col min="8178" max="8178" width="12.5546875" style="172" bestFit="1" customWidth="1"/>
    <col min="8179" max="8409" width="9.109375" style="172"/>
    <col min="8410" max="8410" width="1.5546875" style="172" customWidth="1"/>
    <col min="8411" max="8411" width="33.5546875" style="172" customWidth="1"/>
    <col min="8412" max="8412" width="9.44140625" style="172" customWidth="1"/>
    <col min="8413" max="8413" width="12.44140625" style="172" customWidth="1"/>
    <col min="8414" max="8415" width="12.5546875" style="172" customWidth="1"/>
    <col min="8416" max="8416" width="1" style="172" customWidth="1"/>
    <col min="8417" max="8418" width="12.5546875" style="172" customWidth="1"/>
    <col min="8419" max="8419" width="1.109375" style="172" customWidth="1"/>
    <col min="8420" max="8420" width="12.88671875" style="172" customWidth="1"/>
    <col min="8421" max="8421" width="12.44140625" style="172" customWidth="1"/>
    <col min="8422" max="8422" width="0.88671875" style="172" customWidth="1"/>
    <col min="8423" max="8424" width="12.5546875" style="172" customWidth="1"/>
    <col min="8425" max="8425" width="1.5546875" style="172" customWidth="1"/>
    <col min="8426" max="8426" width="9.5546875" style="172" bestFit="1" customWidth="1"/>
    <col min="8427" max="8427" width="9.109375" style="172"/>
    <col min="8428" max="8428" width="14.44140625" style="172" customWidth="1"/>
    <col min="8429" max="8429" width="9.109375" style="172"/>
    <col min="8430" max="8431" width="12.5546875" style="172" customWidth="1"/>
    <col min="8432" max="8432" width="9.109375" style="172"/>
    <col min="8433" max="8433" width="14.44140625" style="172" customWidth="1"/>
    <col min="8434" max="8434" width="12.5546875" style="172" bestFit="1" customWidth="1"/>
    <col min="8435" max="8665" width="9.109375" style="172"/>
    <col min="8666" max="8666" width="1.5546875" style="172" customWidth="1"/>
    <col min="8667" max="8667" width="33.5546875" style="172" customWidth="1"/>
    <col min="8668" max="8668" width="9.44140625" style="172" customWidth="1"/>
    <col min="8669" max="8669" width="12.44140625" style="172" customWidth="1"/>
    <col min="8670" max="8671" width="12.5546875" style="172" customWidth="1"/>
    <col min="8672" max="8672" width="1" style="172" customWidth="1"/>
    <col min="8673" max="8674" width="12.5546875" style="172" customWidth="1"/>
    <col min="8675" max="8675" width="1.109375" style="172" customWidth="1"/>
    <col min="8676" max="8676" width="12.88671875" style="172" customWidth="1"/>
    <col min="8677" max="8677" width="12.44140625" style="172" customWidth="1"/>
    <col min="8678" max="8678" width="0.88671875" style="172" customWidth="1"/>
    <col min="8679" max="8680" width="12.5546875" style="172" customWidth="1"/>
    <col min="8681" max="8681" width="1.5546875" style="172" customWidth="1"/>
    <col min="8682" max="8682" width="9.5546875" style="172" bestFit="1" customWidth="1"/>
    <col min="8683" max="8683" width="9.109375" style="172"/>
    <col min="8684" max="8684" width="14.44140625" style="172" customWidth="1"/>
    <col min="8685" max="8685" width="9.109375" style="172"/>
    <col min="8686" max="8687" width="12.5546875" style="172" customWidth="1"/>
    <col min="8688" max="8688" width="9.109375" style="172"/>
    <col min="8689" max="8689" width="14.44140625" style="172" customWidth="1"/>
    <col min="8690" max="8690" width="12.5546875" style="172" bestFit="1" customWidth="1"/>
    <col min="8691" max="8921" width="9.109375" style="172"/>
    <col min="8922" max="8922" width="1.5546875" style="172" customWidth="1"/>
    <col min="8923" max="8923" width="33.5546875" style="172" customWidth="1"/>
    <col min="8924" max="8924" width="9.44140625" style="172" customWidth="1"/>
    <col min="8925" max="8925" width="12.44140625" style="172" customWidth="1"/>
    <col min="8926" max="8927" width="12.5546875" style="172" customWidth="1"/>
    <col min="8928" max="8928" width="1" style="172" customWidth="1"/>
    <col min="8929" max="8930" width="12.5546875" style="172" customWidth="1"/>
    <col min="8931" max="8931" width="1.109375" style="172" customWidth="1"/>
    <col min="8932" max="8932" width="12.88671875" style="172" customWidth="1"/>
    <col min="8933" max="8933" width="12.44140625" style="172" customWidth="1"/>
    <col min="8934" max="8934" width="0.88671875" style="172" customWidth="1"/>
    <col min="8935" max="8936" width="12.5546875" style="172" customWidth="1"/>
    <col min="8937" max="8937" width="1.5546875" style="172" customWidth="1"/>
    <col min="8938" max="8938" width="9.5546875" style="172" bestFit="1" customWidth="1"/>
    <col min="8939" max="8939" width="9.109375" style="172"/>
    <col min="8940" max="8940" width="14.44140625" style="172" customWidth="1"/>
    <col min="8941" max="8941" width="9.109375" style="172"/>
    <col min="8942" max="8943" width="12.5546875" style="172" customWidth="1"/>
    <col min="8944" max="8944" width="9.109375" style="172"/>
    <col min="8945" max="8945" width="14.44140625" style="172" customWidth="1"/>
    <col min="8946" max="8946" width="12.5546875" style="172" bestFit="1" customWidth="1"/>
    <col min="8947" max="9177" width="9.109375" style="172"/>
    <col min="9178" max="9178" width="1.5546875" style="172" customWidth="1"/>
    <col min="9179" max="9179" width="33.5546875" style="172" customWidth="1"/>
    <col min="9180" max="9180" width="9.44140625" style="172" customWidth="1"/>
    <col min="9181" max="9181" width="12.44140625" style="172" customWidth="1"/>
    <col min="9182" max="9183" width="12.5546875" style="172" customWidth="1"/>
    <col min="9184" max="9184" width="1" style="172" customWidth="1"/>
    <col min="9185" max="9186" width="12.5546875" style="172" customWidth="1"/>
    <col min="9187" max="9187" width="1.109375" style="172" customWidth="1"/>
    <col min="9188" max="9188" width="12.88671875" style="172" customWidth="1"/>
    <col min="9189" max="9189" width="12.44140625" style="172" customWidth="1"/>
    <col min="9190" max="9190" width="0.88671875" style="172" customWidth="1"/>
    <col min="9191" max="9192" width="12.5546875" style="172" customWidth="1"/>
    <col min="9193" max="9193" width="1.5546875" style="172" customWidth="1"/>
    <col min="9194" max="9194" width="9.5546875" style="172" bestFit="1" customWidth="1"/>
    <col min="9195" max="9195" width="9.109375" style="172"/>
    <col min="9196" max="9196" width="14.44140625" style="172" customWidth="1"/>
    <col min="9197" max="9197" width="9.109375" style="172"/>
    <col min="9198" max="9199" width="12.5546875" style="172" customWidth="1"/>
    <col min="9200" max="9200" width="9.109375" style="172"/>
    <col min="9201" max="9201" width="14.44140625" style="172" customWidth="1"/>
    <col min="9202" max="9202" width="12.5546875" style="172" bestFit="1" customWidth="1"/>
    <col min="9203" max="9433" width="9.109375" style="172"/>
    <col min="9434" max="9434" width="1.5546875" style="172" customWidth="1"/>
    <col min="9435" max="9435" width="33.5546875" style="172" customWidth="1"/>
    <col min="9436" max="9436" width="9.44140625" style="172" customWidth="1"/>
    <col min="9437" max="9437" width="12.44140625" style="172" customWidth="1"/>
    <col min="9438" max="9439" width="12.5546875" style="172" customWidth="1"/>
    <col min="9440" max="9440" width="1" style="172" customWidth="1"/>
    <col min="9441" max="9442" width="12.5546875" style="172" customWidth="1"/>
    <col min="9443" max="9443" width="1.109375" style="172" customWidth="1"/>
    <col min="9444" max="9444" width="12.88671875" style="172" customWidth="1"/>
    <col min="9445" max="9445" width="12.44140625" style="172" customWidth="1"/>
    <col min="9446" max="9446" width="0.88671875" style="172" customWidth="1"/>
    <col min="9447" max="9448" width="12.5546875" style="172" customWidth="1"/>
    <col min="9449" max="9449" width="1.5546875" style="172" customWidth="1"/>
    <col min="9450" max="9450" width="9.5546875" style="172" bestFit="1" customWidth="1"/>
    <col min="9451" max="9451" width="9.109375" style="172"/>
    <col min="9452" max="9452" width="14.44140625" style="172" customWidth="1"/>
    <col min="9453" max="9453" width="9.109375" style="172"/>
    <col min="9454" max="9455" width="12.5546875" style="172" customWidth="1"/>
    <col min="9456" max="9456" width="9.109375" style="172"/>
    <col min="9457" max="9457" width="14.44140625" style="172" customWidth="1"/>
    <col min="9458" max="9458" width="12.5546875" style="172" bestFit="1" customWidth="1"/>
    <col min="9459" max="9689" width="9.109375" style="172"/>
    <col min="9690" max="9690" width="1.5546875" style="172" customWidth="1"/>
    <col min="9691" max="9691" width="33.5546875" style="172" customWidth="1"/>
    <col min="9692" max="9692" width="9.44140625" style="172" customWidth="1"/>
    <col min="9693" max="9693" width="12.44140625" style="172" customWidth="1"/>
    <col min="9694" max="9695" width="12.5546875" style="172" customWidth="1"/>
    <col min="9696" max="9696" width="1" style="172" customWidth="1"/>
    <col min="9697" max="9698" width="12.5546875" style="172" customWidth="1"/>
    <col min="9699" max="9699" width="1.109375" style="172" customWidth="1"/>
    <col min="9700" max="9700" width="12.88671875" style="172" customWidth="1"/>
    <col min="9701" max="9701" width="12.44140625" style="172" customWidth="1"/>
    <col min="9702" max="9702" width="0.88671875" style="172" customWidth="1"/>
    <col min="9703" max="9704" width="12.5546875" style="172" customWidth="1"/>
    <col min="9705" max="9705" width="1.5546875" style="172" customWidth="1"/>
    <col min="9706" max="9706" width="9.5546875" style="172" bestFit="1" customWidth="1"/>
    <col min="9707" max="9707" width="9.109375" style="172"/>
    <col min="9708" max="9708" width="14.44140625" style="172" customWidth="1"/>
    <col min="9709" max="9709" width="9.109375" style="172"/>
    <col min="9710" max="9711" width="12.5546875" style="172" customWidth="1"/>
    <col min="9712" max="9712" width="9.109375" style="172"/>
    <col min="9713" max="9713" width="14.44140625" style="172" customWidth="1"/>
    <col min="9714" max="9714" width="12.5546875" style="172" bestFit="1" customWidth="1"/>
    <col min="9715" max="9945" width="9.109375" style="172"/>
    <col min="9946" max="9946" width="1.5546875" style="172" customWidth="1"/>
    <col min="9947" max="9947" width="33.5546875" style="172" customWidth="1"/>
    <col min="9948" max="9948" width="9.44140625" style="172" customWidth="1"/>
    <col min="9949" max="9949" width="12.44140625" style="172" customWidth="1"/>
    <col min="9950" max="9951" width="12.5546875" style="172" customWidth="1"/>
    <col min="9952" max="9952" width="1" style="172" customWidth="1"/>
    <col min="9953" max="9954" width="12.5546875" style="172" customWidth="1"/>
    <col min="9955" max="9955" width="1.109375" style="172" customWidth="1"/>
    <col min="9956" max="9956" width="12.88671875" style="172" customWidth="1"/>
    <col min="9957" max="9957" width="12.44140625" style="172" customWidth="1"/>
    <col min="9958" max="9958" width="0.88671875" style="172" customWidth="1"/>
    <col min="9959" max="9960" width="12.5546875" style="172" customWidth="1"/>
    <col min="9961" max="9961" width="1.5546875" style="172" customWidth="1"/>
    <col min="9962" max="9962" width="9.5546875" style="172" bestFit="1" customWidth="1"/>
    <col min="9963" max="9963" width="9.109375" style="172"/>
    <col min="9964" max="9964" width="14.44140625" style="172" customWidth="1"/>
    <col min="9965" max="9965" width="9.109375" style="172"/>
    <col min="9966" max="9967" width="12.5546875" style="172" customWidth="1"/>
    <col min="9968" max="9968" width="9.109375" style="172"/>
    <col min="9969" max="9969" width="14.44140625" style="172" customWidth="1"/>
    <col min="9970" max="9970" width="12.5546875" style="172" bestFit="1" customWidth="1"/>
    <col min="9971" max="10201" width="9.109375" style="172"/>
    <col min="10202" max="10202" width="1.5546875" style="172" customWidth="1"/>
    <col min="10203" max="10203" width="33.5546875" style="172" customWidth="1"/>
    <col min="10204" max="10204" width="9.44140625" style="172" customWidth="1"/>
    <col min="10205" max="10205" width="12.44140625" style="172" customWidth="1"/>
    <col min="10206" max="10207" width="12.5546875" style="172" customWidth="1"/>
    <col min="10208" max="10208" width="1" style="172" customWidth="1"/>
    <col min="10209" max="10210" width="12.5546875" style="172" customWidth="1"/>
    <col min="10211" max="10211" width="1.109375" style="172" customWidth="1"/>
    <col min="10212" max="10212" width="12.88671875" style="172" customWidth="1"/>
    <col min="10213" max="10213" width="12.44140625" style="172" customWidth="1"/>
    <col min="10214" max="10214" width="0.88671875" style="172" customWidth="1"/>
    <col min="10215" max="10216" width="12.5546875" style="172" customWidth="1"/>
    <col min="10217" max="10217" width="1.5546875" style="172" customWidth="1"/>
    <col min="10218" max="10218" width="9.5546875" style="172" bestFit="1" customWidth="1"/>
    <col min="10219" max="10219" width="9.109375" style="172"/>
    <col min="10220" max="10220" width="14.44140625" style="172" customWidth="1"/>
    <col min="10221" max="10221" width="9.109375" style="172"/>
    <col min="10222" max="10223" width="12.5546875" style="172" customWidth="1"/>
    <col min="10224" max="10224" width="9.109375" style="172"/>
    <col min="10225" max="10225" width="14.44140625" style="172" customWidth="1"/>
    <col min="10226" max="10226" width="12.5546875" style="172" bestFit="1" customWidth="1"/>
    <col min="10227" max="10457" width="9.109375" style="172"/>
    <col min="10458" max="10458" width="1.5546875" style="172" customWidth="1"/>
    <col min="10459" max="10459" width="33.5546875" style="172" customWidth="1"/>
    <col min="10460" max="10460" width="9.44140625" style="172" customWidth="1"/>
    <col min="10461" max="10461" width="12.44140625" style="172" customWidth="1"/>
    <col min="10462" max="10463" width="12.5546875" style="172" customWidth="1"/>
    <col min="10464" max="10464" width="1" style="172" customWidth="1"/>
    <col min="10465" max="10466" width="12.5546875" style="172" customWidth="1"/>
    <col min="10467" max="10467" width="1.109375" style="172" customWidth="1"/>
    <col min="10468" max="10468" width="12.88671875" style="172" customWidth="1"/>
    <col min="10469" max="10469" width="12.44140625" style="172" customWidth="1"/>
    <col min="10470" max="10470" width="0.88671875" style="172" customWidth="1"/>
    <col min="10471" max="10472" width="12.5546875" style="172" customWidth="1"/>
    <col min="10473" max="10473" width="1.5546875" style="172" customWidth="1"/>
    <col min="10474" max="10474" width="9.5546875" style="172" bestFit="1" customWidth="1"/>
    <col min="10475" max="10475" width="9.109375" style="172"/>
    <col min="10476" max="10476" width="14.44140625" style="172" customWidth="1"/>
    <col min="10477" max="10477" width="9.109375" style="172"/>
    <col min="10478" max="10479" width="12.5546875" style="172" customWidth="1"/>
    <col min="10480" max="10480" width="9.109375" style="172"/>
    <col min="10481" max="10481" width="14.44140625" style="172" customWidth="1"/>
    <col min="10482" max="10482" width="12.5546875" style="172" bestFit="1" customWidth="1"/>
    <col min="10483" max="10713" width="9.109375" style="172"/>
    <col min="10714" max="10714" width="1.5546875" style="172" customWidth="1"/>
    <col min="10715" max="10715" width="33.5546875" style="172" customWidth="1"/>
    <col min="10716" max="10716" width="9.44140625" style="172" customWidth="1"/>
    <col min="10717" max="10717" width="12.44140625" style="172" customWidth="1"/>
    <col min="10718" max="10719" width="12.5546875" style="172" customWidth="1"/>
    <col min="10720" max="10720" width="1" style="172" customWidth="1"/>
    <col min="10721" max="10722" width="12.5546875" style="172" customWidth="1"/>
    <col min="10723" max="10723" width="1.109375" style="172" customWidth="1"/>
    <col min="10724" max="10724" width="12.88671875" style="172" customWidth="1"/>
    <col min="10725" max="10725" width="12.44140625" style="172" customWidth="1"/>
    <col min="10726" max="10726" width="0.88671875" style="172" customWidth="1"/>
    <col min="10727" max="10728" width="12.5546875" style="172" customWidth="1"/>
    <col min="10729" max="10729" width="1.5546875" style="172" customWidth="1"/>
    <col min="10730" max="10730" width="9.5546875" style="172" bestFit="1" customWidth="1"/>
    <col min="10731" max="10731" width="9.109375" style="172"/>
    <col min="10732" max="10732" width="14.44140625" style="172" customWidth="1"/>
    <col min="10733" max="10733" width="9.109375" style="172"/>
    <col min="10734" max="10735" width="12.5546875" style="172" customWidth="1"/>
    <col min="10736" max="10736" width="9.109375" style="172"/>
    <col min="10737" max="10737" width="14.44140625" style="172" customWidth="1"/>
    <col min="10738" max="10738" width="12.5546875" style="172" bestFit="1" customWidth="1"/>
    <col min="10739" max="10969" width="9.109375" style="172"/>
    <col min="10970" max="10970" width="1.5546875" style="172" customWidth="1"/>
    <col min="10971" max="10971" width="33.5546875" style="172" customWidth="1"/>
    <col min="10972" max="10972" width="9.44140625" style="172" customWidth="1"/>
    <col min="10973" max="10973" width="12.44140625" style="172" customWidth="1"/>
    <col min="10974" max="10975" width="12.5546875" style="172" customWidth="1"/>
    <col min="10976" max="10976" width="1" style="172" customWidth="1"/>
    <col min="10977" max="10978" width="12.5546875" style="172" customWidth="1"/>
    <col min="10979" max="10979" width="1.109375" style="172" customWidth="1"/>
    <col min="10980" max="10980" width="12.88671875" style="172" customWidth="1"/>
    <col min="10981" max="10981" width="12.44140625" style="172" customWidth="1"/>
    <col min="10982" max="10982" width="0.88671875" style="172" customWidth="1"/>
    <col min="10983" max="10984" width="12.5546875" style="172" customWidth="1"/>
    <col min="10985" max="10985" width="1.5546875" style="172" customWidth="1"/>
    <col min="10986" max="10986" width="9.5546875" style="172" bestFit="1" customWidth="1"/>
    <col min="10987" max="10987" width="9.109375" style="172"/>
    <col min="10988" max="10988" width="14.44140625" style="172" customWidth="1"/>
    <col min="10989" max="10989" width="9.109375" style="172"/>
    <col min="10990" max="10991" width="12.5546875" style="172" customWidth="1"/>
    <col min="10992" max="10992" width="9.109375" style="172"/>
    <col min="10993" max="10993" width="14.44140625" style="172" customWidth="1"/>
    <col min="10994" max="10994" width="12.5546875" style="172" bestFit="1" customWidth="1"/>
    <col min="10995" max="11225" width="9.109375" style="172"/>
    <col min="11226" max="11226" width="1.5546875" style="172" customWidth="1"/>
    <col min="11227" max="11227" width="33.5546875" style="172" customWidth="1"/>
    <col min="11228" max="11228" width="9.44140625" style="172" customWidth="1"/>
    <col min="11229" max="11229" width="12.44140625" style="172" customWidth="1"/>
    <col min="11230" max="11231" width="12.5546875" style="172" customWidth="1"/>
    <col min="11232" max="11232" width="1" style="172" customWidth="1"/>
    <col min="11233" max="11234" width="12.5546875" style="172" customWidth="1"/>
    <col min="11235" max="11235" width="1.109375" style="172" customWidth="1"/>
    <col min="11236" max="11236" width="12.88671875" style="172" customWidth="1"/>
    <col min="11237" max="11237" width="12.44140625" style="172" customWidth="1"/>
    <col min="11238" max="11238" width="0.88671875" style="172" customWidth="1"/>
    <col min="11239" max="11240" width="12.5546875" style="172" customWidth="1"/>
    <col min="11241" max="11241" width="1.5546875" style="172" customWidth="1"/>
    <col min="11242" max="11242" width="9.5546875" style="172" bestFit="1" customWidth="1"/>
    <col min="11243" max="11243" width="9.109375" style="172"/>
    <col min="11244" max="11244" width="14.44140625" style="172" customWidth="1"/>
    <col min="11245" max="11245" width="9.109375" style="172"/>
    <col min="11246" max="11247" width="12.5546875" style="172" customWidth="1"/>
    <col min="11248" max="11248" width="9.109375" style="172"/>
    <col min="11249" max="11249" width="14.44140625" style="172" customWidth="1"/>
    <col min="11250" max="11250" width="12.5546875" style="172" bestFit="1" customWidth="1"/>
    <col min="11251" max="11481" width="9.109375" style="172"/>
    <col min="11482" max="11482" width="1.5546875" style="172" customWidth="1"/>
    <col min="11483" max="11483" width="33.5546875" style="172" customWidth="1"/>
    <col min="11484" max="11484" width="9.44140625" style="172" customWidth="1"/>
    <col min="11485" max="11485" width="12.44140625" style="172" customWidth="1"/>
    <col min="11486" max="11487" width="12.5546875" style="172" customWidth="1"/>
    <col min="11488" max="11488" width="1" style="172" customWidth="1"/>
    <col min="11489" max="11490" width="12.5546875" style="172" customWidth="1"/>
    <col min="11491" max="11491" width="1.109375" style="172" customWidth="1"/>
    <col min="11492" max="11492" width="12.88671875" style="172" customWidth="1"/>
    <col min="11493" max="11493" width="12.44140625" style="172" customWidth="1"/>
    <col min="11494" max="11494" width="0.88671875" style="172" customWidth="1"/>
    <col min="11495" max="11496" width="12.5546875" style="172" customWidth="1"/>
    <col min="11497" max="11497" width="1.5546875" style="172" customWidth="1"/>
    <col min="11498" max="11498" width="9.5546875" style="172" bestFit="1" customWidth="1"/>
    <col min="11499" max="11499" width="9.109375" style="172"/>
    <col min="11500" max="11500" width="14.44140625" style="172" customWidth="1"/>
    <col min="11501" max="11501" width="9.109375" style="172"/>
    <col min="11502" max="11503" width="12.5546875" style="172" customWidth="1"/>
    <col min="11504" max="11504" width="9.109375" style="172"/>
    <col min="11505" max="11505" width="14.44140625" style="172" customWidth="1"/>
    <col min="11506" max="11506" width="12.5546875" style="172" bestFit="1" customWidth="1"/>
    <col min="11507" max="11737" width="9.109375" style="172"/>
    <col min="11738" max="11738" width="1.5546875" style="172" customWidth="1"/>
    <col min="11739" max="11739" width="33.5546875" style="172" customWidth="1"/>
    <col min="11740" max="11740" width="9.44140625" style="172" customWidth="1"/>
    <col min="11741" max="11741" width="12.44140625" style="172" customWidth="1"/>
    <col min="11742" max="11743" width="12.5546875" style="172" customWidth="1"/>
    <col min="11744" max="11744" width="1" style="172" customWidth="1"/>
    <col min="11745" max="11746" width="12.5546875" style="172" customWidth="1"/>
    <col min="11747" max="11747" width="1.109375" style="172" customWidth="1"/>
    <col min="11748" max="11748" width="12.88671875" style="172" customWidth="1"/>
    <col min="11749" max="11749" width="12.44140625" style="172" customWidth="1"/>
    <col min="11750" max="11750" width="0.88671875" style="172" customWidth="1"/>
    <col min="11751" max="11752" width="12.5546875" style="172" customWidth="1"/>
    <col min="11753" max="11753" width="1.5546875" style="172" customWidth="1"/>
    <col min="11754" max="11754" width="9.5546875" style="172" bestFit="1" customWidth="1"/>
    <col min="11755" max="11755" width="9.109375" style="172"/>
    <col min="11756" max="11756" width="14.44140625" style="172" customWidth="1"/>
    <col min="11757" max="11757" width="9.109375" style="172"/>
    <col min="11758" max="11759" width="12.5546875" style="172" customWidth="1"/>
    <col min="11760" max="11760" width="9.109375" style="172"/>
    <col min="11761" max="11761" width="14.44140625" style="172" customWidth="1"/>
    <col min="11762" max="11762" width="12.5546875" style="172" bestFit="1" customWidth="1"/>
    <col min="11763" max="11993" width="9.109375" style="172"/>
    <col min="11994" max="11994" width="1.5546875" style="172" customWidth="1"/>
    <col min="11995" max="11995" width="33.5546875" style="172" customWidth="1"/>
    <col min="11996" max="11996" width="9.44140625" style="172" customWidth="1"/>
    <col min="11997" max="11997" width="12.44140625" style="172" customWidth="1"/>
    <col min="11998" max="11999" width="12.5546875" style="172" customWidth="1"/>
    <col min="12000" max="12000" width="1" style="172" customWidth="1"/>
    <col min="12001" max="12002" width="12.5546875" style="172" customWidth="1"/>
    <col min="12003" max="12003" width="1.109375" style="172" customWidth="1"/>
    <col min="12004" max="12004" width="12.88671875" style="172" customWidth="1"/>
    <col min="12005" max="12005" width="12.44140625" style="172" customWidth="1"/>
    <col min="12006" max="12006" width="0.88671875" style="172" customWidth="1"/>
    <col min="12007" max="12008" width="12.5546875" style="172" customWidth="1"/>
    <col min="12009" max="12009" width="1.5546875" style="172" customWidth="1"/>
    <col min="12010" max="12010" width="9.5546875" style="172" bestFit="1" customWidth="1"/>
    <col min="12011" max="12011" width="9.109375" style="172"/>
    <col min="12012" max="12012" width="14.44140625" style="172" customWidth="1"/>
    <col min="12013" max="12013" width="9.109375" style="172"/>
    <col min="12014" max="12015" width="12.5546875" style="172" customWidth="1"/>
    <col min="12016" max="12016" width="9.109375" style="172"/>
    <col min="12017" max="12017" width="14.44140625" style="172" customWidth="1"/>
    <col min="12018" max="12018" width="12.5546875" style="172" bestFit="1" customWidth="1"/>
    <col min="12019" max="12249" width="9.109375" style="172"/>
    <col min="12250" max="12250" width="1.5546875" style="172" customWidth="1"/>
    <col min="12251" max="12251" width="33.5546875" style="172" customWidth="1"/>
    <col min="12252" max="12252" width="9.44140625" style="172" customWidth="1"/>
    <col min="12253" max="12253" width="12.44140625" style="172" customWidth="1"/>
    <col min="12254" max="12255" width="12.5546875" style="172" customWidth="1"/>
    <col min="12256" max="12256" width="1" style="172" customWidth="1"/>
    <col min="12257" max="12258" width="12.5546875" style="172" customWidth="1"/>
    <col min="12259" max="12259" width="1.109375" style="172" customWidth="1"/>
    <col min="12260" max="12260" width="12.88671875" style="172" customWidth="1"/>
    <col min="12261" max="12261" width="12.44140625" style="172" customWidth="1"/>
    <col min="12262" max="12262" width="0.88671875" style="172" customWidth="1"/>
    <col min="12263" max="12264" width="12.5546875" style="172" customWidth="1"/>
    <col min="12265" max="12265" width="1.5546875" style="172" customWidth="1"/>
    <col min="12266" max="12266" width="9.5546875" style="172" bestFit="1" customWidth="1"/>
    <col min="12267" max="12267" width="9.109375" style="172"/>
    <col min="12268" max="12268" width="14.44140625" style="172" customWidth="1"/>
    <col min="12269" max="12269" width="9.109375" style="172"/>
    <col min="12270" max="12271" width="12.5546875" style="172" customWidth="1"/>
    <col min="12272" max="12272" width="9.109375" style="172"/>
    <col min="12273" max="12273" width="14.44140625" style="172" customWidth="1"/>
    <col min="12274" max="12274" width="12.5546875" style="172" bestFit="1" customWidth="1"/>
    <col min="12275" max="12505" width="9.109375" style="172"/>
    <col min="12506" max="12506" width="1.5546875" style="172" customWidth="1"/>
    <col min="12507" max="12507" width="33.5546875" style="172" customWidth="1"/>
    <col min="12508" max="12508" width="9.44140625" style="172" customWidth="1"/>
    <col min="12509" max="12509" width="12.44140625" style="172" customWidth="1"/>
    <col min="12510" max="12511" width="12.5546875" style="172" customWidth="1"/>
    <col min="12512" max="12512" width="1" style="172" customWidth="1"/>
    <col min="12513" max="12514" width="12.5546875" style="172" customWidth="1"/>
    <col min="12515" max="12515" width="1.109375" style="172" customWidth="1"/>
    <col min="12516" max="12516" width="12.88671875" style="172" customWidth="1"/>
    <col min="12517" max="12517" width="12.44140625" style="172" customWidth="1"/>
    <col min="12518" max="12518" width="0.88671875" style="172" customWidth="1"/>
    <col min="12519" max="12520" width="12.5546875" style="172" customWidth="1"/>
    <col min="12521" max="12521" width="1.5546875" style="172" customWidth="1"/>
    <col min="12522" max="12522" width="9.5546875" style="172" bestFit="1" customWidth="1"/>
    <col min="12523" max="12523" width="9.109375" style="172"/>
    <col min="12524" max="12524" width="14.44140625" style="172" customWidth="1"/>
    <col min="12525" max="12525" width="9.109375" style="172"/>
    <col min="12526" max="12527" width="12.5546875" style="172" customWidth="1"/>
    <col min="12528" max="12528" width="9.109375" style="172"/>
    <col min="12529" max="12529" width="14.44140625" style="172" customWidth="1"/>
    <col min="12530" max="12530" width="12.5546875" style="172" bestFit="1" customWidth="1"/>
    <col min="12531" max="12761" width="9.109375" style="172"/>
    <col min="12762" max="12762" width="1.5546875" style="172" customWidth="1"/>
    <col min="12763" max="12763" width="33.5546875" style="172" customWidth="1"/>
    <col min="12764" max="12764" width="9.44140625" style="172" customWidth="1"/>
    <col min="12765" max="12765" width="12.44140625" style="172" customWidth="1"/>
    <col min="12766" max="12767" width="12.5546875" style="172" customWidth="1"/>
    <col min="12768" max="12768" width="1" style="172" customWidth="1"/>
    <col min="12769" max="12770" width="12.5546875" style="172" customWidth="1"/>
    <col min="12771" max="12771" width="1.109375" style="172" customWidth="1"/>
    <col min="12772" max="12772" width="12.88671875" style="172" customWidth="1"/>
    <col min="12773" max="12773" width="12.44140625" style="172" customWidth="1"/>
    <col min="12774" max="12774" width="0.88671875" style="172" customWidth="1"/>
    <col min="12775" max="12776" width="12.5546875" style="172" customWidth="1"/>
    <col min="12777" max="12777" width="1.5546875" style="172" customWidth="1"/>
    <col min="12778" max="12778" width="9.5546875" style="172" bestFit="1" customWidth="1"/>
    <col min="12779" max="12779" width="9.109375" style="172"/>
    <col min="12780" max="12780" width="14.44140625" style="172" customWidth="1"/>
    <col min="12781" max="12781" width="9.109375" style="172"/>
    <col min="12782" max="12783" width="12.5546875" style="172" customWidth="1"/>
    <col min="12784" max="12784" width="9.109375" style="172"/>
    <col min="12785" max="12785" width="14.44140625" style="172" customWidth="1"/>
    <col min="12786" max="12786" width="12.5546875" style="172" bestFit="1" customWidth="1"/>
    <col min="12787" max="13017" width="9.109375" style="172"/>
    <col min="13018" max="13018" width="1.5546875" style="172" customWidth="1"/>
    <col min="13019" max="13019" width="33.5546875" style="172" customWidth="1"/>
    <col min="13020" max="13020" width="9.44140625" style="172" customWidth="1"/>
    <col min="13021" max="13021" width="12.44140625" style="172" customWidth="1"/>
    <col min="13022" max="13023" width="12.5546875" style="172" customWidth="1"/>
    <col min="13024" max="13024" width="1" style="172" customWidth="1"/>
    <col min="13025" max="13026" width="12.5546875" style="172" customWidth="1"/>
    <col min="13027" max="13027" width="1.109375" style="172" customWidth="1"/>
    <col min="13028" max="13028" width="12.88671875" style="172" customWidth="1"/>
    <col min="13029" max="13029" width="12.44140625" style="172" customWidth="1"/>
    <col min="13030" max="13030" width="0.88671875" style="172" customWidth="1"/>
    <col min="13031" max="13032" width="12.5546875" style="172" customWidth="1"/>
    <col min="13033" max="13033" width="1.5546875" style="172" customWidth="1"/>
    <col min="13034" max="13034" width="9.5546875" style="172" bestFit="1" customWidth="1"/>
    <col min="13035" max="13035" width="9.109375" style="172"/>
    <col min="13036" max="13036" width="14.44140625" style="172" customWidth="1"/>
    <col min="13037" max="13037" width="9.109375" style="172"/>
    <col min="13038" max="13039" width="12.5546875" style="172" customWidth="1"/>
    <col min="13040" max="13040" width="9.109375" style="172"/>
    <col min="13041" max="13041" width="14.44140625" style="172" customWidth="1"/>
    <col min="13042" max="13042" width="12.5546875" style="172" bestFit="1" customWidth="1"/>
    <col min="13043" max="13273" width="9.109375" style="172"/>
    <col min="13274" max="13274" width="1.5546875" style="172" customWidth="1"/>
    <col min="13275" max="13275" width="33.5546875" style="172" customWidth="1"/>
    <col min="13276" max="13276" width="9.44140625" style="172" customWidth="1"/>
    <col min="13277" max="13277" width="12.44140625" style="172" customWidth="1"/>
    <col min="13278" max="13279" width="12.5546875" style="172" customWidth="1"/>
    <col min="13280" max="13280" width="1" style="172" customWidth="1"/>
    <col min="13281" max="13282" width="12.5546875" style="172" customWidth="1"/>
    <col min="13283" max="13283" width="1.109375" style="172" customWidth="1"/>
    <col min="13284" max="13284" width="12.88671875" style="172" customWidth="1"/>
    <col min="13285" max="13285" width="12.44140625" style="172" customWidth="1"/>
    <col min="13286" max="13286" width="0.88671875" style="172" customWidth="1"/>
    <col min="13287" max="13288" width="12.5546875" style="172" customWidth="1"/>
    <col min="13289" max="13289" width="1.5546875" style="172" customWidth="1"/>
    <col min="13290" max="13290" width="9.5546875" style="172" bestFit="1" customWidth="1"/>
    <col min="13291" max="13291" width="9.109375" style="172"/>
    <col min="13292" max="13292" width="14.44140625" style="172" customWidth="1"/>
    <col min="13293" max="13293" width="9.109375" style="172"/>
    <col min="13294" max="13295" width="12.5546875" style="172" customWidth="1"/>
    <col min="13296" max="13296" width="9.109375" style="172"/>
    <col min="13297" max="13297" width="14.44140625" style="172" customWidth="1"/>
    <col min="13298" max="13298" width="12.5546875" style="172" bestFit="1" customWidth="1"/>
    <col min="13299" max="13529" width="9.109375" style="172"/>
    <col min="13530" max="13530" width="1.5546875" style="172" customWidth="1"/>
    <col min="13531" max="13531" width="33.5546875" style="172" customWidth="1"/>
    <col min="13532" max="13532" width="9.44140625" style="172" customWidth="1"/>
    <col min="13533" max="13533" width="12.44140625" style="172" customWidth="1"/>
    <col min="13534" max="13535" width="12.5546875" style="172" customWidth="1"/>
    <col min="13536" max="13536" width="1" style="172" customWidth="1"/>
    <col min="13537" max="13538" width="12.5546875" style="172" customWidth="1"/>
    <col min="13539" max="13539" width="1.109375" style="172" customWidth="1"/>
    <col min="13540" max="13540" width="12.88671875" style="172" customWidth="1"/>
    <col min="13541" max="13541" width="12.44140625" style="172" customWidth="1"/>
    <col min="13542" max="13542" width="0.88671875" style="172" customWidth="1"/>
    <col min="13543" max="13544" width="12.5546875" style="172" customWidth="1"/>
    <col min="13545" max="13545" width="1.5546875" style="172" customWidth="1"/>
    <col min="13546" max="13546" width="9.5546875" style="172" bestFit="1" customWidth="1"/>
    <col min="13547" max="13547" width="9.109375" style="172"/>
    <col min="13548" max="13548" width="14.44140625" style="172" customWidth="1"/>
    <col min="13549" max="13549" width="9.109375" style="172"/>
    <col min="13550" max="13551" width="12.5546875" style="172" customWidth="1"/>
    <col min="13552" max="13552" width="9.109375" style="172"/>
    <col min="13553" max="13553" width="14.44140625" style="172" customWidth="1"/>
    <col min="13554" max="13554" width="12.5546875" style="172" bestFit="1" customWidth="1"/>
    <col min="13555" max="13785" width="9.109375" style="172"/>
    <col min="13786" max="13786" width="1.5546875" style="172" customWidth="1"/>
    <col min="13787" max="13787" width="33.5546875" style="172" customWidth="1"/>
    <col min="13788" max="13788" width="9.44140625" style="172" customWidth="1"/>
    <col min="13789" max="13789" width="12.44140625" style="172" customWidth="1"/>
    <col min="13790" max="13791" width="12.5546875" style="172" customWidth="1"/>
    <col min="13792" max="13792" width="1" style="172" customWidth="1"/>
    <col min="13793" max="13794" width="12.5546875" style="172" customWidth="1"/>
    <col min="13795" max="13795" width="1.109375" style="172" customWidth="1"/>
    <col min="13796" max="13796" width="12.88671875" style="172" customWidth="1"/>
    <col min="13797" max="13797" width="12.44140625" style="172" customWidth="1"/>
    <col min="13798" max="13798" width="0.88671875" style="172" customWidth="1"/>
    <col min="13799" max="13800" width="12.5546875" style="172" customWidth="1"/>
    <col min="13801" max="13801" width="1.5546875" style="172" customWidth="1"/>
    <col min="13802" max="13802" width="9.5546875" style="172" bestFit="1" customWidth="1"/>
    <col min="13803" max="13803" width="9.109375" style="172"/>
    <col min="13804" max="13804" width="14.44140625" style="172" customWidth="1"/>
    <col min="13805" max="13805" width="9.109375" style="172"/>
    <col min="13806" max="13807" width="12.5546875" style="172" customWidth="1"/>
    <col min="13808" max="13808" width="9.109375" style="172"/>
    <col min="13809" max="13809" width="14.44140625" style="172" customWidth="1"/>
    <col min="13810" max="13810" width="12.5546875" style="172" bestFit="1" customWidth="1"/>
    <col min="13811" max="14041" width="9.109375" style="172"/>
    <col min="14042" max="14042" width="1.5546875" style="172" customWidth="1"/>
    <col min="14043" max="14043" width="33.5546875" style="172" customWidth="1"/>
    <col min="14044" max="14044" width="9.44140625" style="172" customWidth="1"/>
    <col min="14045" max="14045" width="12.44140625" style="172" customWidth="1"/>
    <col min="14046" max="14047" width="12.5546875" style="172" customWidth="1"/>
    <col min="14048" max="14048" width="1" style="172" customWidth="1"/>
    <col min="14049" max="14050" width="12.5546875" style="172" customWidth="1"/>
    <col min="14051" max="14051" width="1.109375" style="172" customWidth="1"/>
    <col min="14052" max="14052" width="12.88671875" style="172" customWidth="1"/>
    <col min="14053" max="14053" width="12.44140625" style="172" customWidth="1"/>
    <col min="14054" max="14054" width="0.88671875" style="172" customWidth="1"/>
    <col min="14055" max="14056" width="12.5546875" style="172" customWidth="1"/>
    <col min="14057" max="14057" width="1.5546875" style="172" customWidth="1"/>
    <col min="14058" max="14058" width="9.5546875" style="172" bestFit="1" customWidth="1"/>
    <col min="14059" max="14059" width="9.109375" style="172"/>
    <col min="14060" max="14060" width="14.44140625" style="172" customWidth="1"/>
    <col min="14061" max="14061" width="9.109375" style="172"/>
    <col min="14062" max="14063" width="12.5546875" style="172" customWidth="1"/>
    <col min="14064" max="14064" width="9.109375" style="172"/>
    <col min="14065" max="14065" width="14.44140625" style="172" customWidth="1"/>
    <col min="14066" max="14066" width="12.5546875" style="172" bestFit="1" customWidth="1"/>
    <col min="14067" max="14297" width="9.109375" style="172"/>
    <col min="14298" max="14298" width="1.5546875" style="172" customWidth="1"/>
    <col min="14299" max="14299" width="33.5546875" style="172" customWidth="1"/>
    <col min="14300" max="14300" width="9.44140625" style="172" customWidth="1"/>
    <col min="14301" max="14301" width="12.44140625" style="172" customWidth="1"/>
    <col min="14302" max="14303" width="12.5546875" style="172" customWidth="1"/>
    <col min="14304" max="14304" width="1" style="172" customWidth="1"/>
    <col min="14305" max="14306" width="12.5546875" style="172" customWidth="1"/>
    <col min="14307" max="14307" width="1.109375" style="172" customWidth="1"/>
    <col min="14308" max="14308" width="12.88671875" style="172" customWidth="1"/>
    <col min="14309" max="14309" width="12.44140625" style="172" customWidth="1"/>
    <col min="14310" max="14310" width="0.88671875" style="172" customWidth="1"/>
    <col min="14311" max="14312" width="12.5546875" style="172" customWidth="1"/>
    <col min="14313" max="14313" width="1.5546875" style="172" customWidth="1"/>
    <col min="14314" max="14314" width="9.5546875" style="172" bestFit="1" customWidth="1"/>
    <col min="14315" max="14315" width="9.109375" style="172"/>
    <col min="14316" max="14316" width="14.44140625" style="172" customWidth="1"/>
    <col min="14317" max="14317" width="9.109375" style="172"/>
    <col min="14318" max="14319" width="12.5546875" style="172" customWidth="1"/>
    <col min="14320" max="14320" width="9.109375" style="172"/>
    <col min="14321" max="14321" width="14.44140625" style="172" customWidth="1"/>
    <col min="14322" max="14322" width="12.5546875" style="172" bestFit="1" customWidth="1"/>
    <col min="14323" max="14553" width="9.109375" style="172"/>
    <col min="14554" max="14554" width="1.5546875" style="172" customWidth="1"/>
    <col min="14555" max="14555" width="33.5546875" style="172" customWidth="1"/>
    <col min="14556" max="14556" width="9.44140625" style="172" customWidth="1"/>
    <col min="14557" max="14557" width="12.44140625" style="172" customWidth="1"/>
    <col min="14558" max="14559" width="12.5546875" style="172" customWidth="1"/>
    <col min="14560" max="14560" width="1" style="172" customWidth="1"/>
    <col min="14561" max="14562" width="12.5546875" style="172" customWidth="1"/>
    <col min="14563" max="14563" width="1.109375" style="172" customWidth="1"/>
    <col min="14564" max="14564" width="12.88671875" style="172" customWidth="1"/>
    <col min="14565" max="14565" width="12.44140625" style="172" customWidth="1"/>
    <col min="14566" max="14566" width="0.88671875" style="172" customWidth="1"/>
    <col min="14567" max="14568" width="12.5546875" style="172" customWidth="1"/>
    <col min="14569" max="14569" width="1.5546875" style="172" customWidth="1"/>
    <col min="14570" max="14570" width="9.5546875" style="172" bestFit="1" customWidth="1"/>
    <col min="14571" max="14571" width="9.109375" style="172"/>
    <col min="14572" max="14572" width="14.44140625" style="172" customWidth="1"/>
    <col min="14573" max="14573" width="9.109375" style="172"/>
    <col min="14574" max="14575" width="12.5546875" style="172" customWidth="1"/>
    <col min="14576" max="14576" width="9.109375" style="172"/>
    <col min="14577" max="14577" width="14.44140625" style="172" customWidth="1"/>
    <col min="14578" max="14578" width="12.5546875" style="172" bestFit="1" customWidth="1"/>
    <col min="14579" max="14809" width="9.109375" style="172"/>
    <col min="14810" max="14810" width="1.5546875" style="172" customWidth="1"/>
    <col min="14811" max="14811" width="33.5546875" style="172" customWidth="1"/>
    <col min="14812" max="14812" width="9.44140625" style="172" customWidth="1"/>
    <col min="14813" max="14813" width="12.44140625" style="172" customWidth="1"/>
    <col min="14814" max="14815" width="12.5546875" style="172" customWidth="1"/>
    <col min="14816" max="14816" width="1" style="172" customWidth="1"/>
    <col min="14817" max="14818" width="12.5546875" style="172" customWidth="1"/>
    <col min="14819" max="14819" width="1.109375" style="172" customWidth="1"/>
    <col min="14820" max="14820" width="12.88671875" style="172" customWidth="1"/>
    <col min="14821" max="14821" width="12.44140625" style="172" customWidth="1"/>
    <col min="14822" max="14822" width="0.88671875" style="172" customWidth="1"/>
    <col min="14823" max="14824" width="12.5546875" style="172" customWidth="1"/>
    <col min="14825" max="14825" width="1.5546875" style="172" customWidth="1"/>
    <col min="14826" max="14826" width="9.5546875" style="172" bestFit="1" customWidth="1"/>
    <col min="14827" max="14827" width="9.109375" style="172"/>
    <col min="14828" max="14828" width="14.44140625" style="172" customWidth="1"/>
    <col min="14829" max="14829" width="9.109375" style="172"/>
    <col min="14830" max="14831" width="12.5546875" style="172" customWidth="1"/>
    <col min="14832" max="14832" width="9.109375" style="172"/>
    <col min="14833" max="14833" width="14.44140625" style="172" customWidth="1"/>
    <col min="14834" max="14834" width="12.5546875" style="172" bestFit="1" customWidth="1"/>
    <col min="14835" max="15065" width="9.109375" style="172"/>
    <col min="15066" max="15066" width="1.5546875" style="172" customWidth="1"/>
    <col min="15067" max="15067" width="33.5546875" style="172" customWidth="1"/>
    <col min="15068" max="15068" width="9.44140625" style="172" customWidth="1"/>
    <col min="15069" max="15069" width="12.44140625" style="172" customWidth="1"/>
    <col min="15070" max="15071" width="12.5546875" style="172" customWidth="1"/>
    <col min="15072" max="15072" width="1" style="172" customWidth="1"/>
    <col min="15073" max="15074" width="12.5546875" style="172" customWidth="1"/>
    <col min="15075" max="15075" width="1.109375" style="172" customWidth="1"/>
    <col min="15076" max="15076" width="12.88671875" style="172" customWidth="1"/>
    <col min="15077" max="15077" width="12.44140625" style="172" customWidth="1"/>
    <col min="15078" max="15078" width="0.88671875" style="172" customWidth="1"/>
    <col min="15079" max="15080" width="12.5546875" style="172" customWidth="1"/>
    <col min="15081" max="15081" width="1.5546875" style="172" customWidth="1"/>
    <col min="15082" max="15082" width="9.5546875" style="172" bestFit="1" customWidth="1"/>
    <col min="15083" max="15083" width="9.109375" style="172"/>
    <col min="15084" max="15084" width="14.44140625" style="172" customWidth="1"/>
    <col min="15085" max="15085" width="9.109375" style="172"/>
    <col min="15086" max="15087" width="12.5546875" style="172" customWidth="1"/>
    <col min="15088" max="15088" width="9.109375" style="172"/>
    <col min="15089" max="15089" width="14.44140625" style="172" customWidth="1"/>
    <col min="15090" max="15090" width="12.5546875" style="172" bestFit="1" customWidth="1"/>
    <col min="15091" max="15321" width="9.109375" style="172"/>
    <col min="15322" max="15322" width="1.5546875" style="172" customWidth="1"/>
    <col min="15323" max="15323" width="33.5546875" style="172" customWidth="1"/>
    <col min="15324" max="15324" width="9.44140625" style="172" customWidth="1"/>
    <col min="15325" max="15325" width="12.44140625" style="172" customWidth="1"/>
    <col min="15326" max="15327" width="12.5546875" style="172" customWidth="1"/>
    <col min="15328" max="15328" width="1" style="172" customWidth="1"/>
    <col min="15329" max="15330" width="12.5546875" style="172" customWidth="1"/>
    <col min="15331" max="15331" width="1.109375" style="172" customWidth="1"/>
    <col min="15332" max="15332" width="12.88671875" style="172" customWidth="1"/>
    <col min="15333" max="15333" width="12.44140625" style="172" customWidth="1"/>
    <col min="15334" max="15334" width="0.88671875" style="172" customWidth="1"/>
    <col min="15335" max="15336" width="12.5546875" style="172" customWidth="1"/>
    <col min="15337" max="15337" width="1.5546875" style="172" customWidth="1"/>
    <col min="15338" max="15338" width="9.5546875" style="172" bestFit="1" customWidth="1"/>
    <col min="15339" max="15339" width="9.109375" style="172"/>
    <col min="15340" max="15340" width="14.44140625" style="172" customWidth="1"/>
    <col min="15341" max="15341" width="9.109375" style="172"/>
    <col min="15342" max="15343" width="12.5546875" style="172" customWidth="1"/>
    <col min="15344" max="15344" width="9.109375" style="172"/>
    <col min="15345" max="15345" width="14.44140625" style="172" customWidth="1"/>
    <col min="15346" max="15346" width="12.5546875" style="172" bestFit="1" customWidth="1"/>
    <col min="15347" max="15577" width="9.109375" style="172"/>
    <col min="15578" max="15578" width="1.5546875" style="172" customWidth="1"/>
    <col min="15579" max="15579" width="33.5546875" style="172" customWidth="1"/>
    <col min="15580" max="15580" width="9.44140625" style="172" customWidth="1"/>
    <col min="15581" max="15581" width="12.44140625" style="172" customWidth="1"/>
    <col min="15582" max="15583" width="12.5546875" style="172" customWidth="1"/>
    <col min="15584" max="15584" width="1" style="172" customWidth="1"/>
    <col min="15585" max="15586" width="12.5546875" style="172" customWidth="1"/>
    <col min="15587" max="15587" width="1.109375" style="172" customWidth="1"/>
    <col min="15588" max="15588" width="12.88671875" style="172" customWidth="1"/>
    <col min="15589" max="15589" width="12.44140625" style="172" customWidth="1"/>
    <col min="15590" max="15590" width="0.88671875" style="172" customWidth="1"/>
    <col min="15591" max="15592" width="12.5546875" style="172" customWidth="1"/>
    <col min="15593" max="15593" width="1.5546875" style="172" customWidth="1"/>
    <col min="15594" max="15594" width="9.5546875" style="172" bestFit="1" customWidth="1"/>
    <col min="15595" max="15595" width="9.109375" style="172"/>
    <col min="15596" max="15596" width="14.44140625" style="172" customWidth="1"/>
    <col min="15597" max="15597" width="9.109375" style="172"/>
    <col min="15598" max="15599" width="12.5546875" style="172" customWidth="1"/>
    <col min="15600" max="15600" width="9.109375" style="172"/>
    <col min="15601" max="15601" width="14.44140625" style="172" customWidth="1"/>
    <col min="15602" max="15602" width="12.5546875" style="172" bestFit="1" customWidth="1"/>
    <col min="15603" max="15833" width="9.109375" style="172"/>
    <col min="15834" max="15834" width="1.5546875" style="172" customWidth="1"/>
    <col min="15835" max="15835" width="33.5546875" style="172" customWidth="1"/>
    <col min="15836" max="15836" width="9.44140625" style="172" customWidth="1"/>
    <col min="15837" max="15837" width="12.44140625" style="172" customWidth="1"/>
    <col min="15838" max="15839" width="12.5546875" style="172" customWidth="1"/>
    <col min="15840" max="15840" width="1" style="172" customWidth="1"/>
    <col min="15841" max="15842" width="12.5546875" style="172" customWidth="1"/>
    <col min="15843" max="15843" width="1.109375" style="172" customWidth="1"/>
    <col min="15844" max="15844" width="12.88671875" style="172" customWidth="1"/>
    <col min="15845" max="15845" width="12.44140625" style="172" customWidth="1"/>
    <col min="15846" max="15846" width="0.88671875" style="172" customWidth="1"/>
    <col min="15847" max="15848" width="12.5546875" style="172" customWidth="1"/>
    <col min="15849" max="15849" width="1.5546875" style="172" customWidth="1"/>
    <col min="15850" max="15850" width="9.5546875" style="172" bestFit="1" customWidth="1"/>
    <col min="15851" max="15851" width="9.109375" style="172"/>
    <col min="15852" max="15852" width="14.44140625" style="172" customWidth="1"/>
    <col min="15853" max="15853" width="9.109375" style="172"/>
    <col min="15854" max="15855" width="12.5546875" style="172" customWidth="1"/>
    <col min="15856" max="15856" width="9.109375" style="172"/>
    <col min="15857" max="15857" width="14.44140625" style="172" customWidth="1"/>
    <col min="15858" max="15858" width="12.5546875" style="172" bestFit="1" customWidth="1"/>
    <col min="15859" max="16089" width="9.109375" style="172"/>
    <col min="16090" max="16090" width="1.5546875" style="172" customWidth="1"/>
    <col min="16091" max="16091" width="33.5546875" style="172" customWidth="1"/>
    <col min="16092" max="16092" width="9.44140625" style="172" customWidth="1"/>
    <col min="16093" max="16093" width="12.44140625" style="172" customWidth="1"/>
    <col min="16094" max="16095" width="12.5546875" style="172" customWidth="1"/>
    <col min="16096" max="16096" width="1" style="172" customWidth="1"/>
    <col min="16097" max="16098" width="12.5546875" style="172" customWidth="1"/>
    <col min="16099" max="16099" width="1.109375" style="172" customWidth="1"/>
    <col min="16100" max="16100" width="12.88671875" style="172" customWidth="1"/>
    <col min="16101" max="16101" width="12.44140625" style="172" customWidth="1"/>
    <col min="16102" max="16102" width="0.88671875" style="172" customWidth="1"/>
    <col min="16103" max="16104" width="12.5546875" style="172" customWidth="1"/>
    <col min="16105" max="16105" width="1.5546875" style="172" customWidth="1"/>
    <col min="16106" max="16106" width="9.5546875" style="172" bestFit="1" customWidth="1"/>
    <col min="16107" max="16107" width="9.109375" style="172"/>
    <col min="16108" max="16108" width="14.44140625" style="172" customWidth="1"/>
    <col min="16109" max="16109" width="9.109375" style="172"/>
    <col min="16110" max="16111" width="12.5546875" style="172" customWidth="1"/>
    <col min="16112" max="16112" width="9.109375" style="172"/>
    <col min="16113" max="16113" width="14.44140625" style="172" customWidth="1"/>
    <col min="16114" max="16114" width="12.5546875" style="172" bestFit="1" customWidth="1"/>
    <col min="16115" max="16384" width="9.109375" style="172"/>
  </cols>
  <sheetData>
    <row r="1" spans="1:15" ht="15" customHeight="1">
      <c r="A1" s="62"/>
      <c r="C1" s="173"/>
      <c r="D1" s="173"/>
      <c r="E1" s="173"/>
      <c r="F1" s="173"/>
      <c r="G1" s="173"/>
      <c r="H1" s="173"/>
      <c r="I1" s="173"/>
    </row>
    <row r="2" spans="1:15" ht="15" customHeight="1">
      <c r="C2" s="173"/>
      <c r="D2" s="173"/>
      <c r="E2" s="173"/>
      <c r="F2" s="173"/>
      <c r="G2" s="173"/>
      <c r="H2" s="173"/>
      <c r="I2" s="173"/>
    </row>
    <row r="3" spans="1:15" ht="22.5" customHeight="1">
      <c r="C3" s="592" t="str">
        <f>Índice!D24</f>
        <v>Quadro N2-15-REN - Fornecimentos e Serviços Externos_TEE</v>
      </c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4" spans="1:15" ht="22.5" customHeight="1">
      <c r="C4" s="215"/>
      <c r="D4" s="173"/>
      <c r="E4" s="216"/>
      <c r="F4" s="216"/>
      <c r="G4" s="216"/>
      <c r="H4" s="216"/>
      <c r="J4" s="216"/>
      <c r="K4" s="216"/>
      <c r="L4" s="216"/>
      <c r="M4" s="217"/>
    </row>
    <row r="5" spans="1:15" ht="22.5" customHeight="1">
      <c r="C5" s="139"/>
      <c r="D5" s="173"/>
      <c r="E5" s="216"/>
      <c r="F5" s="216"/>
      <c r="G5" s="216"/>
      <c r="H5" s="216"/>
      <c r="I5" s="291" t="s">
        <v>209</v>
      </c>
    </row>
    <row r="6" spans="1:15" s="173" customFormat="1" ht="27" customHeight="1">
      <c r="E6" s="297" t="s">
        <v>195</v>
      </c>
      <c r="F6" s="297" t="s">
        <v>193</v>
      </c>
      <c r="G6" s="297" t="s">
        <v>213</v>
      </c>
      <c r="H6" s="297" t="s">
        <v>194</v>
      </c>
      <c r="I6" s="297" t="s">
        <v>214</v>
      </c>
    </row>
    <row r="7" spans="1:15" s="173" customFormat="1" ht="15" customHeight="1">
      <c r="C7" s="74" t="s">
        <v>88</v>
      </c>
    </row>
    <row r="8" spans="1:15" s="173" customFormat="1" ht="15" customHeight="1">
      <c r="C8" s="219"/>
      <c r="E8" s="220"/>
      <c r="F8" s="220"/>
      <c r="G8" s="220"/>
      <c r="H8" s="220"/>
      <c r="I8" s="220"/>
    </row>
    <row r="9" spans="1:15" s="173" customFormat="1" ht="15" customHeight="1">
      <c r="C9" s="220" t="s">
        <v>89</v>
      </c>
      <c r="E9" s="220"/>
      <c r="F9" s="220"/>
      <c r="G9" s="220"/>
      <c r="H9" s="220"/>
      <c r="I9" s="220"/>
    </row>
    <row r="10" spans="1:15" s="74" customFormat="1" ht="23.25" customHeight="1">
      <c r="C10" s="221" t="s">
        <v>90</v>
      </c>
      <c r="D10" s="173"/>
      <c r="E10" s="221"/>
      <c r="F10" s="221"/>
      <c r="G10" s="222"/>
      <c r="H10" s="221"/>
      <c r="I10" s="222"/>
    </row>
    <row r="11" spans="1:15" s="173" customFormat="1" ht="15" customHeight="1">
      <c r="C11" s="220" t="s">
        <v>91</v>
      </c>
      <c r="E11" s="220"/>
      <c r="F11" s="220"/>
      <c r="G11" s="223"/>
      <c r="H11" s="220"/>
      <c r="I11" s="223"/>
    </row>
    <row r="12" spans="1:15" s="173" customFormat="1" ht="15" customHeight="1">
      <c r="C12" s="220" t="s">
        <v>92</v>
      </c>
      <c r="E12" s="220"/>
      <c r="F12" s="220"/>
      <c r="G12" s="223"/>
      <c r="H12" s="220"/>
      <c r="I12" s="223"/>
    </row>
    <row r="13" spans="1:15" s="74" customFormat="1" ht="23.25" customHeight="1">
      <c r="C13" s="221" t="s">
        <v>93</v>
      </c>
      <c r="D13" s="173"/>
      <c r="E13" s="221"/>
      <c r="F13" s="221"/>
      <c r="G13" s="222"/>
      <c r="H13" s="221"/>
      <c r="I13" s="222"/>
    </row>
    <row r="14" spans="1:15" s="173" customFormat="1" ht="15" customHeight="1">
      <c r="C14" s="220" t="s">
        <v>94</v>
      </c>
      <c r="E14" s="220"/>
      <c r="F14" s="220"/>
      <c r="G14" s="223"/>
      <c r="H14" s="220"/>
      <c r="I14" s="223"/>
    </row>
    <row r="15" spans="1:15" s="173" customFormat="1" ht="15" customHeight="1">
      <c r="C15" s="220" t="s">
        <v>153</v>
      </c>
      <c r="E15" s="220"/>
      <c r="F15" s="220"/>
      <c r="G15" s="223"/>
      <c r="H15" s="220"/>
      <c r="I15" s="223"/>
    </row>
    <row r="16" spans="1:15" s="173" customFormat="1" ht="15" customHeight="1">
      <c r="C16" s="220" t="s">
        <v>163</v>
      </c>
      <c r="E16" s="220"/>
      <c r="F16" s="220"/>
      <c r="G16" s="223"/>
      <c r="H16" s="220"/>
      <c r="I16" s="223"/>
    </row>
    <row r="17" spans="1:10" s="173" customFormat="1" ht="15" customHeight="1">
      <c r="C17" s="220" t="s">
        <v>137</v>
      </c>
      <c r="E17" s="220"/>
      <c r="F17" s="220"/>
      <c r="G17" s="223"/>
      <c r="H17" s="220"/>
      <c r="I17" s="223"/>
    </row>
    <row r="18" spans="1:10" s="74" customFormat="1" ht="23.25" customHeight="1">
      <c r="C18" s="221" t="s">
        <v>95</v>
      </c>
      <c r="D18" s="173"/>
      <c r="E18" s="221"/>
      <c r="F18" s="221"/>
      <c r="G18" s="222"/>
      <c r="H18" s="221"/>
      <c r="I18" s="222"/>
    </row>
    <row r="19" spans="1:10" s="173" customFormat="1" ht="15" customHeight="1">
      <c r="A19" s="74"/>
      <c r="C19" s="220" t="s">
        <v>96</v>
      </c>
      <c r="E19" s="220"/>
      <c r="F19" s="220"/>
      <c r="G19" s="223"/>
      <c r="H19" s="220"/>
      <c r="I19" s="223"/>
    </row>
    <row r="20" spans="1:10" s="173" customFormat="1" ht="15" customHeight="1">
      <c r="A20" s="74"/>
      <c r="C20" s="220" t="s">
        <v>97</v>
      </c>
      <c r="E20" s="220"/>
      <c r="F20" s="220"/>
      <c r="G20" s="223"/>
      <c r="H20" s="220"/>
      <c r="I20" s="223"/>
    </row>
    <row r="21" spans="1:10" s="173" customFormat="1" ht="15" customHeight="1">
      <c r="A21" s="74"/>
      <c r="C21" s="220" t="s">
        <v>98</v>
      </c>
      <c r="E21" s="220"/>
      <c r="F21" s="220"/>
      <c r="G21" s="223"/>
      <c r="H21" s="220"/>
      <c r="I21" s="223"/>
    </row>
    <row r="22" spans="1:10" s="173" customFormat="1" ht="15" customHeight="1">
      <c r="A22" s="74"/>
      <c r="C22" s="224" t="s">
        <v>162</v>
      </c>
      <c r="E22" s="220"/>
      <c r="F22" s="220"/>
      <c r="G22" s="223"/>
      <c r="H22" s="220"/>
      <c r="I22" s="223"/>
    </row>
    <row r="23" spans="1:10" s="173" customFormat="1" ht="15" customHeight="1">
      <c r="C23" s="224" t="s">
        <v>286</v>
      </c>
      <c r="E23" s="220"/>
      <c r="G23" s="223"/>
      <c r="H23" s="220"/>
      <c r="I23" s="223"/>
    </row>
    <row r="24" spans="1:10" s="173" customFormat="1" ht="15" customHeight="1">
      <c r="C24" s="224" t="s">
        <v>287</v>
      </c>
      <c r="E24" s="220"/>
      <c r="G24" s="223"/>
      <c r="H24" s="220"/>
      <c r="I24" s="223"/>
    </row>
    <row r="25" spans="1:10" s="74" customFormat="1" ht="23.25" customHeight="1">
      <c r="C25" s="221" t="s">
        <v>147</v>
      </c>
      <c r="D25" s="173"/>
      <c r="E25" s="221"/>
      <c r="F25" s="221"/>
      <c r="G25" s="222"/>
      <c r="H25" s="221"/>
      <c r="I25" s="222"/>
    </row>
    <row r="26" spans="1:10" s="74" customFormat="1" ht="23.25" customHeight="1">
      <c r="C26" s="221" t="s">
        <v>100</v>
      </c>
      <c r="D26" s="173"/>
      <c r="E26" s="220"/>
      <c r="F26" s="220"/>
      <c r="G26" s="222"/>
      <c r="H26" s="220"/>
      <c r="I26" s="222"/>
    </row>
    <row r="27" spans="1:10" s="225" customFormat="1" ht="29.25" customHeight="1">
      <c r="A27" s="74"/>
      <c r="C27" s="226" t="s">
        <v>101</v>
      </c>
      <c r="D27" s="74"/>
      <c r="E27" s="295"/>
      <c r="F27" s="295"/>
      <c r="G27" s="296"/>
      <c r="H27" s="295"/>
      <c r="I27" s="296"/>
    </row>
    <row r="28" spans="1:10" s="173" customFormat="1" ht="15" customHeight="1">
      <c r="A28" s="74"/>
      <c r="C28" s="221"/>
      <c r="E28" s="220"/>
      <c r="F28" s="220"/>
      <c r="G28" s="223"/>
      <c r="H28" s="220"/>
      <c r="I28" s="223"/>
    </row>
    <row r="29" spans="1:10" s="173" customFormat="1" ht="15" customHeight="1">
      <c r="C29" s="220" t="s">
        <v>102</v>
      </c>
      <c r="E29" s="220"/>
      <c r="F29" s="220"/>
      <c r="G29" s="223"/>
      <c r="H29" s="220"/>
      <c r="I29" s="223"/>
    </row>
    <row r="30" spans="1:10" s="225" customFormat="1" ht="28.5" customHeight="1">
      <c r="C30" s="226" t="s">
        <v>103</v>
      </c>
      <c r="D30" s="74"/>
      <c r="E30" s="295"/>
      <c r="F30" s="295"/>
      <c r="G30" s="296"/>
      <c r="H30" s="295"/>
      <c r="I30" s="296"/>
      <c r="J30" s="216"/>
    </row>
    <row r="31" spans="1:10" s="173" customFormat="1" ht="15" customHeight="1">
      <c r="C31" s="220"/>
      <c r="E31" s="220"/>
      <c r="F31" s="220"/>
      <c r="G31" s="223"/>
      <c r="H31" s="220"/>
      <c r="I31" s="223"/>
    </row>
    <row r="32" spans="1:10" s="173" customFormat="1" ht="15" customHeight="1">
      <c r="C32" s="220" t="s">
        <v>164</v>
      </c>
      <c r="E32" s="220"/>
      <c r="F32" s="220"/>
      <c r="G32" s="223"/>
      <c r="H32" s="220"/>
      <c r="I32" s="223"/>
    </row>
    <row r="33" spans="3:9" s="225" customFormat="1" ht="24.75" customHeight="1" thickBot="1">
      <c r="C33" s="226" t="s">
        <v>104</v>
      </c>
      <c r="D33" s="74"/>
      <c r="E33" s="293"/>
      <c r="F33" s="293"/>
      <c r="G33" s="294"/>
      <c r="H33" s="293"/>
      <c r="I33" s="294"/>
    </row>
    <row r="34" spans="3:9" s="173" customFormat="1" ht="15" customHeight="1" thickTop="1">
      <c r="C34" s="220"/>
      <c r="E34" s="220"/>
      <c r="F34" s="220"/>
      <c r="G34" s="220"/>
      <c r="H34" s="220"/>
      <c r="I34" s="220"/>
    </row>
    <row r="35" spans="3:9" ht="15" customHeight="1"/>
    <row r="37" spans="3:9">
      <c r="D37" s="173"/>
    </row>
    <row r="38" spans="3:9">
      <c r="D38" s="173"/>
    </row>
    <row r="39" spans="3:9">
      <c r="D39" s="173"/>
    </row>
    <row r="40" spans="3:9">
      <c r="D40" s="173"/>
    </row>
    <row r="49" spans="3:3">
      <c r="C49" s="69"/>
    </row>
  </sheetData>
  <mergeCells count="1">
    <mergeCell ref="C3:O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Q48"/>
  <sheetViews>
    <sheetView showGridLines="0" topLeftCell="A37" zoomScaleNormal="100" zoomScaleSheetLayoutView="100" workbookViewId="0"/>
  </sheetViews>
  <sheetFormatPr defaultRowHeight="13.8"/>
  <cols>
    <col min="1" max="1" width="3.44140625" style="230" customWidth="1"/>
    <col min="2" max="2" width="6.109375" style="230" customWidth="1"/>
    <col min="3" max="3" width="26.88671875" style="230" bestFit="1" customWidth="1"/>
    <col min="4" max="8" width="10.88671875" style="230" customWidth="1"/>
    <col min="9" max="10" width="8.44140625" style="230" customWidth="1"/>
    <col min="11" max="11" width="8.44140625" style="231" customWidth="1"/>
    <col min="12" max="12" width="10.44140625" style="231" bestFit="1" customWidth="1"/>
    <col min="13" max="15" width="13.5546875" style="230" customWidth="1"/>
    <col min="16" max="16" width="11" style="230" bestFit="1" customWidth="1"/>
    <col min="17" max="17" width="11" style="230" customWidth="1"/>
    <col min="18" max="19" width="11.5546875" style="230" customWidth="1"/>
    <col min="20" max="20" width="12.44140625" style="230" customWidth="1"/>
    <col min="21" max="21" width="13.109375" style="230" customWidth="1"/>
    <col min="22" max="230" width="9.109375" style="230"/>
    <col min="231" max="231" width="1.44140625" style="230" customWidth="1"/>
    <col min="232" max="232" width="43.5546875" style="230" customWidth="1"/>
    <col min="233" max="234" width="12.5546875" style="230" customWidth="1"/>
    <col min="235" max="235" width="0.5546875" style="230" customWidth="1"/>
    <col min="236" max="237" width="12.5546875" style="230" customWidth="1"/>
    <col min="238" max="239" width="0.5546875" style="230" customWidth="1"/>
    <col min="240" max="241" width="12.5546875" style="230" customWidth="1"/>
    <col min="242" max="242" width="0.5546875" style="230" customWidth="1"/>
    <col min="243" max="244" width="12.5546875" style="230" customWidth="1"/>
    <col min="245" max="245" width="11.5546875" style="230" bestFit="1" customWidth="1"/>
    <col min="246" max="246" width="0.5546875" style="230" customWidth="1"/>
    <col min="247" max="247" width="10.5546875" style="230" bestFit="1" customWidth="1"/>
    <col min="248" max="486" width="9.109375" style="230"/>
    <col min="487" max="487" width="1.44140625" style="230" customWidth="1"/>
    <col min="488" max="488" width="43.5546875" style="230" customWidth="1"/>
    <col min="489" max="490" width="12.5546875" style="230" customWidth="1"/>
    <col min="491" max="491" width="0.5546875" style="230" customWidth="1"/>
    <col min="492" max="493" width="12.5546875" style="230" customWidth="1"/>
    <col min="494" max="495" width="0.5546875" style="230" customWidth="1"/>
    <col min="496" max="497" width="12.5546875" style="230" customWidth="1"/>
    <col min="498" max="498" width="0.5546875" style="230" customWidth="1"/>
    <col min="499" max="500" width="12.5546875" style="230" customWidth="1"/>
    <col min="501" max="501" width="11.5546875" style="230" bestFit="1" customWidth="1"/>
    <col min="502" max="502" width="0.5546875" style="230" customWidth="1"/>
    <col min="503" max="503" width="10.5546875" style="230" bestFit="1" customWidth="1"/>
    <col min="504" max="742" width="9.109375" style="230"/>
    <col min="743" max="743" width="1.44140625" style="230" customWidth="1"/>
    <col min="744" max="744" width="43.5546875" style="230" customWidth="1"/>
    <col min="745" max="746" width="12.5546875" style="230" customWidth="1"/>
    <col min="747" max="747" width="0.5546875" style="230" customWidth="1"/>
    <col min="748" max="749" width="12.5546875" style="230" customWidth="1"/>
    <col min="750" max="751" width="0.5546875" style="230" customWidth="1"/>
    <col min="752" max="753" width="12.5546875" style="230" customWidth="1"/>
    <col min="754" max="754" width="0.5546875" style="230" customWidth="1"/>
    <col min="755" max="756" width="12.5546875" style="230" customWidth="1"/>
    <col min="757" max="757" width="11.5546875" style="230" bestFit="1" customWidth="1"/>
    <col min="758" max="758" width="0.5546875" style="230" customWidth="1"/>
    <col min="759" max="759" width="10.5546875" style="230" bestFit="1" customWidth="1"/>
    <col min="760" max="998" width="9.109375" style="230"/>
    <col min="999" max="999" width="1.44140625" style="230" customWidth="1"/>
    <col min="1000" max="1000" width="43.5546875" style="230" customWidth="1"/>
    <col min="1001" max="1002" width="12.5546875" style="230" customWidth="1"/>
    <col min="1003" max="1003" width="0.5546875" style="230" customWidth="1"/>
    <col min="1004" max="1005" width="12.5546875" style="230" customWidth="1"/>
    <col min="1006" max="1007" width="0.5546875" style="230" customWidth="1"/>
    <col min="1008" max="1009" width="12.5546875" style="230" customWidth="1"/>
    <col min="1010" max="1010" width="0.5546875" style="230" customWidth="1"/>
    <col min="1011" max="1012" width="12.5546875" style="230" customWidth="1"/>
    <col min="1013" max="1013" width="11.5546875" style="230" bestFit="1" customWidth="1"/>
    <col min="1014" max="1014" width="0.5546875" style="230" customWidth="1"/>
    <col min="1015" max="1015" width="10.5546875" style="230" bestFit="1" customWidth="1"/>
    <col min="1016" max="1254" width="9.109375" style="230"/>
    <col min="1255" max="1255" width="1.44140625" style="230" customWidth="1"/>
    <col min="1256" max="1256" width="43.5546875" style="230" customWidth="1"/>
    <col min="1257" max="1258" width="12.5546875" style="230" customWidth="1"/>
    <col min="1259" max="1259" width="0.5546875" style="230" customWidth="1"/>
    <col min="1260" max="1261" width="12.5546875" style="230" customWidth="1"/>
    <col min="1262" max="1263" width="0.5546875" style="230" customWidth="1"/>
    <col min="1264" max="1265" width="12.5546875" style="230" customWidth="1"/>
    <col min="1266" max="1266" width="0.5546875" style="230" customWidth="1"/>
    <col min="1267" max="1268" width="12.5546875" style="230" customWidth="1"/>
    <col min="1269" max="1269" width="11.5546875" style="230" bestFit="1" customWidth="1"/>
    <col min="1270" max="1270" width="0.5546875" style="230" customWidth="1"/>
    <col min="1271" max="1271" width="10.5546875" style="230" bestFit="1" customWidth="1"/>
    <col min="1272" max="1510" width="9.109375" style="230"/>
    <col min="1511" max="1511" width="1.44140625" style="230" customWidth="1"/>
    <col min="1512" max="1512" width="43.5546875" style="230" customWidth="1"/>
    <col min="1513" max="1514" width="12.5546875" style="230" customWidth="1"/>
    <col min="1515" max="1515" width="0.5546875" style="230" customWidth="1"/>
    <col min="1516" max="1517" width="12.5546875" style="230" customWidth="1"/>
    <col min="1518" max="1519" width="0.5546875" style="230" customWidth="1"/>
    <col min="1520" max="1521" width="12.5546875" style="230" customWidth="1"/>
    <col min="1522" max="1522" width="0.5546875" style="230" customWidth="1"/>
    <col min="1523" max="1524" width="12.5546875" style="230" customWidth="1"/>
    <col min="1525" max="1525" width="11.5546875" style="230" bestFit="1" customWidth="1"/>
    <col min="1526" max="1526" width="0.5546875" style="230" customWidth="1"/>
    <col min="1527" max="1527" width="10.5546875" style="230" bestFit="1" customWidth="1"/>
    <col min="1528" max="1766" width="9.109375" style="230"/>
    <col min="1767" max="1767" width="1.44140625" style="230" customWidth="1"/>
    <col min="1768" max="1768" width="43.5546875" style="230" customWidth="1"/>
    <col min="1769" max="1770" width="12.5546875" style="230" customWidth="1"/>
    <col min="1771" max="1771" width="0.5546875" style="230" customWidth="1"/>
    <col min="1772" max="1773" width="12.5546875" style="230" customWidth="1"/>
    <col min="1774" max="1775" width="0.5546875" style="230" customWidth="1"/>
    <col min="1776" max="1777" width="12.5546875" style="230" customWidth="1"/>
    <col min="1778" max="1778" width="0.5546875" style="230" customWidth="1"/>
    <col min="1779" max="1780" width="12.5546875" style="230" customWidth="1"/>
    <col min="1781" max="1781" width="11.5546875" style="230" bestFit="1" customWidth="1"/>
    <col min="1782" max="1782" width="0.5546875" style="230" customWidth="1"/>
    <col min="1783" max="1783" width="10.5546875" style="230" bestFit="1" customWidth="1"/>
    <col min="1784" max="2022" width="9.109375" style="230"/>
    <col min="2023" max="2023" width="1.44140625" style="230" customWidth="1"/>
    <col min="2024" max="2024" width="43.5546875" style="230" customWidth="1"/>
    <col min="2025" max="2026" width="12.5546875" style="230" customWidth="1"/>
    <col min="2027" max="2027" width="0.5546875" style="230" customWidth="1"/>
    <col min="2028" max="2029" width="12.5546875" style="230" customWidth="1"/>
    <col min="2030" max="2031" width="0.5546875" style="230" customWidth="1"/>
    <col min="2032" max="2033" width="12.5546875" style="230" customWidth="1"/>
    <col min="2034" max="2034" width="0.5546875" style="230" customWidth="1"/>
    <col min="2035" max="2036" width="12.5546875" style="230" customWidth="1"/>
    <col min="2037" max="2037" width="11.5546875" style="230" bestFit="1" customWidth="1"/>
    <col min="2038" max="2038" width="0.5546875" style="230" customWidth="1"/>
    <col min="2039" max="2039" width="10.5546875" style="230" bestFit="1" customWidth="1"/>
    <col min="2040" max="2278" width="9.109375" style="230"/>
    <col min="2279" max="2279" width="1.44140625" style="230" customWidth="1"/>
    <col min="2280" max="2280" width="43.5546875" style="230" customWidth="1"/>
    <col min="2281" max="2282" width="12.5546875" style="230" customWidth="1"/>
    <col min="2283" max="2283" width="0.5546875" style="230" customWidth="1"/>
    <col min="2284" max="2285" width="12.5546875" style="230" customWidth="1"/>
    <col min="2286" max="2287" width="0.5546875" style="230" customWidth="1"/>
    <col min="2288" max="2289" width="12.5546875" style="230" customWidth="1"/>
    <col min="2290" max="2290" width="0.5546875" style="230" customWidth="1"/>
    <col min="2291" max="2292" width="12.5546875" style="230" customWidth="1"/>
    <col min="2293" max="2293" width="11.5546875" style="230" bestFit="1" customWidth="1"/>
    <col min="2294" max="2294" width="0.5546875" style="230" customWidth="1"/>
    <col min="2295" max="2295" width="10.5546875" style="230" bestFit="1" customWidth="1"/>
    <col min="2296" max="2534" width="9.109375" style="230"/>
    <col min="2535" max="2535" width="1.44140625" style="230" customWidth="1"/>
    <col min="2536" max="2536" width="43.5546875" style="230" customWidth="1"/>
    <col min="2537" max="2538" width="12.5546875" style="230" customWidth="1"/>
    <col min="2539" max="2539" width="0.5546875" style="230" customWidth="1"/>
    <col min="2540" max="2541" width="12.5546875" style="230" customWidth="1"/>
    <col min="2542" max="2543" width="0.5546875" style="230" customWidth="1"/>
    <col min="2544" max="2545" width="12.5546875" style="230" customWidth="1"/>
    <col min="2546" max="2546" width="0.5546875" style="230" customWidth="1"/>
    <col min="2547" max="2548" width="12.5546875" style="230" customWidth="1"/>
    <col min="2549" max="2549" width="11.5546875" style="230" bestFit="1" customWidth="1"/>
    <col min="2550" max="2550" width="0.5546875" style="230" customWidth="1"/>
    <col min="2551" max="2551" width="10.5546875" style="230" bestFit="1" customWidth="1"/>
    <col min="2552" max="2790" width="9.109375" style="230"/>
    <col min="2791" max="2791" width="1.44140625" style="230" customWidth="1"/>
    <col min="2792" max="2792" width="43.5546875" style="230" customWidth="1"/>
    <col min="2793" max="2794" width="12.5546875" style="230" customWidth="1"/>
    <col min="2795" max="2795" width="0.5546875" style="230" customWidth="1"/>
    <col min="2796" max="2797" width="12.5546875" style="230" customWidth="1"/>
    <col min="2798" max="2799" width="0.5546875" style="230" customWidth="1"/>
    <col min="2800" max="2801" width="12.5546875" style="230" customWidth="1"/>
    <col min="2802" max="2802" width="0.5546875" style="230" customWidth="1"/>
    <col min="2803" max="2804" width="12.5546875" style="230" customWidth="1"/>
    <col min="2805" max="2805" width="11.5546875" style="230" bestFit="1" customWidth="1"/>
    <col min="2806" max="2806" width="0.5546875" style="230" customWidth="1"/>
    <col min="2807" max="2807" width="10.5546875" style="230" bestFit="1" customWidth="1"/>
    <col min="2808" max="3046" width="9.109375" style="230"/>
    <col min="3047" max="3047" width="1.44140625" style="230" customWidth="1"/>
    <col min="3048" max="3048" width="43.5546875" style="230" customWidth="1"/>
    <col min="3049" max="3050" width="12.5546875" style="230" customWidth="1"/>
    <col min="3051" max="3051" width="0.5546875" style="230" customWidth="1"/>
    <col min="3052" max="3053" width="12.5546875" style="230" customWidth="1"/>
    <col min="3054" max="3055" width="0.5546875" style="230" customWidth="1"/>
    <col min="3056" max="3057" width="12.5546875" style="230" customWidth="1"/>
    <col min="3058" max="3058" width="0.5546875" style="230" customWidth="1"/>
    <col min="3059" max="3060" width="12.5546875" style="230" customWidth="1"/>
    <col min="3061" max="3061" width="11.5546875" style="230" bestFit="1" customWidth="1"/>
    <col min="3062" max="3062" width="0.5546875" style="230" customWidth="1"/>
    <col min="3063" max="3063" width="10.5546875" style="230" bestFit="1" customWidth="1"/>
    <col min="3064" max="3302" width="9.109375" style="230"/>
    <col min="3303" max="3303" width="1.44140625" style="230" customWidth="1"/>
    <col min="3304" max="3304" width="43.5546875" style="230" customWidth="1"/>
    <col min="3305" max="3306" width="12.5546875" style="230" customWidth="1"/>
    <col min="3307" max="3307" width="0.5546875" style="230" customWidth="1"/>
    <col min="3308" max="3309" width="12.5546875" style="230" customWidth="1"/>
    <col min="3310" max="3311" width="0.5546875" style="230" customWidth="1"/>
    <col min="3312" max="3313" width="12.5546875" style="230" customWidth="1"/>
    <col min="3314" max="3314" width="0.5546875" style="230" customWidth="1"/>
    <col min="3315" max="3316" width="12.5546875" style="230" customWidth="1"/>
    <col min="3317" max="3317" width="11.5546875" style="230" bestFit="1" customWidth="1"/>
    <col min="3318" max="3318" width="0.5546875" style="230" customWidth="1"/>
    <col min="3319" max="3319" width="10.5546875" style="230" bestFit="1" customWidth="1"/>
    <col min="3320" max="3558" width="9.109375" style="230"/>
    <col min="3559" max="3559" width="1.44140625" style="230" customWidth="1"/>
    <col min="3560" max="3560" width="43.5546875" style="230" customWidth="1"/>
    <col min="3561" max="3562" width="12.5546875" style="230" customWidth="1"/>
    <col min="3563" max="3563" width="0.5546875" style="230" customWidth="1"/>
    <col min="3564" max="3565" width="12.5546875" style="230" customWidth="1"/>
    <col min="3566" max="3567" width="0.5546875" style="230" customWidth="1"/>
    <col min="3568" max="3569" width="12.5546875" style="230" customWidth="1"/>
    <col min="3570" max="3570" width="0.5546875" style="230" customWidth="1"/>
    <col min="3571" max="3572" width="12.5546875" style="230" customWidth="1"/>
    <col min="3573" max="3573" width="11.5546875" style="230" bestFit="1" customWidth="1"/>
    <col min="3574" max="3574" width="0.5546875" style="230" customWidth="1"/>
    <col min="3575" max="3575" width="10.5546875" style="230" bestFit="1" customWidth="1"/>
    <col min="3576" max="3814" width="9.109375" style="230"/>
    <col min="3815" max="3815" width="1.44140625" style="230" customWidth="1"/>
    <col min="3816" max="3816" width="43.5546875" style="230" customWidth="1"/>
    <col min="3817" max="3818" width="12.5546875" style="230" customWidth="1"/>
    <col min="3819" max="3819" width="0.5546875" style="230" customWidth="1"/>
    <col min="3820" max="3821" width="12.5546875" style="230" customWidth="1"/>
    <col min="3822" max="3823" width="0.5546875" style="230" customWidth="1"/>
    <col min="3824" max="3825" width="12.5546875" style="230" customWidth="1"/>
    <col min="3826" max="3826" width="0.5546875" style="230" customWidth="1"/>
    <col min="3827" max="3828" width="12.5546875" style="230" customWidth="1"/>
    <col min="3829" max="3829" width="11.5546875" style="230" bestFit="1" customWidth="1"/>
    <col min="3830" max="3830" width="0.5546875" style="230" customWidth="1"/>
    <col min="3831" max="3831" width="10.5546875" style="230" bestFit="1" customWidth="1"/>
    <col min="3832" max="4070" width="9.109375" style="230"/>
    <col min="4071" max="4071" width="1.44140625" style="230" customWidth="1"/>
    <col min="4072" max="4072" width="43.5546875" style="230" customWidth="1"/>
    <col min="4073" max="4074" width="12.5546875" style="230" customWidth="1"/>
    <col min="4075" max="4075" width="0.5546875" style="230" customWidth="1"/>
    <col min="4076" max="4077" width="12.5546875" style="230" customWidth="1"/>
    <col min="4078" max="4079" width="0.5546875" style="230" customWidth="1"/>
    <col min="4080" max="4081" width="12.5546875" style="230" customWidth="1"/>
    <col min="4082" max="4082" width="0.5546875" style="230" customWidth="1"/>
    <col min="4083" max="4084" width="12.5546875" style="230" customWidth="1"/>
    <col min="4085" max="4085" width="11.5546875" style="230" bestFit="1" customWidth="1"/>
    <col min="4086" max="4086" width="0.5546875" style="230" customWidth="1"/>
    <col min="4087" max="4087" width="10.5546875" style="230" bestFit="1" customWidth="1"/>
    <col min="4088" max="4326" width="9.109375" style="230"/>
    <col min="4327" max="4327" width="1.44140625" style="230" customWidth="1"/>
    <col min="4328" max="4328" width="43.5546875" style="230" customWidth="1"/>
    <col min="4329" max="4330" width="12.5546875" style="230" customWidth="1"/>
    <col min="4331" max="4331" width="0.5546875" style="230" customWidth="1"/>
    <col min="4332" max="4333" width="12.5546875" style="230" customWidth="1"/>
    <col min="4334" max="4335" width="0.5546875" style="230" customWidth="1"/>
    <col min="4336" max="4337" width="12.5546875" style="230" customWidth="1"/>
    <col min="4338" max="4338" width="0.5546875" style="230" customWidth="1"/>
    <col min="4339" max="4340" width="12.5546875" style="230" customWidth="1"/>
    <col min="4341" max="4341" width="11.5546875" style="230" bestFit="1" customWidth="1"/>
    <col min="4342" max="4342" width="0.5546875" style="230" customWidth="1"/>
    <col min="4343" max="4343" width="10.5546875" style="230" bestFit="1" customWidth="1"/>
    <col min="4344" max="4582" width="9.109375" style="230"/>
    <col min="4583" max="4583" width="1.44140625" style="230" customWidth="1"/>
    <col min="4584" max="4584" width="43.5546875" style="230" customWidth="1"/>
    <col min="4585" max="4586" width="12.5546875" style="230" customWidth="1"/>
    <col min="4587" max="4587" width="0.5546875" style="230" customWidth="1"/>
    <col min="4588" max="4589" width="12.5546875" style="230" customWidth="1"/>
    <col min="4590" max="4591" width="0.5546875" style="230" customWidth="1"/>
    <col min="4592" max="4593" width="12.5546875" style="230" customWidth="1"/>
    <col min="4594" max="4594" width="0.5546875" style="230" customWidth="1"/>
    <col min="4595" max="4596" width="12.5546875" style="230" customWidth="1"/>
    <col min="4597" max="4597" width="11.5546875" style="230" bestFit="1" customWidth="1"/>
    <col min="4598" max="4598" width="0.5546875" style="230" customWidth="1"/>
    <col min="4599" max="4599" width="10.5546875" style="230" bestFit="1" customWidth="1"/>
    <col min="4600" max="4838" width="9.109375" style="230"/>
    <col min="4839" max="4839" width="1.44140625" style="230" customWidth="1"/>
    <col min="4840" max="4840" width="43.5546875" style="230" customWidth="1"/>
    <col min="4841" max="4842" width="12.5546875" style="230" customWidth="1"/>
    <col min="4843" max="4843" width="0.5546875" style="230" customWidth="1"/>
    <col min="4844" max="4845" width="12.5546875" style="230" customWidth="1"/>
    <col min="4846" max="4847" width="0.5546875" style="230" customWidth="1"/>
    <col min="4848" max="4849" width="12.5546875" style="230" customWidth="1"/>
    <col min="4850" max="4850" width="0.5546875" style="230" customWidth="1"/>
    <col min="4851" max="4852" width="12.5546875" style="230" customWidth="1"/>
    <col min="4853" max="4853" width="11.5546875" style="230" bestFit="1" customWidth="1"/>
    <col min="4854" max="4854" width="0.5546875" style="230" customWidth="1"/>
    <col min="4855" max="4855" width="10.5546875" style="230" bestFit="1" customWidth="1"/>
    <col min="4856" max="5094" width="9.109375" style="230"/>
    <col min="5095" max="5095" width="1.44140625" style="230" customWidth="1"/>
    <col min="5096" max="5096" width="43.5546875" style="230" customWidth="1"/>
    <col min="5097" max="5098" width="12.5546875" style="230" customWidth="1"/>
    <col min="5099" max="5099" width="0.5546875" style="230" customWidth="1"/>
    <col min="5100" max="5101" width="12.5546875" style="230" customWidth="1"/>
    <col min="5102" max="5103" width="0.5546875" style="230" customWidth="1"/>
    <col min="5104" max="5105" width="12.5546875" style="230" customWidth="1"/>
    <col min="5106" max="5106" width="0.5546875" style="230" customWidth="1"/>
    <col min="5107" max="5108" width="12.5546875" style="230" customWidth="1"/>
    <col min="5109" max="5109" width="11.5546875" style="230" bestFit="1" customWidth="1"/>
    <col min="5110" max="5110" width="0.5546875" style="230" customWidth="1"/>
    <col min="5111" max="5111" width="10.5546875" style="230" bestFit="1" customWidth="1"/>
    <col min="5112" max="5350" width="9.109375" style="230"/>
    <col min="5351" max="5351" width="1.44140625" style="230" customWidth="1"/>
    <col min="5352" max="5352" width="43.5546875" style="230" customWidth="1"/>
    <col min="5353" max="5354" width="12.5546875" style="230" customWidth="1"/>
    <col min="5355" max="5355" width="0.5546875" style="230" customWidth="1"/>
    <col min="5356" max="5357" width="12.5546875" style="230" customWidth="1"/>
    <col min="5358" max="5359" width="0.5546875" style="230" customWidth="1"/>
    <col min="5360" max="5361" width="12.5546875" style="230" customWidth="1"/>
    <col min="5362" max="5362" width="0.5546875" style="230" customWidth="1"/>
    <col min="5363" max="5364" width="12.5546875" style="230" customWidth="1"/>
    <col min="5365" max="5365" width="11.5546875" style="230" bestFit="1" customWidth="1"/>
    <col min="5366" max="5366" width="0.5546875" style="230" customWidth="1"/>
    <col min="5367" max="5367" width="10.5546875" style="230" bestFit="1" customWidth="1"/>
    <col min="5368" max="5606" width="9.109375" style="230"/>
    <col min="5607" max="5607" width="1.44140625" style="230" customWidth="1"/>
    <col min="5608" max="5608" width="43.5546875" style="230" customWidth="1"/>
    <col min="5609" max="5610" width="12.5546875" style="230" customWidth="1"/>
    <col min="5611" max="5611" width="0.5546875" style="230" customWidth="1"/>
    <col min="5612" max="5613" width="12.5546875" style="230" customWidth="1"/>
    <col min="5614" max="5615" width="0.5546875" style="230" customWidth="1"/>
    <col min="5616" max="5617" width="12.5546875" style="230" customWidth="1"/>
    <col min="5618" max="5618" width="0.5546875" style="230" customWidth="1"/>
    <col min="5619" max="5620" width="12.5546875" style="230" customWidth="1"/>
    <col min="5621" max="5621" width="11.5546875" style="230" bestFit="1" customWidth="1"/>
    <col min="5622" max="5622" width="0.5546875" style="230" customWidth="1"/>
    <col min="5623" max="5623" width="10.5546875" style="230" bestFit="1" customWidth="1"/>
    <col min="5624" max="5862" width="9.109375" style="230"/>
    <col min="5863" max="5863" width="1.44140625" style="230" customWidth="1"/>
    <col min="5864" max="5864" width="43.5546875" style="230" customWidth="1"/>
    <col min="5865" max="5866" width="12.5546875" style="230" customWidth="1"/>
    <col min="5867" max="5867" width="0.5546875" style="230" customWidth="1"/>
    <col min="5868" max="5869" width="12.5546875" style="230" customWidth="1"/>
    <col min="5870" max="5871" width="0.5546875" style="230" customWidth="1"/>
    <col min="5872" max="5873" width="12.5546875" style="230" customWidth="1"/>
    <col min="5874" max="5874" width="0.5546875" style="230" customWidth="1"/>
    <col min="5875" max="5876" width="12.5546875" style="230" customWidth="1"/>
    <col min="5877" max="5877" width="11.5546875" style="230" bestFit="1" customWidth="1"/>
    <col min="5878" max="5878" width="0.5546875" style="230" customWidth="1"/>
    <col min="5879" max="5879" width="10.5546875" style="230" bestFit="1" customWidth="1"/>
    <col min="5880" max="6118" width="9.109375" style="230"/>
    <col min="6119" max="6119" width="1.44140625" style="230" customWidth="1"/>
    <col min="6120" max="6120" width="43.5546875" style="230" customWidth="1"/>
    <col min="6121" max="6122" width="12.5546875" style="230" customWidth="1"/>
    <col min="6123" max="6123" width="0.5546875" style="230" customWidth="1"/>
    <col min="6124" max="6125" width="12.5546875" style="230" customWidth="1"/>
    <col min="6126" max="6127" width="0.5546875" style="230" customWidth="1"/>
    <col min="6128" max="6129" width="12.5546875" style="230" customWidth="1"/>
    <col min="6130" max="6130" width="0.5546875" style="230" customWidth="1"/>
    <col min="6131" max="6132" width="12.5546875" style="230" customWidth="1"/>
    <col min="6133" max="6133" width="11.5546875" style="230" bestFit="1" customWidth="1"/>
    <col min="6134" max="6134" width="0.5546875" style="230" customWidth="1"/>
    <col min="6135" max="6135" width="10.5546875" style="230" bestFit="1" customWidth="1"/>
    <col min="6136" max="6374" width="9.109375" style="230"/>
    <col min="6375" max="6375" width="1.44140625" style="230" customWidth="1"/>
    <col min="6376" max="6376" width="43.5546875" style="230" customWidth="1"/>
    <col min="6377" max="6378" width="12.5546875" style="230" customWidth="1"/>
    <col min="6379" max="6379" width="0.5546875" style="230" customWidth="1"/>
    <col min="6380" max="6381" width="12.5546875" style="230" customWidth="1"/>
    <col min="6382" max="6383" width="0.5546875" style="230" customWidth="1"/>
    <col min="6384" max="6385" width="12.5546875" style="230" customWidth="1"/>
    <col min="6386" max="6386" width="0.5546875" style="230" customWidth="1"/>
    <col min="6387" max="6388" width="12.5546875" style="230" customWidth="1"/>
    <col min="6389" max="6389" width="11.5546875" style="230" bestFit="1" customWidth="1"/>
    <col min="6390" max="6390" width="0.5546875" style="230" customWidth="1"/>
    <col min="6391" max="6391" width="10.5546875" style="230" bestFit="1" customWidth="1"/>
    <col min="6392" max="6630" width="9.109375" style="230"/>
    <col min="6631" max="6631" width="1.44140625" style="230" customWidth="1"/>
    <col min="6632" max="6632" width="43.5546875" style="230" customWidth="1"/>
    <col min="6633" max="6634" width="12.5546875" style="230" customWidth="1"/>
    <col min="6635" max="6635" width="0.5546875" style="230" customWidth="1"/>
    <col min="6636" max="6637" width="12.5546875" style="230" customWidth="1"/>
    <col min="6638" max="6639" width="0.5546875" style="230" customWidth="1"/>
    <col min="6640" max="6641" width="12.5546875" style="230" customWidth="1"/>
    <col min="6642" max="6642" width="0.5546875" style="230" customWidth="1"/>
    <col min="6643" max="6644" width="12.5546875" style="230" customWidth="1"/>
    <col min="6645" max="6645" width="11.5546875" style="230" bestFit="1" customWidth="1"/>
    <col min="6646" max="6646" width="0.5546875" style="230" customWidth="1"/>
    <col min="6647" max="6647" width="10.5546875" style="230" bestFit="1" customWidth="1"/>
    <col min="6648" max="6886" width="9.109375" style="230"/>
    <col min="6887" max="6887" width="1.44140625" style="230" customWidth="1"/>
    <col min="6888" max="6888" width="43.5546875" style="230" customWidth="1"/>
    <col min="6889" max="6890" width="12.5546875" style="230" customWidth="1"/>
    <col min="6891" max="6891" width="0.5546875" style="230" customWidth="1"/>
    <col min="6892" max="6893" width="12.5546875" style="230" customWidth="1"/>
    <col min="6894" max="6895" width="0.5546875" style="230" customWidth="1"/>
    <col min="6896" max="6897" width="12.5546875" style="230" customWidth="1"/>
    <col min="6898" max="6898" width="0.5546875" style="230" customWidth="1"/>
    <col min="6899" max="6900" width="12.5546875" style="230" customWidth="1"/>
    <col min="6901" max="6901" width="11.5546875" style="230" bestFit="1" customWidth="1"/>
    <col min="6902" max="6902" width="0.5546875" style="230" customWidth="1"/>
    <col min="6903" max="6903" width="10.5546875" style="230" bestFit="1" customWidth="1"/>
    <col min="6904" max="7142" width="9.109375" style="230"/>
    <col min="7143" max="7143" width="1.44140625" style="230" customWidth="1"/>
    <col min="7144" max="7144" width="43.5546875" style="230" customWidth="1"/>
    <col min="7145" max="7146" width="12.5546875" style="230" customWidth="1"/>
    <col min="7147" max="7147" width="0.5546875" style="230" customWidth="1"/>
    <col min="7148" max="7149" width="12.5546875" style="230" customWidth="1"/>
    <col min="7150" max="7151" width="0.5546875" style="230" customWidth="1"/>
    <col min="7152" max="7153" width="12.5546875" style="230" customWidth="1"/>
    <col min="7154" max="7154" width="0.5546875" style="230" customWidth="1"/>
    <col min="7155" max="7156" width="12.5546875" style="230" customWidth="1"/>
    <col min="7157" max="7157" width="11.5546875" style="230" bestFit="1" customWidth="1"/>
    <col min="7158" max="7158" width="0.5546875" style="230" customWidth="1"/>
    <col min="7159" max="7159" width="10.5546875" style="230" bestFit="1" customWidth="1"/>
    <col min="7160" max="7398" width="9.109375" style="230"/>
    <col min="7399" max="7399" width="1.44140625" style="230" customWidth="1"/>
    <col min="7400" max="7400" width="43.5546875" style="230" customWidth="1"/>
    <col min="7401" max="7402" width="12.5546875" style="230" customWidth="1"/>
    <col min="7403" max="7403" width="0.5546875" style="230" customWidth="1"/>
    <col min="7404" max="7405" width="12.5546875" style="230" customWidth="1"/>
    <col min="7406" max="7407" width="0.5546875" style="230" customWidth="1"/>
    <col min="7408" max="7409" width="12.5546875" style="230" customWidth="1"/>
    <col min="7410" max="7410" width="0.5546875" style="230" customWidth="1"/>
    <col min="7411" max="7412" width="12.5546875" style="230" customWidth="1"/>
    <col min="7413" max="7413" width="11.5546875" style="230" bestFit="1" customWidth="1"/>
    <col min="7414" max="7414" width="0.5546875" style="230" customWidth="1"/>
    <col min="7415" max="7415" width="10.5546875" style="230" bestFit="1" customWidth="1"/>
    <col min="7416" max="7654" width="9.109375" style="230"/>
    <col min="7655" max="7655" width="1.44140625" style="230" customWidth="1"/>
    <col min="7656" max="7656" width="43.5546875" style="230" customWidth="1"/>
    <col min="7657" max="7658" width="12.5546875" style="230" customWidth="1"/>
    <col min="7659" max="7659" width="0.5546875" style="230" customWidth="1"/>
    <col min="7660" max="7661" width="12.5546875" style="230" customWidth="1"/>
    <col min="7662" max="7663" width="0.5546875" style="230" customWidth="1"/>
    <col min="7664" max="7665" width="12.5546875" style="230" customWidth="1"/>
    <col min="7666" max="7666" width="0.5546875" style="230" customWidth="1"/>
    <col min="7667" max="7668" width="12.5546875" style="230" customWidth="1"/>
    <col min="7669" max="7669" width="11.5546875" style="230" bestFit="1" customWidth="1"/>
    <col min="7670" max="7670" width="0.5546875" style="230" customWidth="1"/>
    <col min="7671" max="7671" width="10.5546875" style="230" bestFit="1" customWidth="1"/>
    <col min="7672" max="7910" width="9.109375" style="230"/>
    <col min="7911" max="7911" width="1.44140625" style="230" customWidth="1"/>
    <col min="7912" max="7912" width="43.5546875" style="230" customWidth="1"/>
    <col min="7913" max="7914" width="12.5546875" style="230" customWidth="1"/>
    <col min="7915" max="7915" width="0.5546875" style="230" customWidth="1"/>
    <col min="7916" max="7917" width="12.5546875" style="230" customWidth="1"/>
    <col min="7918" max="7919" width="0.5546875" style="230" customWidth="1"/>
    <col min="7920" max="7921" width="12.5546875" style="230" customWidth="1"/>
    <col min="7922" max="7922" width="0.5546875" style="230" customWidth="1"/>
    <col min="7923" max="7924" width="12.5546875" style="230" customWidth="1"/>
    <col min="7925" max="7925" width="11.5546875" style="230" bestFit="1" customWidth="1"/>
    <col min="7926" max="7926" width="0.5546875" style="230" customWidth="1"/>
    <col min="7927" max="7927" width="10.5546875" style="230" bestFit="1" customWidth="1"/>
    <col min="7928" max="8166" width="9.109375" style="230"/>
    <col min="8167" max="8167" width="1.44140625" style="230" customWidth="1"/>
    <col min="8168" max="8168" width="43.5546875" style="230" customWidth="1"/>
    <col min="8169" max="8170" width="12.5546875" style="230" customWidth="1"/>
    <col min="8171" max="8171" width="0.5546875" style="230" customWidth="1"/>
    <col min="8172" max="8173" width="12.5546875" style="230" customWidth="1"/>
    <col min="8174" max="8175" width="0.5546875" style="230" customWidth="1"/>
    <col min="8176" max="8177" width="12.5546875" style="230" customWidth="1"/>
    <col min="8178" max="8178" width="0.5546875" style="230" customWidth="1"/>
    <col min="8179" max="8180" width="12.5546875" style="230" customWidth="1"/>
    <col min="8181" max="8181" width="11.5546875" style="230" bestFit="1" customWidth="1"/>
    <col min="8182" max="8182" width="0.5546875" style="230" customWidth="1"/>
    <col min="8183" max="8183" width="10.5546875" style="230" bestFit="1" customWidth="1"/>
    <col min="8184" max="8422" width="9.109375" style="230"/>
    <col min="8423" max="8423" width="1.44140625" style="230" customWidth="1"/>
    <col min="8424" max="8424" width="43.5546875" style="230" customWidth="1"/>
    <col min="8425" max="8426" width="12.5546875" style="230" customWidth="1"/>
    <col min="8427" max="8427" width="0.5546875" style="230" customWidth="1"/>
    <col min="8428" max="8429" width="12.5546875" style="230" customWidth="1"/>
    <col min="8430" max="8431" width="0.5546875" style="230" customWidth="1"/>
    <col min="8432" max="8433" width="12.5546875" style="230" customWidth="1"/>
    <col min="8434" max="8434" width="0.5546875" style="230" customWidth="1"/>
    <col min="8435" max="8436" width="12.5546875" style="230" customWidth="1"/>
    <col min="8437" max="8437" width="11.5546875" style="230" bestFit="1" customWidth="1"/>
    <col min="8438" max="8438" width="0.5546875" style="230" customWidth="1"/>
    <col min="8439" max="8439" width="10.5546875" style="230" bestFit="1" customWidth="1"/>
    <col min="8440" max="8678" width="9.109375" style="230"/>
    <col min="8679" max="8679" width="1.44140625" style="230" customWidth="1"/>
    <col min="8680" max="8680" width="43.5546875" style="230" customWidth="1"/>
    <col min="8681" max="8682" width="12.5546875" style="230" customWidth="1"/>
    <col min="8683" max="8683" width="0.5546875" style="230" customWidth="1"/>
    <col min="8684" max="8685" width="12.5546875" style="230" customWidth="1"/>
    <col min="8686" max="8687" width="0.5546875" style="230" customWidth="1"/>
    <col min="8688" max="8689" width="12.5546875" style="230" customWidth="1"/>
    <col min="8690" max="8690" width="0.5546875" style="230" customWidth="1"/>
    <col min="8691" max="8692" width="12.5546875" style="230" customWidth="1"/>
    <col min="8693" max="8693" width="11.5546875" style="230" bestFit="1" customWidth="1"/>
    <col min="8694" max="8694" width="0.5546875" style="230" customWidth="1"/>
    <col min="8695" max="8695" width="10.5546875" style="230" bestFit="1" customWidth="1"/>
    <col min="8696" max="8934" width="9.109375" style="230"/>
    <col min="8935" max="8935" width="1.44140625" style="230" customWidth="1"/>
    <col min="8936" max="8936" width="43.5546875" style="230" customWidth="1"/>
    <col min="8937" max="8938" width="12.5546875" style="230" customWidth="1"/>
    <col min="8939" max="8939" width="0.5546875" style="230" customWidth="1"/>
    <col min="8940" max="8941" width="12.5546875" style="230" customWidth="1"/>
    <col min="8942" max="8943" width="0.5546875" style="230" customWidth="1"/>
    <col min="8944" max="8945" width="12.5546875" style="230" customWidth="1"/>
    <col min="8946" max="8946" width="0.5546875" style="230" customWidth="1"/>
    <col min="8947" max="8948" width="12.5546875" style="230" customWidth="1"/>
    <col min="8949" max="8949" width="11.5546875" style="230" bestFit="1" customWidth="1"/>
    <col min="8950" max="8950" width="0.5546875" style="230" customWidth="1"/>
    <col min="8951" max="8951" width="10.5546875" style="230" bestFit="1" customWidth="1"/>
    <col min="8952" max="9190" width="9.109375" style="230"/>
    <col min="9191" max="9191" width="1.44140625" style="230" customWidth="1"/>
    <col min="9192" max="9192" width="43.5546875" style="230" customWidth="1"/>
    <col min="9193" max="9194" width="12.5546875" style="230" customWidth="1"/>
    <col min="9195" max="9195" width="0.5546875" style="230" customWidth="1"/>
    <col min="9196" max="9197" width="12.5546875" style="230" customWidth="1"/>
    <col min="9198" max="9199" width="0.5546875" style="230" customWidth="1"/>
    <col min="9200" max="9201" width="12.5546875" style="230" customWidth="1"/>
    <col min="9202" max="9202" width="0.5546875" style="230" customWidth="1"/>
    <col min="9203" max="9204" width="12.5546875" style="230" customWidth="1"/>
    <col min="9205" max="9205" width="11.5546875" style="230" bestFit="1" customWidth="1"/>
    <col min="9206" max="9206" width="0.5546875" style="230" customWidth="1"/>
    <col min="9207" max="9207" width="10.5546875" style="230" bestFit="1" customWidth="1"/>
    <col min="9208" max="9446" width="9.109375" style="230"/>
    <col min="9447" max="9447" width="1.44140625" style="230" customWidth="1"/>
    <col min="9448" max="9448" width="43.5546875" style="230" customWidth="1"/>
    <col min="9449" max="9450" width="12.5546875" style="230" customWidth="1"/>
    <col min="9451" max="9451" width="0.5546875" style="230" customWidth="1"/>
    <col min="9452" max="9453" width="12.5546875" style="230" customWidth="1"/>
    <col min="9454" max="9455" width="0.5546875" style="230" customWidth="1"/>
    <col min="9456" max="9457" width="12.5546875" style="230" customWidth="1"/>
    <col min="9458" max="9458" width="0.5546875" style="230" customWidth="1"/>
    <col min="9459" max="9460" width="12.5546875" style="230" customWidth="1"/>
    <col min="9461" max="9461" width="11.5546875" style="230" bestFit="1" customWidth="1"/>
    <col min="9462" max="9462" width="0.5546875" style="230" customWidth="1"/>
    <col min="9463" max="9463" width="10.5546875" style="230" bestFit="1" customWidth="1"/>
    <col min="9464" max="9702" width="9.109375" style="230"/>
    <col min="9703" max="9703" width="1.44140625" style="230" customWidth="1"/>
    <col min="9704" max="9704" width="43.5546875" style="230" customWidth="1"/>
    <col min="9705" max="9706" width="12.5546875" style="230" customWidth="1"/>
    <col min="9707" max="9707" width="0.5546875" style="230" customWidth="1"/>
    <col min="9708" max="9709" width="12.5546875" style="230" customWidth="1"/>
    <col min="9710" max="9711" width="0.5546875" style="230" customWidth="1"/>
    <col min="9712" max="9713" width="12.5546875" style="230" customWidth="1"/>
    <col min="9714" max="9714" width="0.5546875" style="230" customWidth="1"/>
    <col min="9715" max="9716" width="12.5546875" style="230" customWidth="1"/>
    <col min="9717" max="9717" width="11.5546875" style="230" bestFit="1" customWidth="1"/>
    <col min="9718" max="9718" width="0.5546875" style="230" customWidth="1"/>
    <col min="9719" max="9719" width="10.5546875" style="230" bestFit="1" customWidth="1"/>
    <col min="9720" max="9958" width="9.109375" style="230"/>
    <col min="9959" max="9959" width="1.44140625" style="230" customWidth="1"/>
    <col min="9960" max="9960" width="43.5546875" style="230" customWidth="1"/>
    <col min="9961" max="9962" width="12.5546875" style="230" customWidth="1"/>
    <col min="9963" max="9963" width="0.5546875" style="230" customWidth="1"/>
    <col min="9964" max="9965" width="12.5546875" style="230" customWidth="1"/>
    <col min="9966" max="9967" width="0.5546875" style="230" customWidth="1"/>
    <col min="9968" max="9969" width="12.5546875" style="230" customWidth="1"/>
    <col min="9970" max="9970" width="0.5546875" style="230" customWidth="1"/>
    <col min="9971" max="9972" width="12.5546875" style="230" customWidth="1"/>
    <col min="9973" max="9973" width="11.5546875" style="230" bestFit="1" customWidth="1"/>
    <col min="9974" max="9974" width="0.5546875" style="230" customWidth="1"/>
    <col min="9975" max="9975" width="10.5546875" style="230" bestFit="1" customWidth="1"/>
    <col min="9976" max="10214" width="9.109375" style="230"/>
    <col min="10215" max="10215" width="1.44140625" style="230" customWidth="1"/>
    <col min="10216" max="10216" width="43.5546875" style="230" customWidth="1"/>
    <col min="10217" max="10218" width="12.5546875" style="230" customWidth="1"/>
    <col min="10219" max="10219" width="0.5546875" style="230" customWidth="1"/>
    <col min="10220" max="10221" width="12.5546875" style="230" customWidth="1"/>
    <col min="10222" max="10223" width="0.5546875" style="230" customWidth="1"/>
    <col min="10224" max="10225" width="12.5546875" style="230" customWidth="1"/>
    <col min="10226" max="10226" width="0.5546875" style="230" customWidth="1"/>
    <col min="10227" max="10228" width="12.5546875" style="230" customWidth="1"/>
    <col min="10229" max="10229" width="11.5546875" style="230" bestFit="1" customWidth="1"/>
    <col min="10230" max="10230" width="0.5546875" style="230" customWidth="1"/>
    <col min="10231" max="10231" width="10.5546875" style="230" bestFit="1" customWidth="1"/>
    <col min="10232" max="10470" width="9.109375" style="230"/>
    <col min="10471" max="10471" width="1.44140625" style="230" customWidth="1"/>
    <col min="10472" max="10472" width="43.5546875" style="230" customWidth="1"/>
    <col min="10473" max="10474" width="12.5546875" style="230" customWidth="1"/>
    <col min="10475" max="10475" width="0.5546875" style="230" customWidth="1"/>
    <col min="10476" max="10477" width="12.5546875" style="230" customWidth="1"/>
    <col min="10478" max="10479" width="0.5546875" style="230" customWidth="1"/>
    <col min="10480" max="10481" width="12.5546875" style="230" customWidth="1"/>
    <col min="10482" max="10482" width="0.5546875" style="230" customWidth="1"/>
    <col min="10483" max="10484" width="12.5546875" style="230" customWidth="1"/>
    <col min="10485" max="10485" width="11.5546875" style="230" bestFit="1" customWidth="1"/>
    <col min="10486" max="10486" width="0.5546875" style="230" customWidth="1"/>
    <col min="10487" max="10487" width="10.5546875" style="230" bestFit="1" customWidth="1"/>
    <col min="10488" max="10726" width="9.109375" style="230"/>
    <col min="10727" max="10727" width="1.44140625" style="230" customWidth="1"/>
    <col min="10728" max="10728" width="43.5546875" style="230" customWidth="1"/>
    <col min="10729" max="10730" width="12.5546875" style="230" customWidth="1"/>
    <col min="10731" max="10731" width="0.5546875" style="230" customWidth="1"/>
    <col min="10732" max="10733" width="12.5546875" style="230" customWidth="1"/>
    <col min="10734" max="10735" width="0.5546875" style="230" customWidth="1"/>
    <col min="10736" max="10737" width="12.5546875" style="230" customWidth="1"/>
    <col min="10738" max="10738" width="0.5546875" style="230" customWidth="1"/>
    <col min="10739" max="10740" width="12.5546875" style="230" customWidth="1"/>
    <col min="10741" max="10741" width="11.5546875" style="230" bestFit="1" customWidth="1"/>
    <col min="10742" max="10742" width="0.5546875" style="230" customWidth="1"/>
    <col min="10743" max="10743" width="10.5546875" style="230" bestFit="1" customWidth="1"/>
    <col min="10744" max="10982" width="9.109375" style="230"/>
    <col min="10983" max="10983" width="1.44140625" style="230" customWidth="1"/>
    <col min="10984" max="10984" width="43.5546875" style="230" customWidth="1"/>
    <col min="10985" max="10986" width="12.5546875" style="230" customWidth="1"/>
    <col min="10987" max="10987" width="0.5546875" style="230" customWidth="1"/>
    <col min="10988" max="10989" width="12.5546875" style="230" customWidth="1"/>
    <col min="10990" max="10991" width="0.5546875" style="230" customWidth="1"/>
    <col min="10992" max="10993" width="12.5546875" style="230" customWidth="1"/>
    <col min="10994" max="10994" width="0.5546875" style="230" customWidth="1"/>
    <col min="10995" max="10996" width="12.5546875" style="230" customWidth="1"/>
    <col min="10997" max="10997" width="11.5546875" style="230" bestFit="1" customWidth="1"/>
    <col min="10998" max="10998" width="0.5546875" style="230" customWidth="1"/>
    <col min="10999" max="10999" width="10.5546875" style="230" bestFit="1" customWidth="1"/>
    <col min="11000" max="11238" width="9.109375" style="230"/>
    <col min="11239" max="11239" width="1.44140625" style="230" customWidth="1"/>
    <col min="11240" max="11240" width="43.5546875" style="230" customWidth="1"/>
    <col min="11241" max="11242" width="12.5546875" style="230" customWidth="1"/>
    <col min="11243" max="11243" width="0.5546875" style="230" customWidth="1"/>
    <col min="11244" max="11245" width="12.5546875" style="230" customWidth="1"/>
    <col min="11246" max="11247" width="0.5546875" style="230" customWidth="1"/>
    <col min="11248" max="11249" width="12.5546875" style="230" customWidth="1"/>
    <col min="11250" max="11250" width="0.5546875" style="230" customWidth="1"/>
    <col min="11251" max="11252" width="12.5546875" style="230" customWidth="1"/>
    <col min="11253" max="11253" width="11.5546875" style="230" bestFit="1" customWidth="1"/>
    <col min="11254" max="11254" width="0.5546875" style="230" customWidth="1"/>
    <col min="11255" max="11255" width="10.5546875" style="230" bestFit="1" customWidth="1"/>
    <col min="11256" max="11494" width="9.109375" style="230"/>
    <col min="11495" max="11495" width="1.44140625" style="230" customWidth="1"/>
    <col min="11496" max="11496" width="43.5546875" style="230" customWidth="1"/>
    <col min="11497" max="11498" width="12.5546875" style="230" customWidth="1"/>
    <col min="11499" max="11499" width="0.5546875" style="230" customWidth="1"/>
    <col min="11500" max="11501" width="12.5546875" style="230" customWidth="1"/>
    <col min="11502" max="11503" width="0.5546875" style="230" customWidth="1"/>
    <col min="11504" max="11505" width="12.5546875" style="230" customWidth="1"/>
    <col min="11506" max="11506" width="0.5546875" style="230" customWidth="1"/>
    <col min="11507" max="11508" width="12.5546875" style="230" customWidth="1"/>
    <col min="11509" max="11509" width="11.5546875" style="230" bestFit="1" customWidth="1"/>
    <col min="11510" max="11510" width="0.5546875" style="230" customWidth="1"/>
    <col min="11511" max="11511" width="10.5546875" style="230" bestFit="1" customWidth="1"/>
    <col min="11512" max="11750" width="9.109375" style="230"/>
    <col min="11751" max="11751" width="1.44140625" style="230" customWidth="1"/>
    <col min="11752" max="11752" width="43.5546875" style="230" customWidth="1"/>
    <col min="11753" max="11754" width="12.5546875" style="230" customWidth="1"/>
    <col min="11755" max="11755" width="0.5546875" style="230" customWidth="1"/>
    <col min="11756" max="11757" width="12.5546875" style="230" customWidth="1"/>
    <col min="11758" max="11759" width="0.5546875" style="230" customWidth="1"/>
    <col min="11760" max="11761" width="12.5546875" style="230" customWidth="1"/>
    <col min="11762" max="11762" width="0.5546875" style="230" customWidth="1"/>
    <col min="11763" max="11764" width="12.5546875" style="230" customWidth="1"/>
    <col min="11765" max="11765" width="11.5546875" style="230" bestFit="1" customWidth="1"/>
    <col min="11766" max="11766" width="0.5546875" style="230" customWidth="1"/>
    <col min="11767" max="11767" width="10.5546875" style="230" bestFit="1" customWidth="1"/>
    <col min="11768" max="12006" width="9.109375" style="230"/>
    <col min="12007" max="12007" width="1.44140625" style="230" customWidth="1"/>
    <col min="12008" max="12008" width="43.5546875" style="230" customWidth="1"/>
    <col min="12009" max="12010" width="12.5546875" style="230" customWidth="1"/>
    <col min="12011" max="12011" width="0.5546875" style="230" customWidth="1"/>
    <col min="12012" max="12013" width="12.5546875" style="230" customWidth="1"/>
    <col min="12014" max="12015" width="0.5546875" style="230" customWidth="1"/>
    <col min="12016" max="12017" width="12.5546875" style="230" customWidth="1"/>
    <col min="12018" max="12018" width="0.5546875" style="230" customWidth="1"/>
    <col min="12019" max="12020" width="12.5546875" style="230" customWidth="1"/>
    <col min="12021" max="12021" width="11.5546875" style="230" bestFit="1" customWidth="1"/>
    <col min="12022" max="12022" width="0.5546875" style="230" customWidth="1"/>
    <col min="12023" max="12023" width="10.5546875" style="230" bestFit="1" customWidth="1"/>
    <col min="12024" max="12262" width="9.109375" style="230"/>
    <col min="12263" max="12263" width="1.44140625" style="230" customWidth="1"/>
    <col min="12264" max="12264" width="43.5546875" style="230" customWidth="1"/>
    <col min="12265" max="12266" width="12.5546875" style="230" customWidth="1"/>
    <col min="12267" max="12267" width="0.5546875" style="230" customWidth="1"/>
    <col min="12268" max="12269" width="12.5546875" style="230" customWidth="1"/>
    <col min="12270" max="12271" width="0.5546875" style="230" customWidth="1"/>
    <col min="12272" max="12273" width="12.5546875" style="230" customWidth="1"/>
    <col min="12274" max="12274" width="0.5546875" style="230" customWidth="1"/>
    <col min="12275" max="12276" width="12.5546875" style="230" customWidth="1"/>
    <col min="12277" max="12277" width="11.5546875" style="230" bestFit="1" customWidth="1"/>
    <col min="12278" max="12278" width="0.5546875" style="230" customWidth="1"/>
    <col min="12279" max="12279" width="10.5546875" style="230" bestFit="1" customWidth="1"/>
    <col min="12280" max="12518" width="9.109375" style="230"/>
    <col min="12519" max="12519" width="1.44140625" style="230" customWidth="1"/>
    <col min="12520" max="12520" width="43.5546875" style="230" customWidth="1"/>
    <col min="12521" max="12522" width="12.5546875" style="230" customWidth="1"/>
    <col min="12523" max="12523" width="0.5546875" style="230" customWidth="1"/>
    <col min="12524" max="12525" width="12.5546875" style="230" customWidth="1"/>
    <col min="12526" max="12527" width="0.5546875" style="230" customWidth="1"/>
    <col min="12528" max="12529" width="12.5546875" style="230" customWidth="1"/>
    <col min="12530" max="12530" width="0.5546875" style="230" customWidth="1"/>
    <col min="12531" max="12532" width="12.5546875" style="230" customWidth="1"/>
    <col min="12533" max="12533" width="11.5546875" style="230" bestFit="1" customWidth="1"/>
    <col min="12534" max="12534" width="0.5546875" style="230" customWidth="1"/>
    <col min="12535" max="12535" width="10.5546875" style="230" bestFit="1" customWidth="1"/>
    <col min="12536" max="12774" width="9.109375" style="230"/>
    <col min="12775" max="12775" width="1.44140625" style="230" customWidth="1"/>
    <col min="12776" max="12776" width="43.5546875" style="230" customWidth="1"/>
    <col min="12777" max="12778" width="12.5546875" style="230" customWidth="1"/>
    <col min="12779" max="12779" width="0.5546875" style="230" customWidth="1"/>
    <col min="12780" max="12781" width="12.5546875" style="230" customWidth="1"/>
    <col min="12782" max="12783" width="0.5546875" style="230" customWidth="1"/>
    <col min="12784" max="12785" width="12.5546875" style="230" customWidth="1"/>
    <col min="12786" max="12786" width="0.5546875" style="230" customWidth="1"/>
    <col min="12787" max="12788" width="12.5546875" style="230" customWidth="1"/>
    <col min="12789" max="12789" width="11.5546875" style="230" bestFit="1" customWidth="1"/>
    <col min="12790" max="12790" width="0.5546875" style="230" customWidth="1"/>
    <col min="12791" max="12791" width="10.5546875" style="230" bestFit="1" customWidth="1"/>
    <col min="12792" max="13030" width="9.109375" style="230"/>
    <col min="13031" max="13031" width="1.44140625" style="230" customWidth="1"/>
    <col min="13032" max="13032" width="43.5546875" style="230" customWidth="1"/>
    <col min="13033" max="13034" width="12.5546875" style="230" customWidth="1"/>
    <col min="13035" max="13035" width="0.5546875" style="230" customWidth="1"/>
    <col min="13036" max="13037" width="12.5546875" style="230" customWidth="1"/>
    <col min="13038" max="13039" width="0.5546875" style="230" customWidth="1"/>
    <col min="13040" max="13041" width="12.5546875" style="230" customWidth="1"/>
    <col min="13042" max="13042" width="0.5546875" style="230" customWidth="1"/>
    <col min="13043" max="13044" width="12.5546875" style="230" customWidth="1"/>
    <col min="13045" max="13045" width="11.5546875" style="230" bestFit="1" customWidth="1"/>
    <col min="13046" max="13046" width="0.5546875" style="230" customWidth="1"/>
    <col min="13047" max="13047" width="10.5546875" style="230" bestFit="1" customWidth="1"/>
    <col min="13048" max="13286" width="9.109375" style="230"/>
    <col min="13287" max="13287" width="1.44140625" style="230" customWidth="1"/>
    <col min="13288" max="13288" width="43.5546875" style="230" customWidth="1"/>
    <col min="13289" max="13290" width="12.5546875" style="230" customWidth="1"/>
    <col min="13291" max="13291" width="0.5546875" style="230" customWidth="1"/>
    <col min="13292" max="13293" width="12.5546875" style="230" customWidth="1"/>
    <col min="13294" max="13295" width="0.5546875" style="230" customWidth="1"/>
    <col min="13296" max="13297" width="12.5546875" style="230" customWidth="1"/>
    <col min="13298" max="13298" width="0.5546875" style="230" customWidth="1"/>
    <col min="13299" max="13300" width="12.5546875" style="230" customWidth="1"/>
    <col min="13301" max="13301" width="11.5546875" style="230" bestFit="1" customWidth="1"/>
    <col min="13302" max="13302" width="0.5546875" style="230" customWidth="1"/>
    <col min="13303" max="13303" width="10.5546875" style="230" bestFit="1" customWidth="1"/>
    <col min="13304" max="13542" width="9.109375" style="230"/>
    <col min="13543" max="13543" width="1.44140625" style="230" customWidth="1"/>
    <col min="13544" max="13544" width="43.5546875" style="230" customWidth="1"/>
    <col min="13545" max="13546" width="12.5546875" style="230" customWidth="1"/>
    <col min="13547" max="13547" width="0.5546875" style="230" customWidth="1"/>
    <col min="13548" max="13549" width="12.5546875" style="230" customWidth="1"/>
    <col min="13550" max="13551" width="0.5546875" style="230" customWidth="1"/>
    <col min="13552" max="13553" width="12.5546875" style="230" customWidth="1"/>
    <col min="13554" max="13554" width="0.5546875" style="230" customWidth="1"/>
    <col min="13555" max="13556" width="12.5546875" style="230" customWidth="1"/>
    <col min="13557" max="13557" width="11.5546875" style="230" bestFit="1" customWidth="1"/>
    <col min="13558" max="13558" width="0.5546875" style="230" customWidth="1"/>
    <col min="13559" max="13559" width="10.5546875" style="230" bestFit="1" customWidth="1"/>
    <col min="13560" max="13798" width="9.109375" style="230"/>
    <col min="13799" max="13799" width="1.44140625" style="230" customWidth="1"/>
    <col min="13800" max="13800" width="43.5546875" style="230" customWidth="1"/>
    <col min="13801" max="13802" width="12.5546875" style="230" customWidth="1"/>
    <col min="13803" max="13803" width="0.5546875" style="230" customWidth="1"/>
    <col min="13804" max="13805" width="12.5546875" style="230" customWidth="1"/>
    <col min="13806" max="13807" width="0.5546875" style="230" customWidth="1"/>
    <col min="13808" max="13809" width="12.5546875" style="230" customWidth="1"/>
    <col min="13810" max="13810" width="0.5546875" style="230" customWidth="1"/>
    <col min="13811" max="13812" width="12.5546875" style="230" customWidth="1"/>
    <col min="13813" max="13813" width="11.5546875" style="230" bestFit="1" customWidth="1"/>
    <col min="13814" max="13814" width="0.5546875" style="230" customWidth="1"/>
    <col min="13815" max="13815" width="10.5546875" style="230" bestFit="1" customWidth="1"/>
    <col min="13816" max="14054" width="9.109375" style="230"/>
    <col min="14055" max="14055" width="1.44140625" style="230" customWidth="1"/>
    <col min="14056" max="14056" width="43.5546875" style="230" customWidth="1"/>
    <col min="14057" max="14058" width="12.5546875" style="230" customWidth="1"/>
    <col min="14059" max="14059" width="0.5546875" style="230" customWidth="1"/>
    <col min="14060" max="14061" width="12.5546875" style="230" customWidth="1"/>
    <col min="14062" max="14063" width="0.5546875" style="230" customWidth="1"/>
    <col min="14064" max="14065" width="12.5546875" style="230" customWidth="1"/>
    <col min="14066" max="14066" width="0.5546875" style="230" customWidth="1"/>
    <col min="14067" max="14068" width="12.5546875" style="230" customWidth="1"/>
    <col min="14069" max="14069" width="11.5546875" style="230" bestFit="1" customWidth="1"/>
    <col min="14070" max="14070" width="0.5546875" style="230" customWidth="1"/>
    <col min="14071" max="14071" width="10.5546875" style="230" bestFit="1" customWidth="1"/>
    <col min="14072" max="14310" width="9.109375" style="230"/>
    <col min="14311" max="14311" width="1.44140625" style="230" customWidth="1"/>
    <col min="14312" max="14312" width="43.5546875" style="230" customWidth="1"/>
    <col min="14313" max="14314" width="12.5546875" style="230" customWidth="1"/>
    <col min="14315" max="14315" width="0.5546875" style="230" customWidth="1"/>
    <col min="14316" max="14317" width="12.5546875" style="230" customWidth="1"/>
    <col min="14318" max="14319" width="0.5546875" style="230" customWidth="1"/>
    <col min="14320" max="14321" width="12.5546875" style="230" customWidth="1"/>
    <col min="14322" max="14322" width="0.5546875" style="230" customWidth="1"/>
    <col min="14323" max="14324" width="12.5546875" style="230" customWidth="1"/>
    <col min="14325" max="14325" width="11.5546875" style="230" bestFit="1" customWidth="1"/>
    <col min="14326" max="14326" width="0.5546875" style="230" customWidth="1"/>
    <col min="14327" max="14327" width="10.5546875" style="230" bestFit="1" customWidth="1"/>
    <col min="14328" max="14566" width="9.109375" style="230"/>
    <col min="14567" max="14567" width="1.44140625" style="230" customWidth="1"/>
    <col min="14568" max="14568" width="43.5546875" style="230" customWidth="1"/>
    <col min="14569" max="14570" width="12.5546875" style="230" customWidth="1"/>
    <col min="14571" max="14571" width="0.5546875" style="230" customWidth="1"/>
    <col min="14572" max="14573" width="12.5546875" style="230" customWidth="1"/>
    <col min="14574" max="14575" width="0.5546875" style="230" customWidth="1"/>
    <col min="14576" max="14577" width="12.5546875" style="230" customWidth="1"/>
    <col min="14578" max="14578" width="0.5546875" style="230" customWidth="1"/>
    <col min="14579" max="14580" width="12.5546875" style="230" customWidth="1"/>
    <col min="14581" max="14581" width="11.5546875" style="230" bestFit="1" customWidth="1"/>
    <col min="14582" max="14582" width="0.5546875" style="230" customWidth="1"/>
    <col min="14583" max="14583" width="10.5546875" style="230" bestFit="1" customWidth="1"/>
    <col min="14584" max="14822" width="9.109375" style="230"/>
    <col min="14823" max="14823" width="1.44140625" style="230" customWidth="1"/>
    <col min="14824" max="14824" width="43.5546875" style="230" customWidth="1"/>
    <col min="14825" max="14826" width="12.5546875" style="230" customWidth="1"/>
    <col min="14827" max="14827" width="0.5546875" style="230" customWidth="1"/>
    <col min="14828" max="14829" width="12.5546875" style="230" customWidth="1"/>
    <col min="14830" max="14831" width="0.5546875" style="230" customWidth="1"/>
    <col min="14832" max="14833" width="12.5546875" style="230" customWidth="1"/>
    <col min="14834" max="14834" width="0.5546875" style="230" customWidth="1"/>
    <col min="14835" max="14836" width="12.5546875" style="230" customWidth="1"/>
    <col min="14837" max="14837" width="11.5546875" style="230" bestFit="1" customWidth="1"/>
    <col min="14838" max="14838" width="0.5546875" style="230" customWidth="1"/>
    <col min="14839" max="14839" width="10.5546875" style="230" bestFit="1" customWidth="1"/>
    <col min="14840" max="15078" width="9.109375" style="230"/>
    <col min="15079" max="15079" width="1.44140625" style="230" customWidth="1"/>
    <col min="15080" max="15080" width="43.5546875" style="230" customWidth="1"/>
    <col min="15081" max="15082" width="12.5546875" style="230" customWidth="1"/>
    <col min="15083" max="15083" width="0.5546875" style="230" customWidth="1"/>
    <col min="15084" max="15085" width="12.5546875" style="230" customWidth="1"/>
    <col min="15086" max="15087" width="0.5546875" style="230" customWidth="1"/>
    <col min="15088" max="15089" width="12.5546875" style="230" customWidth="1"/>
    <col min="15090" max="15090" width="0.5546875" style="230" customWidth="1"/>
    <col min="15091" max="15092" width="12.5546875" style="230" customWidth="1"/>
    <col min="15093" max="15093" width="11.5546875" style="230" bestFit="1" customWidth="1"/>
    <col min="15094" max="15094" width="0.5546875" style="230" customWidth="1"/>
    <col min="15095" max="15095" width="10.5546875" style="230" bestFit="1" customWidth="1"/>
    <col min="15096" max="15334" width="9.109375" style="230"/>
    <col min="15335" max="15335" width="1.44140625" style="230" customWidth="1"/>
    <col min="15336" max="15336" width="43.5546875" style="230" customWidth="1"/>
    <col min="15337" max="15338" width="12.5546875" style="230" customWidth="1"/>
    <col min="15339" max="15339" width="0.5546875" style="230" customWidth="1"/>
    <col min="15340" max="15341" width="12.5546875" style="230" customWidth="1"/>
    <col min="15342" max="15343" width="0.5546875" style="230" customWidth="1"/>
    <col min="15344" max="15345" width="12.5546875" style="230" customWidth="1"/>
    <col min="15346" max="15346" width="0.5546875" style="230" customWidth="1"/>
    <col min="15347" max="15348" width="12.5546875" style="230" customWidth="1"/>
    <col min="15349" max="15349" width="11.5546875" style="230" bestFit="1" customWidth="1"/>
    <col min="15350" max="15350" width="0.5546875" style="230" customWidth="1"/>
    <col min="15351" max="15351" width="10.5546875" style="230" bestFit="1" customWidth="1"/>
    <col min="15352" max="15590" width="9.109375" style="230"/>
    <col min="15591" max="15591" width="1.44140625" style="230" customWidth="1"/>
    <col min="15592" max="15592" width="43.5546875" style="230" customWidth="1"/>
    <col min="15593" max="15594" width="12.5546875" style="230" customWidth="1"/>
    <col min="15595" max="15595" width="0.5546875" style="230" customWidth="1"/>
    <col min="15596" max="15597" width="12.5546875" style="230" customWidth="1"/>
    <col min="15598" max="15599" width="0.5546875" style="230" customWidth="1"/>
    <col min="15600" max="15601" width="12.5546875" style="230" customWidth="1"/>
    <col min="15602" max="15602" width="0.5546875" style="230" customWidth="1"/>
    <col min="15603" max="15604" width="12.5546875" style="230" customWidth="1"/>
    <col min="15605" max="15605" width="11.5546875" style="230" bestFit="1" customWidth="1"/>
    <col min="15606" max="15606" width="0.5546875" style="230" customWidth="1"/>
    <col min="15607" max="15607" width="10.5546875" style="230" bestFit="1" customWidth="1"/>
    <col min="15608" max="15846" width="9.109375" style="230"/>
    <col min="15847" max="15847" width="1.44140625" style="230" customWidth="1"/>
    <col min="15848" max="15848" width="43.5546875" style="230" customWidth="1"/>
    <col min="15849" max="15850" width="12.5546875" style="230" customWidth="1"/>
    <col min="15851" max="15851" width="0.5546875" style="230" customWidth="1"/>
    <col min="15852" max="15853" width="12.5546875" style="230" customWidth="1"/>
    <col min="15854" max="15855" width="0.5546875" style="230" customWidth="1"/>
    <col min="15856" max="15857" width="12.5546875" style="230" customWidth="1"/>
    <col min="15858" max="15858" width="0.5546875" style="230" customWidth="1"/>
    <col min="15859" max="15860" width="12.5546875" style="230" customWidth="1"/>
    <col min="15861" max="15861" width="11.5546875" style="230" bestFit="1" customWidth="1"/>
    <col min="15862" max="15862" width="0.5546875" style="230" customWidth="1"/>
    <col min="15863" max="15863" width="10.5546875" style="230" bestFit="1" customWidth="1"/>
    <col min="15864" max="16102" width="9.109375" style="230"/>
    <col min="16103" max="16103" width="1.44140625" style="230" customWidth="1"/>
    <col min="16104" max="16104" width="43.5546875" style="230" customWidth="1"/>
    <col min="16105" max="16106" width="12.5546875" style="230" customWidth="1"/>
    <col min="16107" max="16107" width="0.5546875" style="230" customWidth="1"/>
    <col min="16108" max="16109" width="12.5546875" style="230" customWidth="1"/>
    <col min="16110" max="16111" width="0.5546875" style="230" customWidth="1"/>
    <col min="16112" max="16113" width="12.5546875" style="230" customWidth="1"/>
    <col min="16114" max="16114" width="0.5546875" style="230" customWidth="1"/>
    <col min="16115" max="16116" width="12.5546875" style="230" customWidth="1"/>
    <col min="16117" max="16117" width="11.5546875" style="230" bestFit="1" customWidth="1"/>
    <col min="16118" max="16118" width="0.5546875" style="230" customWidth="1"/>
    <col min="16119" max="16119" width="10.5546875" style="230" bestFit="1" customWidth="1"/>
    <col min="16120" max="16384" width="9.109375" style="230"/>
  </cols>
  <sheetData>
    <row r="1" spans="1:14">
      <c r="A1" s="62"/>
      <c r="B1" s="149"/>
      <c r="C1" s="149"/>
    </row>
    <row r="2" spans="1:14" ht="15.6">
      <c r="A2" s="149"/>
      <c r="B2" s="149"/>
      <c r="C2" s="592" t="str">
        <f>Índice!D25</f>
        <v>Quadro N2-16a-REN - Gastos com pessoal e nº de efetivos_GGS</v>
      </c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</row>
    <row r="3" spans="1:14">
      <c r="C3" s="215"/>
      <c r="I3" s="291" t="s">
        <v>209</v>
      </c>
      <c r="J3" s="231"/>
    </row>
    <row r="4" spans="1:14" ht="24" customHeight="1">
      <c r="D4" s="637" t="s">
        <v>87</v>
      </c>
      <c r="E4" s="637"/>
      <c r="F4" s="637"/>
      <c r="G4" s="637"/>
      <c r="H4" s="637"/>
      <c r="I4" s="238"/>
      <c r="K4" s="230"/>
      <c r="L4" s="232"/>
    </row>
    <row r="5" spans="1:14" ht="24" customHeight="1">
      <c r="C5" s="220"/>
      <c r="D5" s="297" t="s">
        <v>195</v>
      </c>
      <c r="E5" s="297" t="s">
        <v>193</v>
      </c>
      <c r="F5" s="297" t="s">
        <v>213</v>
      </c>
      <c r="G5" s="297" t="s">
        <v>194</v>
      </c>
      <c r="H5" s="297" t="s">
        <v>214</v>
      </c>
      <c r="I5" s="233"/>
      <c r="K5" s="230"/>
      <c r="L5" s="230"/>
    </row>
    <row r="6" spans="1:14">
      <c r="D6" s="173"/>
      <c r="E6" s="173"/>
      <c r="F6" s="173"/>
      <c r="G6" s="173"/>
      <c r="H6" s="173"/>
      <c r="I6" s="173"/>
      <c r="K6" s="230"/>
      <c r="L6" s="230"/>
    </row>
    <row r="7" spans="1:14" ht="20.100000000000001" customHeight="1">
      <c r="C7" s="230" t="s">
        <v>105</v>
      </c>
      <c r="D7" s="220"/>
      <c r="E7" s="220"/>
      <c r="F7" s="223"/>
      <c r="G7" s="220"/>
      <c r="H7" s="223"/>
      <c r="I7" s="220"/>
      <c r="K7" s="230"/>
      <c r="L7" s="230"/>
    </row>
    <row r="8" spans="1:14" ht="20.100000000000001" customHeight="1">
      <c r="C8" s="230" t="s">
        <v>106</v>
      </c>
      <c r="D8" s="220"/>
      <c r="E8" s="220"/>
      <c r="F8" s="223"/>
      <c r="G8" s="220"/>
      <c r="H8" s="223"/>
      <c r="I8" s="220"/>
      <c r="K8" s="230"/>
      <c r="L8" s="230"/>
    </row>
    <row r="9" spans="1:14" ht="20.100000000000001" customHeight="1">
      <c r="C9" s="230" t="s">
        <v>107</v>
      </c>
      <c r="D9" s="220"/>
      <c r="E9" s="220"/>
      <c r="F9" s="223"/>
      <c r="G9" s="220"/>
      <c r="H9" s="223"/>
      <c r="I9" s="220"/>
      <c r="K9" s="230"/>
      <c r="L9" s="230"/>
    </row>
    <row r="10" spans="1:14" ht="20.100000000000001" customHeight="1">
      <c r="C10" s="230" t="s">
        <v>108</v>
      </c>
      <c r="D10" s="220"/>
      <c r="E10" s="220"/>
      <c r="F10" s="223"/>
      <c r="G10" s="220"/>
      <c r="H10" s="223"/>
      <c r="I10" s="220"/>
      <c r="K10" s="230"/>
      <c r="L10" s="230"/>
    </row>
    <row r="11" spans="1:14" ht="20.100000000000001" customHeight="1" thickBot="1">
      <c r="D11" s="234">
        <f>SUM(D7:D10)</f>
        <v>0</v>
      </c>
      <c r="E11" s="234"/>
      <c r="F11" s="235"/>
      <c r="G11" s="234"/>
      <c r="H11" s="235"/>
      <c r="I11" s="220"/>
      <c r="K11" s="230"/>
      <c r="L11" s="230"/>
    </row>
    <row r="12" spans="1:14" ht="20.100000000000001" customHeight="1" thickTop="1">
      <c r="E12" s="236"/>
      <c r="G12" s="236"/>
      <c r="I12" s="236"/>
      <c r="J12" s="236"/>
      <c r="K12" s="230"/>
    </row>
    <row r="13" spans="1:14">
      <c r="I13" s="231"/>
      <c r="J13" s="231"/>
    </row>
    <row r="16" spans="1:14">
      <c r="C16" s="2" t="s">
        <v>165</v>
      </c>
      <c r="D16" s="173"/>
      <c r="E16" s="174"/>
      <c r="F16" s="174"/>
      <c r="G16" s="174"/>
      <c r="H16" s="174"/>
      <c r="I16" s="174"/>
      <c r="J16" s="174"/>
      <c r="K16" s="174"/>
    </row>
    <row r="17" spans="1:17" ht="19.5" customHeight="1">
      <c r="C17" s="237"/>
      <c r="D17" s="637" t="s">
        <v>87</v>
      </c>
      <c r="E17" s="637"/>
      <c r="F17" s="637"/>
      <c r="G17" s="174"/>
      <c r="H17" s="174"/>
      <c r="I17" s="238"/>
    </row>
    <row r="18" spans="1:17" ht="18.75" customHeight="1">
      <c r="C18" s="237"/>
      <c r="D18" s="239" t="s">
        <v>195</v>
      </c>
      <c r="E18" s="239" t="s">
        <v>193</v>
      </c>
      <c r="F18" s="239" t="s">
        <v>194</v>
      </c>
      <c r="G18" s="174"/>
      <c r="H18" s="174"/>
      <c r="I18" s="233"/>
    </row>
    <row r="19" spans="1:17">
      <c r="C19" s="69"/>
      <c r="D19" s="174"/>
      <c r="E19" s="174"/>
      <c r="F19" s="174"/>
      <c r="G19" s="174"/>
      <c r="H19" s="174"/>
      <c r="I19" s="231"/>
    </row>
    <row r="20" spans="1:17">
      <c r="C20" s="240" t="s">
        <v>110</v>
      </c>
      <c r="D20" s="241"/>
      <c r="E20" s="241"/>
      <c r="F20" s="241"/>
      <c r="G20" s="172"/>
      <c r="H20" s="172"/>
      <c r="I20" s="231"/>
    </row>
    <row r="21" spans="1:17" ht="14.4" thickBot="1">
      <c r="C21" s="240" t="s">
        <v>111</v>
      </c>
      <c r="D21" s="242"/>
      <c r="E21" s="242"/>
      <c r="F21" s="242"/>
      <c r="G21" s="172"/>
      <c r="H21" s="172"/>
      <c r="I21" s="231"/>
    </row>
    <row r="22" spans="1:17" ht="14.4" thickTop="1">
      <c r="C22" s="69"/>
      <c r="D22" s="173"/>
      <c r="E22" s="174"/>
      <c r="F22" s="172"/>
      <c r="G22" s="172"/>
      <c r="H22" s="172"/>
      <c r="I22" s="174"/>
      <c r="J22" s="174"/>
      <c r="K22" s="174"/>
      <c r="M22" s="69"/>
      <c r="N22" s="175"/>
      <c r="O22" s="175"/>
      <c r="P22" s="175"/>
      <c r="Q22" s="175"/>
    </row>
    <row r="24" spans="1:17" ht="21.75" customHeight="1"/>
    <row r="25" spans="1:17" ht="23.25" customHeight="1"/>
    <row r="27" spans="1:17">
      <c r="F27" s="172"/>
      <c r="G27" s="172"/>
      <c r="H27" s="172"/>
    </row>
    <row r="28" spans="1:17" ht="15.6">
      <c r="A28" s="149"/>
      <c r="B28" s="149"/>
      <c r="C28" s="592" t="str">
        <f>Índice!D26</f>
        <v>Quadro N2-16b-REN - Gastos com pessoal e nº de efetivos_TEE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</row>
    <row r="29" spans="1:17">
      <c r="C29" s="215"/>
      <c r="I29" s="291" t="s">
        <v>209</v>
      </c>
      <c r="J29" s="231"/>
    </row>
    <row r="30" spans="1:17" ht="24" customHeight="1">
      <c r="D30" s="637" t="s">
        <v>166</v>
      </c>
      <c r="E30" s="637"/>
      <c r="F30" s="637"/>
      <c r="G30" s="637"/>
      <c r="H30" s="637"/>
      <c r="K30" s="230"/>
      <c r="L30" s="230"/>
    </row>
    <row r="31" spans="1:17" ht="24" customHeight="1">
      <c r="D31" s="297" t="s">
        <v>195</v>
      </c>
      <c r="E31" s="297" t="s">
        <v>193</v>
      </c>
      <c r="F31" s="297" t="s">
        <v>213</v>
      </c>
      <c r="G31" s="297" t="s">
        <v>194</v>
      </c>
      <c r="H31" s="297" t="s">
        <v>214</v>
      </c>
      <c r="K31" s="230"/>
      <c r="L31" s="230"/>
    </row>
    <row r="32" spans="1:17">
      <c r="D32" s="173"/>
      <c r="E32" s="173"/>
      <c r="F32" s="173"/>
      <c r="G32" s="173"/>
      <c r="H32" s="173"/>
      <c r="K32" s="230"/>
      <c r="L32" s="230"/>
    </row>
    <row r="33" spans="3:12" ht="20.100000000000001" customHeight="1">
      <c r="C33" s="230" t="s">
        <v>105</v>
      </c>
      <c r="D33" s="220"/>
      <c r="E33" s="220"/>
      <c r="F33" s="223"/>
      <c r="G33" s="220"/>
      <c r="H33" s="223"/>
      <c r="K33" s="230"/>
      <c r="L33" s="230"/>
    </row>
    <row r="34" spans="3:12" ht="20.100000000000001" customHeight="1">
      <c r="C34" s="230" t="s">
        <v>106</v>
      </c>
      <c r="D34" s="220"/>
      <c r="E34" s="220"/>
      <c r="F34" s="223"/>
      <c r="G34" s="220"/>
      <c r="H34" s="223"/>
      <c r="K34" s="230"/>
      <c r="L34" s="230"/>
    </row>
    <row r="35" spans="3:12" ht="20.100000000000001" customHeight="1">
      <c r="C35" s="230" t="s">
        <v>107</v>
      </c>
      <c r="D35" s="220"/>
      <c r="E35" s="220"/>
      <c r="F35" s="223"/>
      <c r="G35" s="220"/>
      <c r="H35" s="223"/>
      <c r="K35" s="230"/>
      <c r="L35" s="230"/>
    </row>
    <row r="36" spans="3:12" ht="20.100000000000001" customHeight="1">
      <c r="C36" s="230" t="s">
        <v>108</v>
      </c>
      <c r="D36" s="220"/>
      <c r="E36" s="220"/>
      <c r="F36" s="223"/>
      <c r="G36" s="220"/>
      <c r="H36" s="223"/>
      <c r="K36" s="230"/>
      <c r="L36" s="230"/>
    </row>
    <row r="37" spans="3:12" ht="20.100000000000001" customHeight="1" thickBot="1">
      <c r="D37" s="234"/>
      <c r="E37" s="234"/>
      <c r="F37" s="235"/>
      <c r="G37" s="234"/>
      <c r="H37" s="235"/>
      <c r="K37" s="230"/>
      <c r="L37" s="230"/>
    </row>
    <row r="38" spans="3:12" ht="20.100000000000001" customHeight="1" thickTop="1">
      <c r="E38" s="236"/>
      <c r="G38" s="236"/>
      <c r="K38" s="230"/>
      <c r="L38" s="230"/>
    </row>
    <row r="39" spans="3:12">
      <c r="I39" s="231"/>
      <c r="J39" s="231"/>
    </row>
    <row r="40" spans="3:12">
      <c r="I40" s="231"/>
      <c r="J40" s="231"/>
    </row>
    <row r="42" spans="3:12">
      <c r="C42" s="2" t="s">
        <v>165</v>
      </c>
      <c r="D42" s="173"/>
      <c r="E42" s="174"/>
      <c r="F42" s="174"/>
      <c r="G42" s="174"/>
      <c r="H42" s="174"/>
      <c r="I42" s="174"/>
      <c r="J42" s="174"/>
      <c r="K42" s="174"/>
    </row>
    <row r="43" spans="3:12" ht="19.5" customHeight="1">
      <c r="C43" s="237"/>
      <c r="D43" s="637" t="s">
        <v>166</v>
      </c>
      <c r="E43" s="637"/>
      <c r="F43" s="637"/>
      <c r="G43" s="174"/>
      <c r="H43" s="174"/>
      <c r="I43" s="238"/>
    </row>
    <row r="44" spans="3:12" ht="18.75" customHeight="1">
      <c r="C44" s="237"/>
      <c r="D44" s="239" t="s">
        <v>195</v>
      </c>
      <c r="E44" s="239" t="s">
        <v>193</v>
      </c>
      <c r="F44" s="239" t="s">
        <v>194</v>
      </c>
      <c r="G44" s="174"/>
      <c r="H44" s="174"/>
      <c r="I44" s="233"/>
    </row>
    <row r="45" spans="3:12">
      <c r="C45" s="69"/>
      <c r="D45" s="174"/>
      <c r="E45" s="174"/>
      <c r="F45" s="174"/>
      <c r="G45" s="174"/>
      <c r="H45" s="174"/>
      <c r="I45" s="231"/>
    </row>
    <row r="46" spans="3:12">
      <c r="C46" s="240" t="s">
        <v>110</v>
      </c>
      <c r="D46" s="241"/>
      <c r="E46" s="241"/>
      <c r="F46" s="241"/>
      <c r="G46" s="172"/>
      <c r="H46" s="172"/>
      <c r="I46" s="231"/>
    </row>
    <row r="47" spans="3:12" ht="14.4" thickBot="1">
      <c r="C47" s="240" t="s">
        <v>111</v>
      </c>
      <c r="D47" s="242"/>
      <c r="E47" s="242"/>
      <c r="F47" s="242"/>
      <c r="G47" s="172"/>
      <c r="H47" s="172"/>
      <c r="I47" s="231"/>
    </row>
    <row r="48" spans="3:12" ht="14.4" thickTop="1"/>
  </sheetData>
  <mergeCells count="6">
    <mergeCell ref="D43:F43"/>
    <mergeCell ref="D17:F17"/>
    <mergeCell ref="D4:H4"/>
    <mergeCell ref="D30:H30"/>
    <mergeCell ref="C2:N2"/>
    <mergeCell ref="C28:N2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O51"/>
  <sheetViews>
    <sheetView showGridLines="0" topLeftCell="A37" zoomScaleNormal="100" zoomScaleSheetLayoutView="100" workbookViewId="0">
      <selection activeCell="C2" sqref="C2:O2"/>
    </sheetView>
  </sheetViews>
  <sheetFormatPr defaultColWidth="9.109375" defaultRowHeight="10.199999999999999"/>
  <cols>
    <col min="1" max="1" width="9.5546875" style="7" bestFit="1" customWidth="1"/>
    <col min="2" max="2" width="2.5546875" style="3" customWidth="1"/>
    <col min="3" max="3" width="55" style="3" customWidth="1"/>
    <col min="4" max="4" width="1.44140625" style="8" customWidth="1"/>
    <col min="5" max="7" width="13.5546875" style="9" customWidth="1"/>
    <col min="8" max="8" width="1.44140625" style="8" customWidth="1"/>
    <col min="9" max="10" width="13.5546875" style="10" customWidth="1"/>
    <col min="11" max="11" width="11.44140625" style="3" customWidth="1"/>
    <col min="12" max="16384" width="9.109375" style="3"/>
  </cols>
  <sheetData>
    <row r="1" spans="1:15">
      <c r="A1" s="4"/>
      <c r="B1" s="5"/>
      <c r="C1" s="5"/>
    </row>
    <row r="2" spans="1:15" ht="12">
      <c r="A2" s="5"/>
      <c r="B2" s="5"/>
      <c r="C2" s="615" t="str">
        <f>Índice!D27</f>
        <v>Quadro N2-17-REN - Outros gastos e rendimentos</v>
      </c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</row>
    <row r="4" spans="1:15">
      <c r="C4" s="42"/>
      <c r="D4" s="41"/>
      <c r="E4" s="42"/>
      <c r="F4" s="42"/>
      <c r="G4" s="42"/>
    </row>
    <row r="5" spans="1:15">
      <c r="C5" s="26"/>
      <c r="D5" s="43"/>
    </row>
    <row r="6" spans="1:15">
      <c r="C6" s="19" t="s">
        <v>112</v>
      </c>
    </row>
    <row r="7" spans="1:15">
      <c r="C7" s="38"/>
      <c r="K7" s="292" t="s">
        <v>209</v>
      </c>
    </row>
    <row r="8" spans="1:15" ht="18" customHeight="1">
      <c r="C8" s="40"/>
      <c r="E8" s="638" t="s">
        <v>87</v>
      </c>
      <c r="F8" s="638"/>
      <c r="G8" s="638"/>
      <c r="I8" s="638" t="s">
        <v>166</v>
      </c>
      <c r="J8" s="638"/>
      <c r="K8" s="638"/>
    </row>
    <row r="9" spans="1:15" s="13" customFormat="1" ht="20.25" customHeight="1">
      <c r="A9" s="12"/>
      <c r="C9" s="14" t="s">
        <v>109</v>
      </c>
      <c r="D9" s="15"/>
      <c r="E9" s="44" t="s">
        <v>195</v>
      </c>
      <c r="F9" s="44" t="s">
        <v>193</v>
      </c>
      <c r="G9" s="44" t="s">
        <v>194</v>
      </c>
      <c r="H9" s="39"/>
      <c r="I9" s="44" t="str">
        <f>+E9</f>
        <v>t-2</v>
      </c>
      <c r="J9" s="44" t="s">
        <v>193</v>
      </c>
      <c r="K9" s="44" t="s">
        <v>194</v>
      </c>
    </row>
    <row r="10" spans="1:15">
      <c r="D10" s="17"/>
      <c r="H10" s="17"/>
      <c r="I10" s="22"/>
      <c r="J10" s="9"/>
      <c r="K10" s="9"/>
    </row>
    <row r="11" spans="1:15">
      <c r="C11" s="19" t="s">
        <v>36</v>
      </c>
      <c r="D11" s="17"/>
      <c r="H11" s="17"/>
      <c r="I11" s="9"/>
      <c r="J11" s="9"/>
      <c r="K11" s="9"/>
    </row>
    <row r="12" spans="1:15" ht="15" customHeight="1">
      <c r="C12" s="20" t="s">
        <v>113</v>
      </c>
      <c r="E12" s="11"/>
      <c r="F12" s="11"/>
      <c r="G12" s="11"/>
      <c r="H12" s="23"/>
      <c r="I12" s="11"/>
      <c r="J12" s="11"/>
      <c r="K12" s="11"/>
    </row>
    <row r="13" spans="1:15" ht="15" customHeight="1">
      <c r="C13" s="20" t="s">
        <v>114</v>
      </c>
      <c r="E13" s="11"/>
      <c r="F13" s="11"/>
      <c r="G13" s="11"/>
      <c r="H13" s="23"/>
      <c r="I13" s="11"/>
      <c r="J13" s="11"/>
      <c r="K13" s="11"/>
    </row>
    <row r="14" spans="1:15" ht="15" customHeight="1">
      <c r="C14" s="20" t="s">
        <v>117</v>
      </c>
      <c r="E14" s="11"/>
      <c r="F14" s="11"/>
      <c r="G14" s="11"/>
      <c r="H14" s="23"/>
      <c r="I14" s="11"/>
      <c r="J14" s="11"/>
      <c r="K14" s="11"/>
    </row>
    <row r="15" spans="1:15" s="69" customFormat="1" ht="13.8">
      <c r="A15" s="445"/>
      <c r="C15" s="446" t="s">
        <v>377</v>
      </c>
      <c r="D15" s="173"/>
      <c r="E15" s="185"/>
      <c r="F15" s="185"/>
      <c r="G15" s="199"/>
      <c r="H15" s="185"/>
      <c r="I15" s="185"/>
      <c r="K15" s="185"/>
      <c r="L15" s="185"/>
      <c r="M15" s="185"/>
      <c r="O15" s="185"/>
    </row>
    <row r="16" spans="1:15" s="69" customFormat="1" ht="13.8">
      <c r="A16" s="171"/>
      <c r="C16" s="446" t="s">
        <v>378</v>
      </c>
      <c r="D16" s="173"/>
      <c r="E16" s="185"/>
      <c r="F16" s="185"/>
      <c r="G16" s="199"/>
      <c r="H16" s="185"/>
      <c r="I16" s="185"/>
      <c r="K16" s="185"/>
      <c r="L16" s="185"/>
      <c r="M16" s="185"/>
      <c r="O16" s="185"/>
    </row>
    <row r="17" spans="1:15" s="69" customFormat="1" ht="13.8">
      <c r="A17" s="171"/>
      <c r="C17" s="446" t="s">
        <v>379</v>
      </c>
      <c r="D17" s="173"/>
      <c r="E17" s="185"/>
      <c r="F17" s="185"/>
      <c r="G17" s="199"/>
      <c r="H17" s="185"/>
      <c r="I17" s="185"/>
      <c r="K17" s="185"/>
      <c r="L17" s="185"/>
      <c r="M17" s="185"/>
      <c r="O17" s="185"/>
    </row>
    <row r="18" spans="1:15" s="69" customFormat="1" ht="13.8">
      <c r="A18" s="171"/>
      <c r="C18" s="446" t="s">
        <v>380</v>
      </c>
      <c r="D18" s="173"/>
      <c r="E18" s="185"/>
      <c r="F18" s="185"/>
      <c r="G18" s="199"/>
      <c r="H18" s="185"/>
      <c r="I18" s="185"/>
      <c r="K18" s="185"/>
      <c r="L18" s="185"/>
      <c r="M18" s="185"/>
      <c r="O18" s="185"/>
    </row>
    <row r="19" spans="1:15" s="69" customFormat="1" ht="13.8">
      <c r="A19" s="171"/>
      <c r="C19" s="446" t="s">
        <v>381</v>
      </c>
      <c r="D19" s="173"/>
      <c r="E19" s="185"/>
      <c r="F19" s="185"/>
      <c r="G19" s="199"/>
      <c r="H19" s="185"/>
      <c r="I19" s="185"/>
      <c r="K19" s="185"/>
      <c r="L19" s="185"/>
      <c r="M19" s="185"/>
      <c r="O19" s="185"/>
    </row>
    <row r="20" spans="1:15" s="69" customFormat="1" ht="13.8">
      <c r="A20" s="171"/>
      <c r="C20" s="446" t="s">
        <v>382</v>
      </c>
      <c r="D20" s="173"/>
      <c r="E20" s="185"/>
      <c r="F20" s="185"/>
      <c r="G20" s="199"/>
      <c r="H20" s="185"/>
      <c r="I20" s="185"/>
      <c r="K20" s="185"/>
      <c r="L20" s="185"/>
      <c r="M20" s="185"/>
      <c r="O20" s="185"/>
    </row>
    <row r="21" spans="1:15" s="69" customFormat="1" ht="13.8">
      <c r="A21" s="171"/>
      <c r="C21" s="446" t="s">
        <v>383</v>
      </c>
      <c r="D21" s="173"/>
      <c r="E21" s="185"/>
      <c r="F21" s="185"/>
      <c r="G21" s="199"/>
      <c r="H21" s="185"/>
      <c r="I21" s="185"/>
      <c r="K21" s="185"/>
      <c r="L21" s="185"/>
      <c r="M21" s="185"/>
      <c r="O21" s="185"/>
    </row>
    <row r="22" spans="1:15" s="69" customFormat="1" ht="13.8">
      <c r="A22" s="171"/>
      <c r="C22" s="446" t="s">
        <v>285</v>
      </c>
      <c r="D22" s="173"/>
      <c r="E22" s="185"/>
      <c r="F22" s="185"/>
      <c r="G22" s="199"/>
      <c r="H22" s="185"/>
      <c r="I22" s="185"/>
      <c r="K22" s="185"/>
      <c r="L22" s="185"/>
      <c r="M22" s="185"/>
      <c r="O22" s="185"/>
    </row>
    <row r="23" spans="1:15" ht="15" customHeight="1">
      <c r="C23" s="20" t="s">
        <v>118</v>
      </c>
      <c r="E23" s="11"/>
      <c r="F23" s="11"/>
      <c r="G23" s="11"/>
      <c r="H23" s="23"/>
      <c r="I23" s="11"/>
      <c r="J23" s="11"/>
      <c r="K23" s="11"/>
    </row>
    <row r="24" spans="1:15">
      <c r="C24" s="20"/>
      <c r="E24" s="11"/>
      <c r="F24" s="11"/>
      <c r="G24" s="11"/>
      <c r="H24" s="23"/>
      <c r="I24" s="11"/>
      <c r="J24" s="11"/>
      <c r="K24" s="11"/>
    </row>
    <row r="25" spans="1:15" ht="22.5" customHeight="1" thickBot="1">
      <c r="C25" s="45" t="s">
        <v>119</v>
      </c>
      <c r="E25" s="46"/>
      <c r="F25" s="46"/>
      <c r="G25" s="46"/>
      <c r="H25" s="23"/>
      <c r="I25" s="46"/>
      <c r="J25" s="46"/>
      <c r="K25" s="46"/>
    </row>
    <row r="26" spans="1:15" ht="10.8" thickTop="1">
      <c r="C26" s="45"/>
      <c r="E26" s="23"/>
      <c r="F26" s="23"/>
      <c r="G26" s="23"/>
      <c r="H26" s="23"/>
      <c r="I26" s="23"/>
      <c r="J26" s="23"/>
    </row>
    <row r="27" spans="1:15">
      <c r="C27" s="47" t="s">
        <v>120</v>
      </c>
      <c r="E27" s="11"/>
      <c r="F27" s="11"/>
      <c r="G27" s="11"/>
      <c r="H27" s="23"/>
      <c r="I27" s="48"/>
      <c r="J27" s="48"/>
    </row>
    <row r="28" spans="1:15">
      <c r="E28" s="11"/>
      <c r="F28" s="11"/>
      <c r="G28" s="11"/>
      <c r="H28" s="23"/>
      <c r="I28" s="48"/>
      <c r="J28" s="48"/>
    </row>
    <row r="29" spans="1:15" ht="19.5" customHeight="1" thickBot="1">
      <c r="C29" s="19" t="s">
        <v>121</v>
      </c>
      <c r="E29" s="46"/>
      <c r="F29" s="46"/>
      <c r="G29" s="46"/>
      <c r="H29" s="23"/>
      <c r="I29" s="46"/>
      <c r="J29" s="46"/>
      <c r="K29" s="46"/>
    </row>
    <row r="30" spans="1:15" ht="10.8" thickTop="1">
      <c r="C30" s="19"/>
      <c r="E30" s="23"/>
      <c r="F30" s="23"/>
      <c r="G30" s="23"/>
      <c r="H30" s="23"/>
      <c r="I30" s="23"/>
      <c r="J30" s="23"/>
    </row>
    <row r="31" spans="1:15">
      <c r="C31" s="19"/>
      <c r="E31" s="23"/>
      <c r="F31" s="23"/>
      <c r="G31" s="23"/>
      <c r="H31" s="23"/>
      <c r="I31" s="23"/>
      <c r="J31" s="23"/>
    </row>
    <row r="32" spans="1:15">
      <c r="C32" s="19"/>
      <c r="E32" s="23"/>
      <c r="F32" s="23"/>
      <c r="G32" s="23"/>
      <c r="H32" s="23"/>
      <c r="I32" s="23"/>
      <c r="J32" s="23"/>
    </row>
    <row r="33" spans="3:11">
      <c r="E33" s="11"/>
      <c r="F33" s="11"/>
      <c r="G33" s="11"/>
      <c r="H33" s="23"/>
      <c r="I33" s="18"/>
      <c r="J33" s="18"/>
    </row>
    <row r="35" spans="3:11" ht="20.25" customHeight="1">
      <c r="C35" s="49"/>
      <c r="E35" s="638" t="s">
        <v>87</v>
      </c>
      <c r="F35" s="638"/>
      <c r="G35" s="638"/>
      <c r="I35" s="638" t="s">
        <v>166</v>
      </c>
      <c r="J35" s="638"/>
      <c r="K35" s="638"/>
    </row>
    <row r="36" spans="3:11" ht="18.75" customHeight="1">
      <c r="C36" s="20"/>
      <c r="E36" s="44" t="str">
        <f>+E9</f>
        <v>t-2</v>
      </c>
      <c r="F36" s="44" t="s">
        <v>193</v>
      </c>
      <c r="G36" s="44" t="s">
        <v>194</v>
      </c>
      <c r="H36" s="39"/>
      <c r="I36" s="44" t="str">
        <f>+E36</f>
        <v>t-2</v>
      </c>
      <c r="J36" s="44" t="s">
        <v>193</v>
      </c>
      <c r="K36" s="44" t="s">
        <v>194</v>
      </c>
    </row>
    <row r="37" spans="3:11">
      <c r="C37" s="42" t="s">
        <v>37</v>
      </c>
      <c r="I37" s="9"/>
      <c r="J37" s="9"/>
      <c r="K37" s="9"/>
    </row>
    <row r="38" spans="3:11" ht="15" customHeight="1">
      <c r="C38" s="20" t="s">
        <v>122</v>
      </c>
      <c r="E38" s="11"/>
      <c r="F38" s="11"/>
      <c r="G38" s="11"/>
      <c r="H38" s="23"/>
      <c r="I38" s="11"/>
      <c r="J38" s="11"/>
      <c r="K38" s="11"/>
    </row>
    <row r="39" spans="3:11" ht="15" customHeight="1">
      <c r="C39" s="20" t="s">
        <v>37</v>
      </c>
      <c r="E39" s="11"/>
      <c r="F39" s="11"/>
      <c r="G39" s="11"/>
      <c r="H39" s="23"/>
      <c r="I39" s="11"/>
      <c r="J39" s="11"/>
      <c r="K39" s="11"/>
    </row>
    <row r="40" spans="3:11" ht="15" customHeight="1">
      <c r="C40" s="20" t="s">
        <v>167</v>
      </c>
      <c r="E40" s="11"/>
      <c r="F40" s="11"/>
      <c r="G40" s="11"/>
      <c r="H40" s="23"/>
      <c r="I40" s="11"/>
      <c r="J40" s="11"/>
      <c r="K40" s="11"/>
    </row>
    <row r="41" spans="3:11" ht="15" customHeight="1">
      <c r="C41" s="20" t="s">
        <v>138</v>
      </c>
      <c r="E41" s="11"/>
      <c r="F41" s="11"/>
      <c r="G41" s="11"/>
      <c r="H41" s="23"/>
      <c r="I41" s="11"/>
      <c r="J41" s="11"/>
      <c r="K41" s="11"/>
    </row>
    <row r="42" spans="3:11" ht="15" customHeight="1">
      <c r="C42" s="20" t="s">
        <v>123</v>
      </c>
      <c r="E42" s="11"/>
      <c r="F42" s="11"/>
      <c r="G42" s="11"/>
      <c r="H42" s="23"/>
      <c r="I42" s="11"/>
      <c r="J42" s="11"/>
      <c r="K42" s="11"/>
    </row>
    <row r="43" spans="3:11" ht="15" customHeight="1">
      <c r="C43" s="20" t="s">
        <v>124</v>
      </c>
      <c r="E43" s="11"/>
      <c r="F43" s="11"/>
      <c r="G43" s="11"/>
      <c r="H43" s="23"/>
      <c r="I43" s="11"/>
      <c r="J43" s="11"/>
      <c r="K43" s="11"/>
    </row>
    <row r="44" spans="3:11">
      <c r="C44" s="21"/>
      <c r="E44" s="11"/>
      <c r="F44" s="11"/>
      <c r="G44" s="11"/>
      <c r="I44" s="11"/>
      <c r="J44" s="11"/>
      <c r="K44" s="11"/>
    </row>
    <row r="45" spans="3:11" ht="19.5" customHeight="1" thickBot="1">
      <c r="C45" s="50" t="s">
        <v>125</v>
      </c>
      <c r="E45" s="46"/>
      <c r="F45" s="46"/>
      <c r="G45" s="46"/>
      <c r="I45" s="46"/>
      <c r="J45" s="46"/>
      <c r="K45" s="46"/>
    </row>
    <row r="46" spans="3:11" ht="9.75" customHeight="1" thickTop="1">
      <c r="C46" s="21"/>
      <c r="I46" s="9"/>
      <c r="J46" s="9"/>
    </row>
    <row r="47" spans="3:11">
      <c r="C47" s="21"/>
      <c r="I47" s="9"/>
      <c r="J47" s="9"/>
    </row>
    <row r="48" spans="3:11">
      <c r="J48" s="18"/>
    </row>
    <row r="51" spans="3:3">
      <c r="C51" s="19"/>
    </row>
  </sheetData>
  <mergeCells count="5">
    <mergeCell ref="E35:G35"/>
    <mergeCell ref="I35:K35"/>
    <mergeCell ref="E8:G8"/>
    <mergeCell ref="I8:K8"/>
    <mergeCell ref="C2:O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68"/>
  <sheetViews>
    <sheetView showGridLines="0" zoomScale="115" zoomScaleNormal="115" workbookViewId="0">
      <selection activeCell="C3" sqref="C3"/>
    </sheetView>
  </sheetViews>
  <sheetFormatPr defaultColWidth="8.88671875" defaultRowHeight="16.2" customHeight="1"/>
  <cols>
    <col min="1" max="2" width="8.88671875" style="340"/>
    <col min="3" max="3" width="9.109375" style="340" customWidth="1"/>
    <col min="4" max="4" width="16.6640625" style="340" customWidth="1"/>
    <col min="5" max="5" width="45" style="342" bestFit="1" customWidth="1"/>
    <col min="6" max="10" width="12.6640625" style="340" customWidth="1"/>
    <col min="11" max="16384" width="8.88671875" style="340"/>
  </cols>
  <sheetData>
    <row r="2" spans="1:12" s="338" customFormat="1" ht="15.6">
      <c r="A2" s="336"/>
      <c r="B2" s="336"/>
      <c r="C2" s="337" t="str">
        <f>Índice!D28</f>
        <v>Quadro N2-18-REN - Incentivo à Melhoria do Desempenho Técnico da RNT (IMDT)</v>
      </c>
      <c r="D2" s="337"/>
      <c r="E2" s="337"/>
      <c r="F2" s="337"/>
      <c r="G2" s="337"/>
      <c r="H2" s="337"/>
      <c r="I2" s="337"/>
      <c r="J2" s="337"/>
      <c r="K2" s="337"/>
      <c r="L2" s="337"/>
    </row>
    <row r="4" spans="1:12" s="339" customFormat="1" ht="16.2" customHeight="1">
      <c r="C4" s="343" t="s">
        <v>272</v>
      </c>
      <c r="D4" s="344"/>
      <c r="E4" s="345"/>
      <c r="F4" s="345" t="s">
        <v>288</v>
      </c>
      <c r="G4" s="345"/>
      <c r="H4" s="345"/>
      <c r="I4" s="345"/>
      <c r="J4" s="345"/>
    </row>
    <row r="5" spans="1:12" s="339" customFormat="1" ht="6" customHeight="1">
      <c r="C5" s="346"/>
      <c r="D5" s="347"/>
      <c r="E5" s="348"/>
      <c r="F5" s="348"/>
      <c r="G5" s="348"/>
      <c r="H5" s="348"/>
      <c r="I5" s="348"/>
      <c r="J5" s="348"/>
    </row>
    <row r="6" spans="1:12" s="339" customFormat="1" ht="15.6">
      <c r="C6" s="346"/>
      <c r="D6" s="347"/>
      <c r="E6" s="348"/>
      <c r="F6" s="351"/>
      <c r="G6" s="351"/>
      <c r="H6" s="351"/>
      <c r="I6" s="351"/>
      <c r="J6" s="351"/>
    </row>
    <row r="7" spans="1:12" ht="16.2" customHeight="1">
      <c r="C7" s="349"/>
      <c r="D7" s="349"/>
      <c r="E7" s="348"/>
      <c r="F7" s="351" t="s">
        <v>193</v>
      </c>
      <c r="G7" s="351" t="s">
        <v>384</v>
      </c>
      <c r="H7" s="351" t="s">
        <v>385</v>
      </c>
      <c r="I7" s="351" t="s">
        <v>386</v>
      </c>
      <c r="J7" s="351" t="s">
        <v>387</v>
      </c>
    </row>
    <row r="8" spans="1:12" ht="16.2" customHeight="1">
      <c r="C8" s="349"/>
      <c r="D8" s="640" t="s">
        <v>289</v>
      </c>
      <c r="E8" s="352" t="s">
        <v>290</v>
      </c>
      <c r="F8" s="370"/>
      <c r="G8" s="370"/>
      <c r="H8" s="370"/>
      <c r="I8" s="370"/>
      <c r="J8" s="370"/>
    </row>
    <row r="9" spans="1:12" ht="16.2" customHeight="1">
      <c r="C9" s="349"/>
      <c r="D9" s="641"/>
      <c r="E9" s="352" t="s">
        <v>291</v>
      </c>
      <c r="F9" s="370"/>
      <c r="G9" s="370"/>
      <c r="H9" s="370"/>
      <c r="I9" s="370"/>
      <c r="J9" s="370"/>
    </row>
    <row r="10" spans="1:12" ht="16.2" customHeight="1">
      <c r="C10" s="349"/>
      <c r="D10" s="641"/>
      <c r="E10" s="352" t="s">
        <v>292</v>
      </c>
      <c r="F10" s="371"/>
      <c r="G10" s="371"/>
      <c r="H10" s="371"/>
      <c r="I10" s="371"/>
      <c r="J10" s="371"/>
    </row>
    <row r="11" spans="1:12" ht="16.2" customHeight="1">
      <c r="C11" s="349"/>
      <c r="D11" s="641"/>
      <c r="E11" s="352" t="s">
        <v>293</v>
      </c>
      <c r="F11" s="371"/>
      <c r="G11" s="371"/>
      <c r="H11" s="371"/>
      <c r="I11" s="371"/>
      <c r="J11" s="371"/>
    </row>
    <row r="12" spans="1:12" ht="16.2" customHeight="1">
      <c r="C12" s="349"/>
      <c r="D12" s="642"/>
      <c r="E12" s="352" t="s">
        <v>294</v>
      </c>
      <c r="F12" s="371"/>
      <c r="G12" s="371"/>
      <c r="H12" s="371"/>
      <c r="I12" s="371"/>
      <c r="J12" s="371"/>
    </row>
    <row r="13" spans="1:12" ht="16.2" customHeight="1">
      <c r="C13" s="349"/>
      <c r="D13" s="354"/>
      <c r="E13" s="355"/>
      <c r="F13" s="349"/>
      <c r="G13" s="349"/>
      <c r="H13" s="349"/>
      <c r="I13" s="349"/>
      <c r="J13" s="349"/>
    </row>
    <row r="14" spans="1:12" ht="16.2" customHeight="1">
      <c r="C14" s="349"/>
      <c r="D14" s="643" t="s">
        <v>295</v>
      </c>
      <c r="E14" s="372" t="s">
        <v>296</v>
      </c>
      <c r="F14" s="370"/>
      <c r="G14" s="370"/>
      <c r="H14" s="370"/>
      <c r="I14" s="370"/>
      <c r="J14" s="370"/>
    </row>
    <row r="15" spans="1:12" ht="16.2" customHeight="1">
      <c r="C15" s="349"/>
      <c r="D15" s="643"/>
      <c r="E15" s="372" t="s">
        <v>297</v>
      </c>
      <c r="F15" s="370"/>
      <c r="G15" s="370"/>
      <c r="H15" s="370"/>
      <c r="I15" s="370"/>
      <c r="J15" s="370"/>
    </row>
    <row r="16" spans="1:12" ht="16.2" customHeight="1">
      <c r="C16" s="349"/>
      <c r="D16" s="643"/>
      <c r="E16" s="372" t="s">
        <v>298</v>
      </c>
      <c r="F16" s="370"/>
      <c r="G16" s="370"/>
      <c r="H16" s="370"/>
      <c r="I16" s="370"/>
      <c r="J16" s="370"/>
    </row>
    <row r="17" spans="3:10" ht="16.2" customHeight="1">
      <c r="C17" s="349"/>
      <c r="D17" s="354"/>
      <c r="E17" s="355"/>
      <c r="F17" s="349"/>
      <c r="G17" s="349"/>
      <c r="H17" s="349"/>
      <c r="I17" s="349"/>
      <c r="J17" s="349"/>
    </row>
    <row r="18" spans="3:10" ht="16.2" customHeight="1">
      <c r="C18" s="349"/>
      <c r="D18" s="643" t="s">
        <v>299</v>
      </c>
      <c r="E18" s="372" t="s">
        <v>300</v>
      </c>
      <c r="F18" s="356"/>
      <c r="G18" s="356"/>
      <c r="H18" s="356"/>
      <c r="I18" s="356"/>
      <c r="J18" s="356"/>
    </row>
    <row r="19" spans="3:10" ht="16.2" customHeight="1">
      <c r="C19" s="349"/>
      <c r="D19" s="643"/>
      <c r="E19" s="352" t="s">
        <v>301</v>
      </c>
      <c r="F19" s="356"/>
      <c r="G19" s="356"/>
      <c r="H19" s="356"/>
      <c r="I19" s="356"/>
      <c r="J19" s="356"/>
    </row>
    <row r="20" spans="3:10" ht="16.2" customHeight="1">
      <c r="C20" s="349"/>
      <c r="D20" s="349"/>
      <c r="E20" s="350"/>
      <c r="F20" s="349"/>
      <c r="G20" s="349"/>
      <c r="H20" s="349"/>
      <c r="I20" s="349"/>
      <c r="J20" s="349"/>
    </row>
    <row r="21" spans="3:10" ht="16.2" customHeight="1">
      <c r="C21" s="349"/>
      <c r="D21" s="364" t="s">
        <v>302</v>
      </c>
      <c r="E21" s="352" t="s">
        <v>303</v>
      </c>
      <c r="F21" s="356"/>
      <c r="G21" s="356"/>
      <c r="H21" s="356"/>
      <c r="I21" s="356"/>
      <c r="J21" s="356"/>
    </row>
    <row r="22" spans="3:10" ht="16.2" customHeight="1">
      <c r="C22" s="349"/>
      <c r="D22" s="349"/>
      <c r="E22" s="350"/>
      <c r="F22" s="349"/>
      <c r="G22" s="349"/>
      <c r="H22" s="349"/>
      <c r="I22" s="349"/>
      <c r="J22" s="349"/>
    </row>
    <row r="23" spans="3:10" ht="16.2" customHeight="1">
      <c r="C23" s="349"/>
      <c r="D23" s="643" t="s">
        <v>304</v>
      </c>
      <c r="E23" s="352" t="s">
        <v>305</v>
      </c>
      <c r="F23" s="373"/>
      <c r="G23" s="373"/>
      <c r="H23" s="373"/>
      <c r="I23" s="373"/>
      <c r="J23" s="373"/>
    </row>
    <row r="24" spans="3:10" ht="16.2" customHeight="1">
      <c r="C24" s="349"/>
      <c r="D24" s="643"/>
      <c r="E24" s="352" t="s">
        <v>306</v>
      </c>
      <c r="F24" s="373"/>
      <c r="G24" s="373"/>
      <c r="H24" s="373"/>
      <c r="I24" s="373"/>
      <c r="J24" s="373"/>
    </row>
    <row r="25" spans="3:10" ht="16.2" customHeight="1">
      <c r="C25" s="349"/>
      <c r="D25" s="643"/>
      <c r="E25" s="352" t="s">
        <v>307</v>
      </c>
      <c r="F25" s="373"/>
      <c r="G25" s="373"/>
      <c r="H25" s="373"/>
      <c r="I25" s="373"/>
      <c r="J25" s="373"/>
    </row>
    <row r="26" spans="3:10" ht="16.2" customHeight="1">
      <c r="C26" s="349"/>
      <c r="D26" s="643"/>
      <c r="E26" s="352" t="s">
        <v>308</v>
      </c>
      <c r="F26" s="353"/>
      <c r="G26" s="353"/>
      <c r="H26" s="353"/>
      <c r="I26" s="353"/>
      <c r="J26" s="353"/>
    </row>
    <row r="27" spans="3:10" ht="16.2" customHeight="1">
      <c r="C27" s="349"/>
      <c r="D27" s="643"/>
      <c r="E27" s="352" t="s">
        <v>309</v>
      </c>
      <c r="F27" s="353"/>
      <c r="G27" s="353"/>
      <c r="H27" s="353"/>
      <c r="I27" s="353"/>
      <c r="J27" s="353"/>
    </row>
    <row r="28" spans="3:10" ht="16.2" customHeight="1">
      <c r="C28" s="349"/>
      <c r="D28" s="349"/>
      <c r="E28" s="350"/>
      <c r="F28" s="349"/>
      <c r="G28" s="349"/>
      <c r="H28" s="349"/>
      <c r="I28" s="349"/>
      <c r="J28" s="349"/>
    </row>
    <row r="29" spans="3:10" ht="16.2" customHeight="1">
      <c r="C29" s="343" t="s">
        <v>310</v>
      </c>
      <c r="D29" s="344"/>
      <c r="E29" s="345"/>
      <c r="F29" s="345"/>
      <c r="G29" s="345"/>
      <c r="H29" s="345"/>
      <c r="I29" s="345"/>
      <c r="J29" s="345"/>
    </row>
    <row r="30" spans="3:10" ht="10.199999999999999" customHeight="1">
      <c r="C30" s="346"/>
      <c r="D30" s="347"/>
      <c r="E30" s="348"/>
      <c r="F30" s="348"/>
      <c r="G30" s="348"/>
      <c r="H30" s="348"/>
      <c r="I30" s="348"/>
      <c r="J30" s="348"/>
    </row>
    <row r="31" spans="3:10" ht="10.199999999999999" customHeight="1">
      <c r="C31" s="346"/>
      <c r="D31" s="347"/>
      <c r="E31" s="348"/>
      <c r="F31" s="348"/>
      <c r="G31" s="348"/>
      <c r="H31" s="348"/>
      <c r="I31" s="348"/>
      <c r="J31" s="348"/>
    </row>
    <row r="32" spans="3:10" ht="15.6">
      <c r="C32" s="346"/>
      <c r="D32" s="347"/>
      <c r="E32" s="348"/>
      <c r="F32" s="351"/>
      <c r="G32" s="351"/>
      <c r="H32" s="351"/>
      <c r="I32" s="351"/>
      <c r="J32" s="351"/>
    </row>
    <row r="33" spans="1:10" ht="16.2" customHeight="1">
      <c r="C33" s="349"/>
      <c r="D33" s="349"/>
      <c r="E33" s="348"/>
      <c r="F33" s="351" t="s">
        <v>193</v>
      </c>
      <c r="G33" s="351" t="s">
        <v>384</v>
      </c>
      <c r="H33" s="351" t="s">
        <v>385</v>
      </c>
      <c r="I33" s="351" t="s">
        <v>386</v>
      </c>
      <c r="J33" s="351" t="s">
        <v>387</v>
      </c>
    </row>
    <row r="34" spans="1:10" ht="16.2" customHeight="1">
      <c r="C34" s="349"/>
      <c r="D34" s="349"/>
      <c r="E34" s="350"/>
      <c r="F34" s="349"/>
      <c r="G34" s="349"/>
      <c r="H34" s="349"/>
      <c r="I34" s="349"/>
      <c r="J34" s="349"/>
    </row>
    <row r="35" spans="1:10" ht="10.199999999999999" customHeight="1">
      <c r="C35" s="346"/>
      <c r="D35" s="347"/>
      <c r="E35" s="348"/>
      <c r="F35" s="348"/>
      <c r="G35" s="348"/>
      <c r="H35" s="348"/>
      <c r="I35" s="348"/>
      <c r="J35" s="348"/>
    </row>
    <row r="36" spans="1:10" ht="10.199999999999999" customHeight="1">
      <c r="C36" s="346"/>
      <c r="D36" s="347"/>
      <c r="E36" s="348"/>
      <c r="F36" s="348"/>
      <c r="G36" s="348"/>
      <c r="H36" s="348"/>
      <c r="I36" s="348"/>
      <c r="J36" s="348"/>
    </row>
    <row r="37" spans="1:10" ht="16.2" customHeight="1">
      <c r="C37" s="374"/>
      <c r="D37" s="644" t="s">
        <v>311</v>
      </c>
      <c r="E37" s="375" t="s">
        <v>312</v>
      </c>
      <c r="F37" s="376">
        <f>F38*$F$17+F39*(1-$F$17)</f>
        <v>0</v>
      </c>
      <c r="G37" s="376">
        <f t="shared" ref="G37:J37" si="0">G38*$F$17+G39*(1-$F$17)</f>
        <v>0</v>
      </c>
      <c r="H37" s="376">
        <f t="shared" si="0"/>
        <v>0</v>
      </c>
      <c r="I37" s="376">
        <f t="shared" si="0"/>
        <v>0</v>
      </c>
      <c r="J37" s="376">
        <f t="shared" si="0"/>
        <v>0</v>
      </c>
    </row>
    <row r="38" spans="1:10" ht="16.2" customHeight="1">
      <c r="C38" s="374"/>
      <c r="D38" s="644"/>
      <c r="E38" s="377" t="s">
        <v>313</v>
      </c>
      <c r="F38" s="376"/>
      <c r="G38" s="376"/>
      <c r="H38" s="376"/>
      <c r="I38" s="376"/>
      <c r="J38" s="376"/>
    </row>
    <row r="39" spans="1:10" ht="16.2" customHeight="1">
      <c r="C39" s="374"/>
      <c r="D39" s="644"/>
      <c r="E39" s="377" t="s">
        <v>314</v>
      </c>
      <c r="F39" s="376"/>
      <c r="G39" s="376"/>
      <c r="H39" s="376"/>
      <c r="I39" s="376"/>
      <c r="J39" s="376"/>
    </row>
    <row r="40" spans="1:10" ht="16.2" customHeight="1">
      <c r="C40" s="374"/>
      <c r="D40" s="644"/>
      <c r="E40" s="375" t="s">
        <v>315</v>
      </c>
      <c r="F40" s="376">
        <f>F41*$F$17+F42*(1-$F$17)</f>
        <v>0</v>
      </c>
      <c r="G40" s="376">
        <f t="shared" ref="G40:J40" si="1">G41*$F$17+G42*(1-$F$17)</f>
        <v>0</v>
      </c>
      <c r="H40" s="376">
        <f t="shared" si="1"/>
        <v>0</v>
      </c>
      <c r="I40" s="376">
        <f t="shared" si="1"/>
        <v>0</v>
      </c>
      <c r="J40" s="376">
        <f t="shared" si="1"/>
        <v>0</v>
      </c>
    </row>
    <row r="41" spans="1:10" ht="16.2" customHeight="1">
      <c r="C41" s="374"/>
      <c r="D41" s="644"/>
      <c r="E41" s="377" t="s">
        <v>316</v>
      </c>
      <c r="F41" s="376"/>
      <c r="G41" s="376"/>
      <c r="H41" s="376"/>
      <c r="I41" s="376"/>
      <c r="J41" s="376"/>
    </row>
    <row r="42" spans="1:10" ht="16.2" customHeight="1">
      <c r="C42" s="374"/>
      <c r="D42" s="644"/>
      <c r="E42" s="377" t="s">
        <v>317</v>
      </c>
      <c r="F42" s="376"/>
      <c r="G42" s="376"/>
      <c r="H42" s="376"/>
      <c r="I42" s="376"/>
      <c r="J42" s="376"/>
    </row>
    <row r="43" spans="1:10" ht="16.2" customHeight="1">
      <c r="C43" s="374"/>
      <c r="D43" s="644"/>
      <c r="E43" s="375" t="s">
        <v>318</v>
      </c>
      <c r="F43" s="376">
        <f>F44*$F$17+F45*(1-$F$17)</f>
        <v>0</v>
      </c>
      <c r="G43" s="376">
        <f t="shared" ref="G43:J43" si="2">G44*$F$17+G45*(1-$F$17)</f>
        <v>0</v>
      </c>
      <c r="H43" s="376">
        <f t="shared" si="2"/>
        <v>0</v>
      </c>
      <c r="I43" s="376">
        <f t="shared" si="2"/>
        <v>0</v>
      </c>
      <c r="J43" s="376">
        <f t="shared" si="2"/>
        <v>0</v>
      </c>
    </row>
    <row r="44" spans="1:10" ht="16.2" customHeight="1">
      <c r="C44" s="374"/>
      <c r="D44" s="644"/>
      <c r="E44" s="377" t="s">
        <v>319</v>
      </c>
      <c r="F44" s="376"/>
      <c r="G44" s="376"/>
      <c r="H44" s="376"/>
      <c r="I44" s="376"/>
      <c r="J44" s="376"/>
    </row>
    <row r="45" spans="1:10" ht="16.2" customHeight="1">
      <c r="C45" s="374"/>
      <c r="D45" s="644"/>
      <c r="E45" s="377" t="s">
        <v>320</v>
      </c>
      <c r="F45" s="376"/>
      <c r="G45" s="376"/>
      <c r="H45" s="376"/>
      <c r="I45" s="376"/>
      <c r="J45" s="376"/>
    </row>
    <row r="46" spans="1:10" ht="16.2" customHeight="1">
      <c r="C46" s="374"/>
      <c r="D46" s="644"/>
      <c r="E46" s="378" t="s">
        <v>321</v>
      </c>
      <c r="F46" s="376">
        <f>+AVERAGE(F37,F40,F43)</f>
        <v>0</v>
      </c>
      <c r="G46" s="376">
        <f t="shared" ref="G46:J46" si="3">+AVERAGE(G37,G40,G43)</f>
        <v>0</v>
      </c>
      <c r="H46" s="376">
        <f t="shared" si="3"/>
        <v>0</v>
      </c>
      <c r="I46" s="376">
        <f t="shared" si="3"/>
        <v>0</v>
      </c>
      <c r="J46" s="376">
        <f t="shared" si="3"/>
        <v>0</v>
      </c>
    </row>
    <row r="47" spans="1:10" ht="16.2" customHeight="1">
      <c r="C47" s="374"/>
      <c r="D47" s="644"/>
      <c r="E47" s="378" t="s">
        <v>299</v>
      </c>
      <c r="F47" s="379">
        <f>+IF(F46&lt;F19,0,1)</f>
        <v>1</v>
      </c>
      <c r="G47" s="379">
        <f t="shared" ref="G47:J47" si="4">+IF(G46&lt;G19,0,1)</f>
        <v>1</v>
      </c>
      <c r="H47" s="379">
        <f t="shared" si="4"/>
        <v>1</v>
      </c>
      <c r="I47" s="379">
        <f t="shared" si="4"/>
        <v>1</v>
      </c>
      <c r="J47" s="379">
        <f t="shared" si="4"/>
        <v>1</v>
      </c>
    </row>
    <row r="48" spans="1:10" ht="16.2" customHeight="1">
      <c r="A48" s="341"/>
      <c r="B48" s="341"/>
      <c r="C48" s="349"/>
      <c r="D48" s="374"/>
      <c r="E48" s="374"/>
      <c r="F48" s="374"/>
      <c r="G48" s="374"/>
      <c r="H48" s="374"/>
      <c r="I48" s="374"/>
      <c r="J48" s="374"/>
    </row>
    <row r="49" spans="3:10" ht="16.2" customHeight="1">
      <c r="C49" s="349"/>
      <c r="D49" s="645" t="s">
        <v>322</v>
      </c>
      <c r="E49" s="375" t="s">
        <v>323</v>
      </c>
      <c r="F49" s="356"/>
      <c r="G49" s="356"/>
      <c r="H49" s="356"/>
      <c r="I49" s="356"/>
      <c r="J49" s="356"/>
    </row>
    <row r="50" spans="3:10" ht="16.2" customHeight="1">
      <c r="C50" s="349"/>
      <c r="D50" s="646"/>
      <c r="E50" s="375" t="s">
        <v>324</v>
      </c>
      <c r="F50" s="356"/>
      <c r="G50" s="356"/>
      <c r="H50" s="356"/>
      <c r="I50" s="356"/>
      <c r="J50" s="356"/>
    </row>
    <row r="51" spans="3:10" ht="16.2" customHeight="1">
      <c r="C51" s="349"/>
      <c r="D51" s="646"/>
      <c r="E51" s="375" t="s">
        <v>325</v>
      </c>
      <c r="F51" s="356"/>
      <c r="G51" s="356"/>
      <c r="H51" s="356"/>
      <c r="I51" s="356"/>
      <c r="J51" s="356"/>
    </row>
    <row r="52" spans="3:10" ht="16.2" customHeight="1">
      <c r="C52" s="349"/>
      <c r="D52" s="646"/>
      <c r="E52" s="378" t="s">
        <v>326</v>
      </c>
      <c r="F52" s="380" t="e">
        <f>+AVERAGE(F49:F51)</f>
        <v>#DIV/0!</v>
      </c>
      <c r="G52" s="380" t="e">
        <f t="shared" ref="G52:J52" si="5">+AVERAGE(G49:G51)</f>
        <v>#DIV/0!</v>
      </c>
      <c r="H52" s="380" t="e">
        <f t="shared" si="5"/>
        <v>#DIV/0!</v>
      </c>
      <c r="I52" s="380" t="e">
        <f t="shared" si="5"/>
        <v>#DIV/0!</v>
      </c>
      <c r="J52" s="380" t="e">
        <f t="shared" si="5"/>
        <v>#DIV/0!</v>
      </c>
    </row>
    <row r="53" spans="3:10" ht="16.2" customHeight="1">
      <c r="C53" s="349"/>
      <c r="D53" s="647"/>
      <c r="E53" s="378" t="s">
        <v>302</v>
      </c>
      <c r="F53" s="380" t="e">
        <f>+IF(F52&lt;F21,0,1)</f>
        <v>#DIV/0!</v>
      </c>
      <c r="G53" s="380" t="e">
        <f t="shared" ref="G53:J53" si="6">+IF(G52&lt;G21,0,1)</f>
        <v>#DIV/0!</v>
      </c>
      <c r="H53" s="380" t="e">
        <f t="shared" si="6"/>
        <v>#DIV/0!</v>
      </c>
      <c r="I53" s="380" t="e">
        <f t="shared" si="6"/>
        <v>#DIV/0!</v>
      </c>
      <c r="J53" s="380" t="e">
        <f t="shared" si="6"/>
        <v>#DIV/0!</v>
      </c>
    </row>
    <row r="54" spans="3:10" ht="16.2" customHeight="1">
      <c r="C54" s="349"/>
      <c r="D54" s="349"/>
      <c r="E54" s="350"/>
      <c r="F54" s="381"/>
      <c r="G54" s="381"/>
      <c r="H54" s="381"/>
      <c r="I54" s="381"/>
      <c r="J54" s="381"/>
    </row>
    <row r="55" spans="3:10" s="383" customFormat="1" ht="16.2" customHeight="1">
      <c r="C55" s="374"/>
      <c r="D55" s="639" t="s">
        <v>327</v>
      </c>
      <c r="E55" s="382" t="s">
        <v>328</v>
      </c>
      <c r="F55" s="373"/>
      <c r="G55" s="373"/>
      <c r="H55" s="373"/>
      <c r="I55" s="373"/>
      <c r="J55" s="373"/>
    </row>
    <row r="56" spans="3:10" s="383" customFormat="1" ht="16.2" customHeight="1">
      <c r="C56" s="374"/>
      <c r="D56" s="639"/>
      <c r="E56" s="378" t="s">
        <v>304</v>
      </c>
      <c r="F56" s="384" t="e">
        <f>+((F27-F26)/(F25-F23))*(F55-F24)</f>
        <v>#DIV/0!</v>
      </c>
      <c r="G56" s="384" t="e">
        <f t="shared" ref="G56:J56" si="7">+((G27-G26)/(G25-G23))*(G55-G24)</f>
        <v>#DIV/0!</v>
      </c>
      <c r="H56" s="384" t="e">
        <f t="shared" si="7"/>
        <v>#DIV/0!</v>
      </c>
      <c r="I56" s="384" t="e">
        <f t="shared" si="7"/>
        <v>#DIV/0!</v>
      </c>
      <c r="J56" s="384" t="e">
        <f t="shared" si="7"/>
        <v>#DIV/0!</v>
      </c>
    </row>
    <row r="57" spans="3:10" ht="16.2" customHeight="1">
      <c r="C57" s="349"/>
      <c r="D57" s="349"/>
      <c r="E57" s="350"/>
      <c r="F57" s="349"/>
      <c r="G57" s="349"/>
      <c r="H57" s="349"/>
      <c r="I57" s="349"/>
      <c r="J57" s="349"/>
    </row>
    <row r="58" spans="3:10" ht="16.2" customHeight="1">
      <c r="C58" s="349"/>
      <c r="D58" s="349"/>
      <c r="E58" s="352" t="s">
        <v>295</v>
      </c>
      <c r="F58" s="361" t="e">
        <f>+(F14*F47+F15*F53+F16*F56)/(SUM(F14:F16))</f>
        <v>#DIV/0!</v>
      </c>
      <c r="G58" s="361" t="e">
        <f t="shared" ref="G58:J58" si="8">+(G14*G47+G15*G53+G16*G56)/(SUM(G14:G16))</f>
        <v>#DIV/0!</v>
      </c>
      <c r="H58" s="361" t="e">
        <f t="shared" si="8"/>
        <v>#DIV/0!</v>
      </c>
      <c r="I58" s="361" t="e">
        <f t="shared" si="8"/>
        <v>#DIV/0!</v>
      </c>
      <c r="J58" s="361" t="e">
        <f t="shared" si="8"/>
        <v>#DIV/0!</v>
      </c>
    </row>
    <row r="59" spans="3:10" ht="10.199999999999999" customHeight="1">
      <c r="C59" s="346"/>
      <c r="D59" s="347"/>
      <c r="E59" s="348"/>
      <c r="F59" s="348"/>
      <c r="G59" s="348"/>
      <c r="H59" s="348"/>
      <c r="I59" s="348"/>
      <c r="J59" s="348"/>
    </row>
    <row r="60" spans="3:10" ht="10.199999999999999" customHeight="1">
      <c r="C60" s="346"/>
      <c r="D60" s="347"/>
      <c r="E60" s="348"/>
      <c r="F60" s="348"/>
      <c r="G60" s="348"/>
      <c r="H60" s="348"/>
      <c r="I60" s="348"/>
      <c r="J60" s="348"/>
    </row>
    <row r="61" spans="3:10" ht="16.2" customHeight="1">
      <c r="C61" s="358"/>
      <c r="D61" s="358"/>
      <c r="E61" s="358"/>
      <c r="F61" s="358"/>
      <c r="G61" s="358"/>
      <c r="H61" s="358"/>
      <c r="I61" s="358"/>
      <c r="J61" s="358"/>
    </row>
    <row r="62" spans="3:10" ht="16.2" customHeight="1">
      <c r="C62" s="343" t="s">
        <v>329</v>
      </c>
      <c r="D62" s="344"/>
      <c r="E62" s="345"/>
      <c r="F62" s="345"/>
      <c r="G62" s="345"/>
      <c r="H62" s="345"/>
      <c r="I62" s="345"/>
      <c r="J62" s="345"/>
    </row>
    <row r="63" spans="3:10" ht="10.199999999999999" customHeight="1">
      <c r="C63" s="346"/>
      <c r="D63" s="347"/>
      <c r="E63" s="348"/>
      <c r="F63" s="348"/>
      <c r="G63" s="348"/>
      <c r="H63" s="348"/>
      <c r="I63" s="348"/>
      <c r="J63" s="348"/>
    </row>
    <row r="64" spans="3:10" ht="15.6">
      <c r="C64" s="346"/>
      <c r="D64" s="347"/>
      <c r="E64" s="348"/>
      <c r="F64" s="351"/>
      <c r="G64" s="351"/>
      <c r="H64" s="351"/>
      <c r="I64" s="351"/>
      <c r="J64" s="351"/>
    </row>
    <row r="65" spans="3:10" ht="16.2" customHeight="1">
      <c r="C65" s="349"/>
      <c r="D65" s="349"/>
      <c r="E65" s="348"/>
      <c r="F65" s="351" t="s">
        <v>193</v>
      </c>
      <c r="G65" s="351" t="s">
        <v>384</v>
      </c>
      <c r="H65" s="351" t="s">
        <v>385</v>
      </c>
      <c r="I65" s="351" t="s">
        <v>386</v>
      </c>
      <c r="J65" s="351" t="s">
        <v>387</v>
      </c>
    </row>
    <row r="66" spans="3:10" ht="16.2" customHeight="1">
      <c r="C66" s="349"/>
      <c r="D66" s="349"/>
      <c r="E66" s="350"/>
      <c r="F66" s="349"/>
      <c r="G66" s="349"/>
      <c r="H66" s="349"/>
      <c r="I66" s="349"/>
      <c r="J66" s="349"/>
    </row>
    <row r="67" spans="3:10" ht="16.2" customHeight="1">
      <c r="C67" s="349"/>
      <c r="D67" s="349"/>
      <c r="E67" s="352" t="s">
        <v>330</v>
      </c>
      <c r="F67" s="357" t="e">
        <f>+IF(F58&lt;F10,F8,IF(F58&gt;F12,F9,((2*F9)/(F12-F10))*(F58-F11)))</f>
        <v>#DIV/0!</v>
      </c>
      <c r="G67" s="357" t="e">
        <f t="shared" ref="G67:J67" si="9">+IF(G58&lt;G10,G8,IF(G58&gt;G12,G9,((2*G9)/(G12-G10))*(G58-G11)))</f>
        <v>#DIV/0!</v>
      </c>
      <c r="H67" s="357" t="e">
        <f t="shared" si="9"/>
        <v>#DIV/0!</v>
      </c>
      <c r="I67" s="357" t="e">
        <f t="shared" si="9"/>
        <v>#DIV/0!</v>
      </c>
      <c r="J67" s="357" t="e">
        <f t="shared" si="9"/>
        <v>#DIV/0!</v>
      </c>
    </row>
    <row r="68" spans="3:10" ht="16.2" customHeight="1">
      <c r="C68" s="341"/>
      <c r="D68" s="341"/>
      <c r="F68" s="341"/>
      <c r="G68" s="341"/>
      <c r="H68" s="341"/>
      <c r="I68" s="341"/>
      <c r="J68" s="341"/>
    </row>
  </sheetData>
  <mergeCells count="7">
    <mergeCell ref="D55:D56"/>
    <mergeCell ref="D8:D12"/>
    <mergeCell ref="D14:D16"/>
    <mergeCell ref="D18:D19"/>
    <mergeCell ref="D23:D27"/>
    <mergeCell ref="D37:D47"/>
    <mergeCell ref="D49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9"/>
  <sheetViews>
    <sheetView showGridLines="0" zoomScale="70" zoomScaleNormal="70" zoomScaleSheetLayoutView="100" workbookViewId="0">
      <selection activeCell="D60" sqref="D60"/>
    </sheetView>
  </sheetViews>
  <sheetFormatPr defaultRowHeight="13.8"/>
  <cols>
    <col min="1" max="2" width="8.88671875" style="64"/>
    <col min="3" max="3" width="5.44140625" style="64" bestFit="1" customWidth="1"/>
    <col min="4" max="4" width="85.5546875" style="64" customWidth="1"/>
    <col min="5" max="5" width="22.5546875" style="64" customWidth="1"/>
    <col min="6" max="8" width="10" style="64" customWidth="1"/>
    <col min="9" max="254" width="8.88671875" style="64"/>
    <col min="255" max="255" width="5.44140625" style="64" bestFit="1" customWidth="1"/>
    <col min="256" max="256" width="74.109375" style="64" customWidth="1"/>
    <col min="257" max="257" width="25.5546875" style="64" bestFit="1" customWidth="1"/>
    <col min="258" max="261" width="9.88671875" style="64" customWidth="1"/>
    <col min="262" max="262" width="10.5546875" style="64" customWidth="1"/>
    <col min="263" max="263" width="4.5546875" style="64" customWidth="1"/>
    <col min="264" max="264" width="11.109375" style="64" bestFit="1" customWidth="1"/>
    <col min="265" max="510" width="8.88671875" style="64"/>
    <col min="511" max="511" width="5.44140625" style="64" bestFit="1" customWidth="1"/>
    <col min="512" max="512" width="74.109375" style="64" customWidth="1"/>
    <col min="513" max="513" width="25.5546875" style="64" bestFit="1" customWidth="1"/>
    <col min="514" max="517" width="9.88671875" style="64" customWidth="1"/>
    <col min="518" max="518" width="10.5546875" style="64" customWidth="1"/>
    <col min="519" max="519" width="4.5546875" style="64" customWidth="1"/>
    <col min="520" max="520" width="11.109375" style="64" bestFit="1" customWidth="1"/>
    <col min="521" max="766" width="8.88671875" style="64"/>
    <col min="767" max="767" width="5.44140625" style="64" bestFit="1" customWidth="1"/>
    <col min="768" max="768" width="74.109375" style="64" customWidth="1"/>
    <col min="769" max="769" width="25.5546875" style="64" bestFit="1" customWidth="1"/>
    <col min="770" max="773" width="9.88671875" style="64" customWidth="1"/>
    <col min="774" max="774" width="10.5546875" style="64" customWidth="1"/>
    <col min="775" max="775" width="4.5546875" style="64" customWidth="1"/>
    <col min="776" max="776" width="11.109375" style="64" bestFit="1" customWidth="1"/>
    <col min="777" max="1022" width="8.88671875" style="64"/>
    <col min="1023" max="1023" width="5.44140625" style="64" bestFit="1" customWidth="1"/>
    <col min="1024" max="1024" width="74.109375" style="64" customWidth="1"/>
    <col min="1025" max="1025" width="25.5546875" style="64" bestFit="1" customWidth="1"/>
    <col min="1026" max="1029" width="9.88671875" style="64" customWidth="1"/>
    <col min="1030" max="1030" width="10.5546875" style="64" customWidth="1"/>
    <col min="1031" max="1031" width="4.5546875" style="64" customWidth="1"/>
    <col min="1032" max="1032" width="11.109375" style="64" bestFit="1" customWidth="1"/>
    <col min="1033" max="1278" width="8.88671875" style="64"/>
    <col min="1279" max="1279" width="5.44140625" style="64" bestFit="1" customWidth="1"/>
    <col min="1280" max="1280" width="74.109375" style="64" customWidth="1"/>
    <col min="1281" max="1281" width="25.5546875" style="64" bestFit="1" customWidth="1"/>
    <col min="1282" max="1285" width="9.88671875" style="64" customWidth="1"/>
    <col min="1286" max="1286" width="10.5546875" style="64" customWidth="1"/>
    <col min="1287" max="1287" width="4.5546875" style="64" customWidth="1"/>
    <col min="1288" max="1288" width="11.109375" style="64" bestFit="1" customWidth="1"/>
    <col min="1289" max="1534" width="8.88671875" style="64"/>
    <col min="1535" max="1535" width="5.44140625" style="64" bestFit="1" customWidth="1"/>
    <col min="1536" max="1536" width="74.109375" style="64" customWidth="1"/>
    <col min="1537" max="1537" width="25.5546875" style="64" bestFit="1" customWidth="1"/>
    <col min="1538" max="1541" width="9.88671875" style="64" customWidth="1"/>
    <col min="1542" max="1542" width="10.5546875" style="64" customWidth="1"/>
    <col min="1543" max="1543" width="4.5546875" style="64" customWidth="1"/>
    <col min="1544" max="1544" width="11.109375" style="64" bestFit="1" customWidth="1"/>
    <col min="1545" max="1790" width="8.88671875" style="64"/>
    <col min="1791" max="1791" width="5.44140625" style="64" bestFit="1" customWidth="1"/>
    <col min="1792" max="1792" width="74.109375" style="64" customWidth="1"/>
    <col min="1793" max="1793" width="25.5546875" style="64" bestFit="1" customWidth="1"/>
    <col min="1794" max="1797" width="9.88671875" style="64" customWidth="1"/>
    <col min="1798" max="1798" width="10.5546875" style="64" customWidth="1"/>
    <col min="1799" max="1799" width="4.5546875" style="64" customWidth="1"/>
    <col min="1800" max="1800" width="11.109375" style="64" bestFit="1" customWidth="1"/>
    <col min="1801" max="2046" width="8.88671875" style="64"/>
    <col min="2047" max="2047" width="5.44140625" style="64" bestFit="1" customWidth="1"/>
    <col min="2048" max="2048" width="74.109375" style="64" customWidth="1"/>
    <col min="2049" max="2049" width="25.5546875" style="64" bestFit="1" customWidth="1"/>
    <col min="2050" max="2053" width="9.88671875" style="64" customWidth="1"/>
    <col min="2054" max="2054" width="10.5546875" style="64" customWidth="1"/>
    <col min="2055" max="2055" width="4.5546875" style="64" customWidth="1"/>
    <col min="2056" max="2056" width="11.109375" style="64" bestFit="1" customWidth="1"/>
    <col min="2057" max="2302" width="8.88671875" style="64"/>
    <col min="2303" max="2303" width="5.44140625" style="64" bestFit="1" customWidth="1"/>
    <col min="2304" max="2304" width="74.109375" style="64" customWidth="1"/>
    <col min="2305" max="2305" width="25.5546875" style="64" bestFit="1" customWidth="1"/>
    <col min="2306" max="2309" width="9.88671875" style="64" customWidth="1"/>
    <col min="2310" max="2310" width="10.5546875" style="64" customWidth="1"/>
    <col min="2311" max="2311" width="4.5546875" style="64" customWidth="1"/>
    <col min="2312" max="2312" width="11.109375" style="64" bestFit="1" customWidth="1"/>
    <col min="2313" max="2558" width="8.88671875" style="64"/>
    <col min="2559" max="2559" width="5.44140625" style="64" bestFit="1" customWidth="1"/>
    <col min="2560" max="2560" width="74.109375" style="64" customWidth="1"/>
    <col min="2561" max="2561" width="25.5546875" style="64" bestFit="1" customWidth="1"/>
    <col min="2562" max="2565" width="9.88671875" style="64" customWidth="1"/>
    <col min="2566" max="2566" width="10.5546875" style="64" customWidth="1"/>
    <col min="2567" max="2567" width="4.5546875" style="64" customWidth="1"/>
    <col min="2568" max="2568" width="11.109375" style="64" bestFit="1" customWidth="1"/>
    <col min="2569" max="2814" width="8.88671875" style="64"/>
    <col min="2815" max="2815" width="5.44140625" style="64" bestFit="1" customWidth="1"/>
    <col min="2816" max="2816" width="74.109375" style="64" customWidth="1"/>
    <col min="2817" max="2817" width="25.5546875" style="64" bestFit="1" customWidth="1"/>
    <col min="2818" max="2821" width="9.88671875" style="64" customWidth="1"/>
    <col min="2822" max="2822" width="10.5546875" style="64" customWidth="1"/>
    <col min="2823" max="2823" width="4.5546875" style="64" customWidth="1"/>
    <col min="2824" max="2824" width="11.109375" style="64" bestFit="1" customWidth="1"/>
    <col min="2825" max="3070" width="8.88671875" style="64"/>
    <col min="3071" max="3071" width="5.44140625" style="64" bestFit="1" customWidth="1"/>
    <col min="3072" max="3072" width="74.109375" style="64" customWidth="1"/>
    <col min="3073" max="3073" width="25.5546875" style="64" bestFit="1" customWidth="1"/>
    <col min="3074" max="3077" width="9.88671875" style="64" customWidth="1"/>
    <col min="3078" max="3078" width="10.5546875" style="64" customWidth="1"/>
    <col min="3079" max="3079" width="4.5546875" style="64" customWidth="1"/>
    <col min="3080" max="3080" width="11.109375" style="64" bestFit="1" customWidth="1"/>
    <col min="3081" max="3326" width="8.88671875" style="64"/>
    <col min="3327" max="3327" width="5.44140625" style="64" bestFit="1" customWidth="1"/>
    <col min="3328" max="3328" width="74.109375" style="64" customWidth="1"/>
    <col min="3329" max="3329" width="25.5546875" style="64" bestFit="1" customWidth="1"/>
    <col min="3330" max="3333" width="9.88671875" style="64" customWidth="1"/>
    <col min="3334" max="3334" width="10.5546875" style="64" customWidth="1"/>
    <col min="3335" max="3335" width="4.5546875" style="64" customWidth="1"/>
    <col min="3336" max="3336" width="11.109375" style="64" bestFit="1" customWidth="1"/>
    <col min="3337" max="3582" width="8.88671875" style="64"/>
    <col min="3583" max="3583" width="5.44140625" style="64" bestFit="1" customWidth="1"/>
    <col min="3584" max="3584" width="74.109375" style="64" customWidth="1"/>
    <col min="3585" max="3585" width="25.5546875" style="64" bestFit="1" customWidth="1"/>
    <col min="3586" max="3589" width="9.88671875" style="64" customWidth="1"/>
    <col min="3590" max="3590" width="10.5546875" style="64" customWidth="1"/>
    <col min="3591" max="3591" width="4.5546875" style="64" customWidth="1"/>
    <col min="3592" max="3592" width="11.109375" style="64" bestFit="1" customWidth="1"/>
    <col min="3593" max="3838" width="8.88671875" style="64"/>
    <col min="3839" max="3839" width="5.44140625" style="64" bestFit="1" customWidth="1"/>
    <col min="3840" max="3840" width="74.109375" style="64" customWidth="1"/>
    <col min="3841" max="3841" width="25.5546875" style="64" bestFit="1" customWidth="1"/>
    <col min="3842" max="3845" width="9.88671875" style="64" customWidth="1"/>
    <col min="3846" max="3846" width="10.5546875" style="64" customWidth="1"/>
    <col min="3847" max="3847" width="4.5546875" style="64" customWidth="1"/>
    <col min="3848" max="3848" width="11.109375" style="64" bestFit="1" customWidth="1"/>
    <col min="3849" max="4094" width="8.88671875" style="64"/>
    <col min="4095" max="4095" width="5.44140625" style="64" bestFit="1" customWidth="1"/>
    <col min="4096" max="4096" width="74.109375" style="64" customWidth="1"/>
    <col min="4097" max="4097" width="25.5546875" style="64" bestFit="1" customWidth="1"/>
    <col min="4098" max="4101" width="9.88671875" style="64" customWidth="1"/>
    <col min="4102" max="4102" width="10.5546875" style="64" customWidth="1"/>
    <col min="4103" max="4103" width="4.5546875" style="64" customWidth="1"/>
    <col min="4104" max="4104" width="11.109375" style="64" bestFit="1" customWidth="1"/>
    <col min="4105" max="4350" width="8.88671875" style="64"/>
    <col min="4351" max="4351" width="5.44140625" style="64" bestFit="1" customWidth="1"/>
    <col min="4352" max="4352" width="74.109375" style="64" customWidth="1"/>
    <col min="4353" max="4353" width="25.5546875" style="64" bestFit="1" customWidth="1"/>
    <col min="4354" max="4357" width="9.88671875" style="64" customWidth="1"/>
    <col min="4358" max="4358" width="10.5546875" style="64" customWidth="1"/>
    <col min="4359" max="4359" width="4.5546875" style="64" customWidth="1"/>
    <col min="4360" max="4360" width="11.109375" style="64" bestFit="1" customWidth="1"/>
    <col min="4361" max="4606" width="8.88671875" style="64"/>
    <col min="4607" max="4607" width="5.44140625" style="64" bestFit="1" customWidth="1"/>
    <col min="4608" max="4608" width="74.109375" style="64" customWidth="1"/>
    <col min="4609" max="4609" width="25.5546875" style="64" bestFit="1" customWidth="1"/>
    <col min="4610" max="4613" width="9.88671875" style="64" customWidth="1"/>
    <col min="4614" max="4614" width="10.5546875" style="64" customWidth="1"/>
    <col min="4615" max="4615" width="4.5546875" style="64" customWidth="1"/>
    <col min="4616" max="4616" width="11.109375" style="64" bestFit="1" customWidth="1"/>
    <col min="4617" max="4862" width="8.88671875" style="64"/>
    <col min="4863" max="4863" width="5.44140625" style="64" bestFit="1" customWidth="1"/>
    <col min="4864" max="4864" width="74.109375" style="64" customWidth="1"/>
    <col min="4865" max="4865" width="25.5546875" style="64" bestFit="1" customWidth="1"/>
    <col min="4866" max="4869" width="9.88671875" style="64" customWidth="1"/>
    <col min="4870" max="4870" width="10.5546875" style="64" customWidth="1"/>
    <col min="4871" max="4871" width="4.5546875" style="64" customWidth="1"/>
    <col min="4872" max="4872" width="11.109375" style="64" bestFit="1" customWidth="1"/>
    <col min="4873" max="5118" width="8.88671875" style="64"/>
    <col min="5119" max="5119" width="5.44140625" style="64" bestFit="1" customWidth="1"/>
    <col min="5120" max="5120" width="74.109375" style="64" customWidth="1"/>
    <col min="5121" max="5121" width="25.5546875" style="64" bestFit="1" customWidth="1"/>
    <col min="5122" max="5125" width="9.88671875" style="64" customWidth="1"/>
    <col min="5126" max="5126" width="10.5546875" style="64" customWidth="1"/>
    <col min="5127" max="5127" width="4.5546875" style="64" customWidth="1"/>
    <col min="5128" max="5128" width="11.109375" style="64" bestFit="1" customWidth="1"/>
    <col min="5129" max="5374" width="8.88671875" style="64"/>
    <col min="5375" max="5375" width="5.44140625" style="64" bestFit="1" customWidth="1"/>
    <col min="5376" max="5376" width="74.109375" style="64" customWidth="1"/>
    <col min="5377" max="5377" width="25.5546875" style="64" bestFit="1" customWidth="1"/>
    <col min="5378" max="5381" width="9.88671875" style="64" customWidth="1"/>
    <col min="5382" max="5382" width="10.5546875" style="64" customWidth="1"/>
    <col min="5383" max="5383" width="4.5546875" style="64" customWidth="1"/>
    <col min="5384" max="5384" width="11.109375" style="64" bestFit="1" customWidth="1"/>
    <col min="5385" max="5630" width="8.88671875" style="64"/>
    <col min="5631" max="5631" width="5.44140625" style="64" bestFit="1" customWidth="1"/>
    <col min="5632" max="5632" width="74.109375" style="64" customWidth="1"/>
    <col min="5633" max="5633" width="25.5546875" style="64" bestFit="1" customWidth="1"/>
    <col min="5634" max="5637" width="9.88671875" style="64" customWidth="1"/>
    <col min="5638" max="5638" width="10.5546875" style="64" customWidth="1"/>
    <col min="5639" max="5639" width="4.5546875" style="64" customWidth="1"/>
    <col min="5640" max="5640" width="11.109375" style="64" bestFit="1" customWidth="1"/>
    <col min="5641" max="5886" width="8.88671875" style="64"/>
    <col min="5887" max="5887" width="5.44140625" style="64" bestFit="1" customWidth="1"/>
    <col min="5888" max="5888" width="74.109375" style="64" customWidth="1"/>
    <col min="5889" max="5889" width="25.5546875" style="64" bestFit="1" customWidth="1"/>
    <col min="5890" max="5893" width="9.88671875" style="64" customWidth="1"/>
    <col min="5894" max="5894" width="10.5546875" style="64" customWidth="1"/>
    <col min="5895" max="5895" width="4.5546875" style="64" customWidth="1"/>
    <col min="5896" max="5896" width="11.109375" style="64" bestFit="1" customWidth="1"/>
    <col min="5897" max="6142" width="8.88671875" style="64"/>
    <col min="6143" max="6143" width="5.44140625" style="64" bestFit="1" customWidth="1"/>
    <col min="6144" max="6144" width="74.109375" style="64" customWidth="1"/>
    <col min="6145" max="6145" width="25.5546875" style="64" bestFit="1" customWidth="1"/>
    <col min="6146" max="6149" width="9.88671875" style="64" customWidth="1"/>
    <col min="6150" max="6150" width="10.5546875" style="64" customWidth="1"/>
    <col min="6151" max="6151" width="4.5546875" style="64" customWidth="1"/>
    <col min="6152" max="6152" width="11.109375" style="64" bestFit="1" customWidth="1"/>
    <col min="6153" max="6398" width="8.88671875" style="64"/>
    <col min="6399" max="6399" width="5.44140625" style="64" bestFit="1" customWidth="1"/>
    <col min="6400" max="6400" width="74.109375" style="64" customWidth="1"/>
    <col min="6401" max="6401" width="25.5546875" style="64" bestFit="1" customWidth="1"/>
    <col min="6402" max="6405" width="9.88671875" style="64" customWidth="1"/>
    <col min="6406" max="6406" width="10.5546875" style="64" customWidth="1"/>
    <col min="6407" max="6407" width="4.5546875" style="64" customWidth="1"/>
    <col min="6408" max="6408" width="11.109375" style="64" bestFit="1" customWidth="1"/>
    <col min="6409" max="6654" width="8.88671875" style="64"/>
    <col min="6655" max="6655" width="5.44140625" style="64" bestFit="1" customWidth="1"/>
    <col min="6656" max="6656" width="74.109375" style="64" customWidth="1"/>
    <col min="6657" max="6657" width="25.5546875" style="64" bestFit="1" customWidth="1"/>
    <col min="6658" max="6661" width="9.88671875" style="64" customWidth="1"/>
    <col min="6662" max="6662" width="10.5546875" style="64" customWidth="1"/>
    <col min="6663" max="6663" width="4.5546875" style="64" customWidth="1"/>
    <col min="6664" max="6664" width="11.109375" style="64" bestFit="1" customWidth="1"/>
    <col min="6665" max="6910" width="8.88671875" style="64"/>
    <col min="6911" max="6911" width="5.44140625" style="64" bestFit="1" customWidth="1"/>
    <col min="6912" max="6912" width="74.109375" style="64" customWidth="1"/>
    <col min="6913" max="6913" width="25.5546875" style="64" bestFit="1" customWidth="1"/>
    <col min="6914" max="6917" width="9.88671875" style="64" customWidth="1"/>
    <col min="6918" max="6918" width="10.5546875" style="64" customWidth="1"/>
    <col min="6919" max="6919" width="4.5546875" style="64" customWidth="1"/>
    <col min="6920" max="6920" width="11.109375" style="64" bestFit="1" customWidth="1"/>
    <col min="6921" max="7166" width="8.88671875" style="64"/>
    <col min="7167" max="7167" width="5.44140625" style="64" bestFit="1" customWidth="1"/>
    <col min="7168" max="7168" width="74.109375" style="64" customWidth="1"/>
    <col min="7169" max="7169" width="25.5546875" style="64" bestFit="1" customWidth="1"/>
    <col min="7170" max="7173" width="9.88671875" style="64" customWidth="1"/>
    <col min="7174" max="7174" width="10.5546875" style="64" customWidth="1"/>
    <col min="7175" max="7175" width="4.5546875" style="64" customWidth="1"/>
    <col min="7176" max="7176" width="11.109375" style="64" bestFit="1" customWidth="1"/>
    <col min="7177" max="7422" width="8.88671875" style="64"/>
    <col min="7423" max="7423" width="5.44140625" style="64" bestFit="1" customWidth="1"/>
    <col min="7424" max="7424" width="74.109375" style="64" customWidth="1"/>
    <col min="7425" max="7425" width="25.5546875" style="64" bestFit="1" customWidth="1"/>
    <col min="7426" max="7429" width="9.88671875" style="64" customWidth="1"/>
    <col min="7430" max="7430" width="10.5546875" style="64" customWidth="1"/>
    <col min="7431" max="7431" width="4.5546875" style="64" customWidth="1"/>
    <col min="7432" max="7432" width="11.109375" style="64" bestFit="1" customWidth="1"/>
    <col min="7433" max="7678" width="8.88671875" style="64"/>
    <col min="7679" max="7679" width="5.44140625" style="64" bestFit="1" customWidth="1"/>
    <col min="7680" max="7680" width="74.109375" style="64" customWidth="1"/>
    <col min="7681" max="7681" width="25.5546875" style="64" bestFit="1" customWidth="1"/>
    <col min="7682" max="7685" width="9.88671875" style="64" customWidth="1"/>
    <col min="7686" max="7686" width="10.5546875" style="64" customWidth="1"/>
    <col min="7687" max="7687" width="4.5546875" style="64" customWidth="1"/>
    <col min="7688" max="7688" width="11.109375" style="64" bestFit="1" customWidth="1"/>
    <col min="7689" max="7934" width="8.88671875" style="64"/>
    <col min="7935" max="7935" width="5.44140625" style="64" bestFit="1" customWidth="1"/>
    <col min="7936" max="7936" width="74.109375" style="64" customWidth="1"/>
    <col min="7937" max="7937" width="25.5546875" style="64" bestFit="1" customWidth="1"/>
    <col min="7938" max="7941" width="9.88671875" style="64" customWidth="1"/>
    <col min="7942" max="7942" width="10.5546875" style="64" customWidth="1"/>
    <col min="7943" max="7943" width="4.5546875" style="64" customWidth="1"/>
    <col min="7944" max="7944" width="11.109375" style="64" bestFit="1" customWidth="1"/>
    <col min="7945" max="8190" width="8.88671875" style="64"/>
    <col min="8191" max="8191" width="5.44140625" style="64" bestFit="1" customWidth="1"/>
    <col min="8192" max="8192" width="74.109375" style="64" customWidth="1"/>
    <col min="8193" max="8193" width="25.5546875" style="64" bestFit="1" customWidth="1"/>
    <col min="8194" max="8197" width="9.88671875" style="64" customWidth="1"/>
    <col min="8198" max="8198" width="10.5546875" style="64" customWidth="1"/>
    <col min="8199" max="8199" width="4.5546875" style="64" customWidth="1"/>
    <col min="8200" max="8200" width="11.109375" style="64" bestFit="1" customWidth="1"/>
    <col min="8201" max="8446" width="8.88671875" style="64"/>
    <col min="8447" max="8447" width="5.44140625" style="64" bestFit="1" customWidth="1"/>
    <col min="8448" max="8448" width="74.109375" style="64" customWidth="1"/>
    <col min="8449" max="8449" width="25.5546875" style="64" bestFit="1" customWidth="1"/>
    <col min="8450" max="8453" width="9.88671875" style="64" customWidth="1"/>
    <col min="8454" max="8454" width="10.5546875" style="64" customWidth="1"/>
    <col min="8455" max="8455" width="4.5546875" style="64" customWidth="1"/>
    <col min="8456" max="8456" width="11.109375" style="64" bestFit="1" customWidth="1"/>
    <col min="8457" max="8702" width="8.88671875" style="64"/>
    <col min="8703" max="8703" width="5.44140625" style="64" bestFit="1" customWidth="1"/>
    <col min="8704" max="8704" width="74.109375" style="64" customWidth="1"/>
    <col min="8705" max="8705" width="25.5546875" style="64" bestFit="1" customWidth="1"/>
    <col min="8706" max="8709" width="9.88671875" style="64" customWidth="1"/>
    <col min="8710" max="8710" width="10.5546875" style="64" customWidth="1"/>
    <col min="8711" max="8711" width="4.5546875" style="64" customWidth="1"/>
    <col min="8712" max="8712" width="11.109375" style="64" bestFit="1" customWidth="1"/>
    <col min="8713" max="8958" width="8.88671875" style="64"/>
    <col min="8959" max="8959" width="5.44140625" style="64" bestFit="1" customWidth="1"/>
    <col min="8960" max="8960" width="74.109375" style="64" customWidth="1"/>
    <col min="8961" max="8961" width="25.5546875" style="64" bestFit="1" customWidth="1"/>
    <col min="8962" max="8965" width="9.88671875" style="64" customWidth="1"/>
    <col min="8966" max="8966" width="10.5546875" style="64" customWidth="1"/>
    <col min="8967" max="8967" width="4.5546875" style="64" customWidth="1"/>
    <col min="8968" max="8968" width="11.109375" style="64" bestFit="1" customWidth="1"/>
    <col min="8969" max="9214" width="8.88671875" style="64"/>
    <col min="9215" max="9215" width="5.44140625" style="64" bestFit="1" customWidth="1"/>
    <col min="9216" max="9216" width="74.109375" style="64" customWidth="1"/>
    <col min="9217" max="9217" width="25.5546875" style="64" bestFit="1" customWidth="1"/>
    <col min="9218" max="9221" width="9.88671875" style="64" customWidth="1"/>
    <col min="9222" max="9222" width="10.5546875" style="64" customWidth="1"/>
    <col min="9223" max="9223" width="4.5546875" style="64" customWidth="1"/>
    <col min="9224" max="9224" width="11.109375" style="64" bestFit="1" customWidth="1"/>
    <col min="9225" max="9470" width="8.88671875" style="64"/>
    <col min="9471" max="9471" width="5.44140625" style="64" bestFit="1" customWidth="1"/>
    <col min="9472" max="9472" width="74.109375" style="64" customWidth="1"/>
    <col min="9473" max="9473" width="25.5546875" style="64" bestFit="1" customWidth="1"/>
    <col min="9474" max="9477" width="9.88671875" style="64" customWidth="1"/>
    <col min="9478" max="9478" width="10.5546875" style="64" customWidth="1"/>
    <col min="9479" max="9479" width="4.5546875" style="64" customWidth="1"/>
    <col min="9480" max="9480" width="11.109375" style="64" bestFit="1" customWidth="1"/>
    <col min="9481" max="9726" width="8.88671875" style="64"/>
    <col min="9727" max="9727" width="5.44140625" style="64" bestFit="1" customWidth="1"/>
    <col min="9728" max="9728" width="74.109375" style="64" customWidth="1"/>
    <col min="9729" max="9729" width="25.5546875" style="64" bestFit="1" customWidth="1"/>
    <col min="9730" max="9733" width="9.88671875" style="64" customWidth="1"/>
    <col min="9734" max="9734" width="10.5546875" style="64" customWidth="1"/>
    <col min="9735" max="9735" width="4.5546875" style="64" customWidth="1"/>
    <col min="9736" max="9736" width="11.109375" style="64" bestFit="1" customWidth="1"/>
    <col min="9737" max="9982" width="8.88671875" style="64"/>
    <col min="9983" max="9983" width="5.44140625" style="64" bestFit="1" customWidth="1"/>
    <col min="9984" max="9984" width="74.109375" style="64" customWidth="1"/>
    <col min="9985" max="9985" width="25.5546875" style="64" bestFit="1" customWidth="1"/>
    <col min="9986" max="9989" width="9.88671875" style="64" customWidth="1"/>
    <col min="9990" max="9990" width="10.5546875" style="64" customWidth="1"/>
    <col min="9991" max="9991" width="4.5546875" style="64" customWidth="1"/>
    <col min="9992" max="9992" width="11.109375" style="64" bestFit="1" customWidth="1"/>
    <col min="9993" max="10238" width="8.88671875" style="64"/>
    <col min="10239" max="10239" width="5.44140625" style="64" bestFit="1" customWidth="1"/>
    <col min="10240" max="10240" width="74.109375" style="64" customWidth="1"/>
    <col min="10241" max="10241" width="25.5546875" style="64" bestFit="1" customWidth="1"/>
    <col min="10242" max="10245" width="9.88671875" style="64" customWidth="1"/>
    <col min="10246" max="10246" width="10.5546875" style="64" customWidth="1"/>
    <col min="10247" max="10247" width="4.5546875" style="64" customWidth="1"/>
    <col min="10248" max="10248" width="11.109375" style="64" bestFit="1" customWidth="1"/>
    <col min="10249" max="10494" width="8.88671875" style="64"/>
    <col min="10495" max="10495" width="5.44140625" style="64" bestFit="1" customWidth="1"/>
    <col min="10496" max="10496" width="74.109375" style="64" customWidth="1"/>
    <col min="10497" max="10497" width="25.5546875" style="64" bestFit="1" customWidth="1"/>
    <col min="10498" max="10501" width="9.88671875" style="64" customWidth="1"/>
    <col min="10502" max="10502" width="10.5546875" style="64" customWidth="1"/>
    <col min="10503" max="10503" width="4.5546875" style="64" customWidth="1"/>
    <col min="10504" max="10504" width="11.109375" style="64" bestFit="1" customWidth="1"/>
    <col min="10505" max="10750" width="8.88671875" style="64"/>
    <col min="10751" max="10751" width="5.44140625" style="64" bestFit="1" customWidth="1"/>
    <col min="10752" max="10752" width="74.109375" style="64" customWidth="1"/>
    <col min="10753" max="10753" width="25.5546875" style="64" bestFit="1" customWidth="1"/>
    <col min="10754" max="10757" width="9.88671875" style="64" customWidth="1"/>
    <col min="10758" max="10758" width="10.5546875" style="64" customWidth="1"/>
    <col min="10759" max="10759" width="4.5546875" style="64" customWidth="1"/>
    <col min="10760" max="10760" width="11.109375" style="64" bestFit="1" customWidth="1"/>
    <col min="10761" max="11006" width="8.88671875" style="64"/>
    <col min="11007" max="11007" width="5.44140625" style="64" bestFit="1" customWidth="1"/>
    <col min="11008" max="11008" width="74.109375" style="64" customWidth="1"/>
    <col min="11009" max="11009" width="25.5546875" style="64" bestFit="1" customWidth="1"/>
    <col min="11010" max="11013" width="9.88671875" style="64" customWidth="1"/>
    <col min="11014" max="11014" width="10.5546875" style="64" customWidth="1"/>
    <col min="11015" max="11015" width="4.5546875" style="64" customWidth="1"/>
    <col min="11016" max="11016" width="11.109375" style="64" bestFit="1" customWidth="1"/>
    <col min="11017" max="11262" width="8.88671875" style="64"/>
    <col min="11263" max="11263" width="5.44140625" style="64" bestFit="1" customWidth="1"/>
    <col min="11264" max="11264" width="74.109375" style="64" customWidth="1"/>
    <col min="11265" max="11265" width="25.5546875" style="64" bestFit="1" customWidth="1"/>
    <col min="11266" max="11269" width="9.88671875" style="64" customWidth="1"/>
    <col min="11270" max="11270" width="10.5546875" style="64" customWidth="1"/>
    <col min="11271" max="11271" width="4.5546875" style="64" customWidth="1"/>
    <col min="11272" max="11272" width="11.109375" style="64" bestFit="1" customWidth="1"/>
    <col min="11273" max="11518" width="8.88671875" style="64"/>
    <col min="11519" max="11519" width="5.44140625" style="64" bestFit="1" customWidth="1"/>
    <col min="11520" max="11520" width="74.109375" style="64" customWidth="1"/>
    <col min="11521" max="11521" width="25.5546875" style="64" bestFit="1" customWidth="1"/>
    <col min="11522" max="11525" width="9.88671875" style="64" customWidth="1"/>
    <col min="11526" max="11526" width="10.5546875" style="64" customWidth="1"/>
    <col min="11527" max="11527" width="4.5546875" style="64" customWidth="1"/>
    <col min="11528" max="11528" width="11.109375" style="64" bestFit="1" customWidth="1"/>
    <col min="11529" max="11774" width="8.88671875" style="64"/>
    <col min="11775" max="11775" width="5.44140625" style="64" bestFit="1" customWidth="1"/>
    <col min="11776" max="11776" width="74.109375" style="64" customWidth="1"/>
    <col min="11777" max="11777" width="25.5546875" style="64" bestFit="1" customWidth="1"/>
    <col min="11778" max="11781" width="9.88671875" style="64" customWidth="1"/>
    <col min="11782" max="11782" width="10.5546875" style="64" customWidth="1"/>
    <col min="11783" max="11783" width="4.5546875" style="64" customWidth="1"/>
    <col min="11784" max="11784" width="11.109375" style="64" bestFit="1" customWidth="1"/>
    <col min="11785" max="12030" width="8.88671875" style="64"/>
    <col min="12031" max="12031" width="5.44140625" style="64" bestFit="1" customWidth="1"/>
    <col min="12032" max="12032" width="74.109375" style="64" customWidth="1"/>
    <col min="12033" max="12033" width="25.5546875" style="64" bestFit="1" customWidth="1"/>
    <col min="12034" max="12037" width="9.88671875" style="64" customWidth="1"/>
    <col min="12038" max="12038" width="10.5546875" style="64" customWidth="1"/>
    <col min="12039" max="12039" width="4.5546875" style="64" customWidth="1"/>
    <col min="12040" max="12040" width="11.109375" style="64" bestFit="1" customWidth="1"/>
    <col min="12041" max="12286" width="8.88671875" style="64"/>
    <col min="12287" max="12287" width="5.44140625" style="64" bestFit="1" customWidth="1"/>
    <col min="12288" max="12288" width="74.109375" style="64" customWidth="1"/>
    <col min="12289" max="12289" width="25.5546875" style="64" bestFit="1" customWidth="1"/>
    <col min="12290" max="12293" width="9.88671875" style="64" customWidth="1"/>
    <col min="12294" max="12294" width="10.5546875" style="64" customWidth="1"/>
    <col min="12295" max="12295" width="4.5546875" style="64" customWidth="1"/>
    <col min="12296" max="12296" width="11.109375" style="64" bestFit="1" customWidth="1"/>
    <col min="12297" max="12542" width="8.88671875" style="64"/>
    <col min="12543" max="12543" width="5.44140625" style="64" bestFit="1" customWidth="1"/>
    <col min="12544" max="12544" width="74.109375" style="64" customWidth="1"/>
    <col min="12545" max="12545" width="25.5546875" style="64" bestFit="1" customWidth="1"/>
    <col min="12546" max="12549" width="9.88671875" style="64" customWidth="1"/>
    <col min="12550" max="12550" width="10.5546875" style="64" customWidth="1"/>
    <col min="12551" max="12551" width="4.5546875" style="64" customWidth="1"/>
    <col min="12552" max="12552" width="11.109375" style="64" bestFit="1" customWidth="1"/>
    <col min="12553" max="12798" width="8.88671875" style="64"/>
    <col min="12799" max="12799" width="5.44140625" style="64" bestFit="1" customWidth="1"/>
    <col min="12800" max="12800" width="74.109375" style="64" customWidth="1"/>
    <col min="12801" max="12801" width="25.5546875" style="64" bestFit="1" customWidth="1"/>
    <col min="12802" max="12805" width="9.88671875" style="64" customWidth="1"/>
    <col min="12806" max="12806" width="10.5546875" style="64" customWidth="1"/>
    <col min="12807" max="12807" width="4.5546875" style="64" customWidth="1"/>
    <col min="12808" max="12808" width="11.109375" style="64" bestFit="1" customWidth="1"/>
    <col min="12809" max="13054" width="8.88671875" style="64"/>
    <col min="13055" max="13055" width="5.44140625" style="64" bestFit="1" customWidth="1"/>
    <col min="13056" max="13056" width="74.109375" style="64" customWidth="1"/>
    <col min="13057" max="13057" width="25.5546875" style="64" bestFit="1" customWidth="1"/>
    <col min="13058" max="13061" width="9.88671875" style="64" customWidth="1"/>
    <col min="13062" max="13062" width="10.5546875" style="64" customWidth="1"/>
    <col min="13063" max="13063" width="4.5546875" style="64" customWidth="1"/>
    <col min="13064" max="13064" width="11.109375" style="64" bestFit="1" customWidth="1"/>
    <col min="13065" max="13310" width="8.88671875" style="64"/>
    <col min="13311" max="13311" width="5.44140625" style="64" bestFit="1" customWidth="1"/>
    <col min="13312" max="13312" width="74.109375" style="64" customWidth="1"/>
    <col min="13313" max="13313" width="25.5546875" style="64" bestFit="1" customWidth="1"/>
    <col min="13314" max="13317" width="9.88671875" style="64" customWidth="1"/>
    <col min="13318" max="13318" width="10.5546875" style="64" customWidth="1"/>
    <col min="13319" max="13319" width="4.5546875" style="64" customWidth="1"/>
    <col min="13320" max="13320" width="11.109375" style="64" bestFit="1" customWidth="1"/>
    <col min="13321" max="13566" width="8.88671875" style="64"/>
    <col min="13567" max="13567" width="5.44140625" style="64" bestFit="1" customWidth="1"/>
    <col min="13568" max="13568" width="74.109375" style="64" customWidth="1"/>
    <col min="13569" max="13569" width="25.5546875" style="64" bestFit="1" customWidth="1"/>
    <col min="13570" max="13573" width="9.88671875" style="64" customWidth="1"/>
    <col min="13574" max="13574" width="10.5546875" style="64" customWidth="1"/>
    <col min="13575" max="13575" width="4.5546875" style="64" customWidth="1"/>
    <col min="13576" max="13576" width="11.109375" style="64" bestFit="1" customWidth="1"/>
    <col min="13577" max="13822" width="8.88671875" style="64"/>
    <col min="13823" max="13823" width="5.44140625" style="64" bestFit="1" customWidth="1"/>
    <col min="13824" max="13824" width="74.109375" style="64" customWidth="1"/>
    <col min="13825" max="13825" width="25.5546875" style="64" bestFit="1" customWidth="1"/>
    <col min="13826" max="13829" width="9.88671875" style="64" customWidth="1"/>
    <col min="13830" max="13830" width="10.5546875" style="64" customWidth="1"/>
    <col min="13831" max="13831" width="4.5546875" style="64" customWidth="1"/>
    <col min="13832" max="13832" width="11.109375" style="64" bestFit="1" customWidth="1"/>
    <col min="13833" max="14078" width="8.88671875" style="64"/>
    <col min="14079" max="14079" width="5.44140625" style="64" bestFit="1" customWidth="1"/>
    <col min="14080" max="14080" width="74.109375" style="64" customWidth="1"/>
    <col min="14081" max="14081" width="25.5546875" style="64" bestFit="1" customWidth="1"/>
    <col min="14082" max="14085" width="9.88671875" style="64" customWidth="1"/>
    <col min="14086" max="14086" width="10.5546875" style="64" customWidth="1"/>
    <col min="14087" max="14087" width="4.5546875" style="64" customWidth="1"/>
    <col min="14088" max="14088" width="11.109375" style="64" bestFit="1" customWidth="1"/>
    <col min="14089" max="14334" width="8.88671875" style="64"/>
    <col min="14335" max="14335" width="5.44140625" style="64" bestFit="1" customWidth="1"/>
    <col min="14336" max="14336" width="74.109375" style="64" customWidth="1"/>
    <col min="14337" max="14337" width="25.5546875" style="64" bestFit="1" customWidth="1"/>
    <col min="14338" max="14341" width="9.88671875" style="64" customWidth="1"/>
    <col min="14342" max="14342" width="10.5546875" style="64" customWidth="1"/>
    <col min="14343" max="14343" width="4.5546875" style="64" customWidth="1"/>
    <col min="14344" max="14344" width="11.109375" style="64" bestFit="1" customWidth="1"/>
    <col min="14345" max="14590" width="8.88671875" style="64"/>
    <col min="14591" max="14591" width="5.44140625" style="64" bestFit="1" customWidth="1"/>
    <col min="14592" max="14592" width="74.109375" style="64" customWidth="1"/>
    <col min="14593" max="14593" width="25.5546875" style="64" bestFit="1" customWidth="1"/>
    <col min="14594" max="14597" width="9.88671875" style="64" customWidth="1"/>
    <col min="14598" max="14598" width="10.5546875" style="64" customWidth="1"/>
    <col min="14599" max="14599" width="4.5546875" style="64" customWidth="1"/>
    <col min="14600" max="14600" width="11.109375" style="64" bestFit="1" customWidth="1"/>
    <col min="14601" max="14846" width="8.88671875" style="64"/>
    <col min="14847" max="14847" width="5.44140625" style="64" bestFit="1" customWidth="1"/>
    <col min="14848" max="14848" width="74.109375" style="64" customWidth="1"/>
    <col min="14849" max="14849" width="25.5546875" style="64" bestFit="1" customWidth="1"/>
    <col min="14850" max="14853" width="9.88671875" style="64" customWidth="1"/>
    <col min="14854" max="14854" width="10.5546875" style="64" customWidth="1"/>
    <col min="14855" max="14855" width="4.5546875" style="64" customWidth="1"/>
    <col min="14856" max="14856" width="11.109375" style="64" bestFit="1" customWidth="1"/>
    <col min="14857" max="15102" width="8.88671875" style="64"/>
    <col min="15103" max="15103" width="5.44140625" style="64" bestFit="1" customWidth="1"/>
    <col min="15104" max="15104" width="74.109375" style="64" customWidth="1"/>
    <col min="15105" max="15105" width="25.5546875" style="64" bestFit="1" customWidth="1"/>
    <col min="15106" max="15109" width="9.88671875" style="64" customWidth="1"/>
    <col min="15110" max="15110" width="10.5546875" style="64" customWidth="1"/>
    <col min="15111" max="15111" width="4.5546875" style="64" customWidth="1"/>
    <col min="15112" max="15112" width="11.109375" style="64" bestFit="1" customWidth="1"/>
    <col min="15113" max="15358" width="8.88671875" style="64"/>
    <col min="15359" max="15359" width="5.44140625" style="64" bestFit="1" customWidth="1"/>
    <col min="15360" max="15360" width="74.109375" style="64" customWidth="1"/>
    <col min="15361" max="15361" width="25.5546875" style="64" bestFit="1" customWidth="1"/>
    <col min="15362" max="15365" width="9.88671875" style="64" customWidth="1"/>
    <col min="15366" max="15366" width="10.5546875" style="64" customWidth="1"/>
    <col min="15367" max="15367" width="4.5546875" style="64" customWidth="1"/>
    <col min="15368" max="15368" width="11.109375" style="64" bestFit="1" customWidth="1"/>
    <col min="15369" max="15614" width="8.88671875" style="64"/>
    <col min="15615" max="15615" width="5.44140625" style="64" bestFit="1" customWidth="1"/>
    <col min="15616" max="15616" width="74.109375" style="64" customWidth="1"/>
    <col min="15617" max="15617" width="25.5546875" style="64" bestFit="1" customWidth="1"/>
    <col min="15618" max="15621" width="9.88671875" style="64" customWidth="1"/>
    <col min="15622" max="15622" width="10.5546875" style="64" customWidth="1"/>
    <col min="15623" max="15623" width="4.5546875" style="64" customWidth="1"/>
    <col min="15624" max="15624" width="11.109375" style="64" bestFit="1" customWidth="1"/>
    <col min="15625" max="15870" width="8.88671875" style="64"/>
    <col min="15871" max="15871" width="5.44140625" style="64" bestFit="1" customWidth="1"/>
    <col min="15872" max="15872" width="74.109375" style="64" customWidth="1"/>
    <col min="15873" max="15873" width="25.5546875" style="64" bestFit="1" customWidth="1"/>
    <col min="15874" max="15877" width="9.88671875" style="64" customWidth="1"/>
    <col min="15878" max="15878" width="10.5546875" style="64" customWidth="1"/>
    <col min="15879" max="15879" width="4.5546875" style="64" customWidth="1"/>
    <col min="15880" max="15880" width="11.109375" style="64" bestFit="1" customWidth="1"/>
    <col min="15881" max="16126" width="8.88671875" style="64"/>
    <col min="16127" max="16127" width="5.44140625" style="64" bestFit="1" customWidth="1"/>
    <col min="16128" max="16128" width="74.109375" style="64" customWidth="1"/>
    <col min="16129" max="16129" width="25.5546875" style="64" bestFit="1" customWidth="1"/>
    <col min="16130" max="16133" width="9.88671875" style="64" customWidth="1"/>
    <col min="16134" max="16134" width="10.5546875" style="64" customWidth="1"/>
    <col min="16135" max="16135" width="4.5546875" style="64" customWidth="1"/>
    <col min="16136" max="16136" width="11.109375" style="64" bestFit="1" customWidth="1"/>
    <col min="16137" max="16384" width="8.88671875" style="64"/>
  </cols>
  <sheetData>
    <row r="1" spans="1:17">
      <c r="A1" s="62">
        <v>1</v>
      </c>
      <c r="B1" s="480"/>
      <c r="C1" s="480"/>
      <c r="D1" s="480"/>
      <c r="E1" s="480"/>
      <c r="F1" s="480"/>
      <c r="G1" s="480"/>
      <c r="H1" s="480"/>
    </row>
    <row r="2" spans="1:17" ht="16.5" customHeight="1">
      <c r="B2" s="480"/>
      <c r="C2" s="592" t="str">
        <f>[40]Índice!D7</f>
        <v>Quadro N2-01-REN - Balanço de energia elétrica</v>
      </c>
      <c r="D2" s="592"/>
      <c r="E2" s="592"/>
      <c r="F2" s="592"/>
      <c r="G2" s="592"/>
      <c r="H2" s="592"/>
    </row>
    <row r="3" spans="1:17">
      <c r="C3" s="65"/>
      <c r="D3" s="65"/>
      <c r="E3" s="65"/>
    </row>
    <row r="4" spans="1:17">
      <c r="B4" s="66"/>
      <c r="C4" s="67"/>
      <c r="D4" s="67"/>
      <c r="E4" s="67"/>
      <c r="F4" s="66"/>
      <c r="G4" s="66"/>
      <c r="H4" s="66" t="s">
        <v>131</v>
      </c>
      <c r="I4" s="66"/>
    </row>
    <row r="5" spans="1:17" ht="30" customHeight="1">
      <c r="C5" s="447" t="s">
        <v>180</v>
      </c>
      <c r="D5" s="365" t="s">
        <v>181</v>
      </c>
      <c r="E5" s="448" t="s">
        <v>182</v>
      </c>
      <c r="F5" s="335" t="s">
        <v>195</v>
      </c>
      <c r="G5" s="335" t="s">
        <v>193</v>
      </c>
      <c r="H5" s="335" t="s">
        <v>194</v>
      </c>
    </row>
    <row r="6" spans="1:17" ht="15" customHeight="1">
      <c r="C6" s="447">
        <v>1</v>
      </c>
      <c r="D6" s="449" t="s">
        <v>183</v>
      </c>
      <c r="E6" s="68"/>
      <c r="F6" s="68"/>
      <c r="G6" s="68"/>
      <c r="H6" s="68"/>
    </row>
    <row r="7" spans="1:17" s="369" customFormat="1">
      <c r="B7" s="366"/>
      <c r="C7" s="437">
        <v>2</v>
      </c>
      <c r="D7" s="438" t="s">
        <v>276</v>
      </c>
      <c r="E7" s="441" t="s">
        <v>277</v>
      </c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462"/>
    </row>
    <row r="8" spans="1:17" s="369" customFormat="1">
      <c r="B8" s="366"/>
      <c r="C8" s="437">
        <f>+C7+1</f>
        <v>3</v>
      </c>
      <c r="D8" s="367" t="s">
        <v>278</v>
      </c>
      <c r="E8" s="441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462"/>
    </row>
    <row r="9" spans="1:17" s="369" customFormat="1">
      <c r="B9" s="366"/>
      <c r="C9" s="437">
        <f t="shared" ref="C9:C51" si="0">+C8+1</f>
        <v>4</v>
      </c>
      <c r="D9" s="367" t="s">
        <v>279</v>
      </c>
      <c r="E9" s="441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462"/>
    </row>
    <row r="10" spans="1:17" s="369" customFormat="1">
      <c r="B10" s="366"/>
      <c r="C10" s="437">
        <f t="shared" si="0"/>
        <v>5</v>
      </c>
      <c r="D10" s="367" t="s">
        <v>280</v>
      </c>
      <c r="E10" s="441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462"/>
    </row>
    <row r="11" spans="1:17" s="369" customFormat="1">
      <c r="B11" s="366"/>
      <c r="C11" s="437">
        <f t="shared" si="0"/>
        <v>6</v>
      </c>
      <c r="D11" s="439" t="s">
        <v>281</v>
      </c>
      <c r="E11" s="441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462"/>
    </row>
    <row r="12" spans="1:17" s="369" customFormat="1">
      <c r="B12" s="366"/>
      <c r="C12" s="437">
        <f t="shared" si="0"/>
        <v>7</v>
      </c>
      <c r="D12" s="367" t="s">
        <v>282</v>
      </c>
      <c r="E12" s="441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462"/>
    </row>
    <row r="13" spans="1:17" s="369" customFormat="1">
      <c r="B13" s="366"/>
      <c r="C13" s="437">
        <f t="shared" si="0"/>
        <v>8</v>
      </c>
      <c r="D13" s="440" t="s">
        <v>283</v>
      </c>
      <c r="E13" s="441" t="s">
        <v>388</v>
      </c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462"/>
    </row>
    <row r="14" spans="1:17" s="369" customFormat="1">
      <c r="B14" s="366"/>
      <c r="C14" s="437">
        <f t="shared" si="0"/>
        <v>9</v>
      </c>
      <c r="D14" s="439" t="s">
        <v>284</v>
      </c>
      <c r="E14" s="450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462"/>
    </row>
    <row r="15" spans="1:17" s="369" customFormat="1">
      <c r="B15" s="366"/>
      <c r="C15" s="437">
        <f t="shared" si="0"/>
        <v>10</v>
      </c>
      <c r="D15" s="439" t="s">
        <v>281</v>
      </c>
      <c r="E15" s="450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462"/>
    </row>
    <row r="16" spans="1:17" s="369" customFormat="1">
      <c r="B16" s="366"/>
      <c r="C16" s="437">
        <f t="shared" si="0"/>
        <v>11</v>
      </c>
      <c r="D16" s="439" t="s">
        <v>285</v>
      </c>
      <c r="E16" s="450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462"/>
    </row>
    <row r="17" spans="2:17" s="369" customFormat="1">
      <c r="B17" s="366"/>
      <c r="C17" s="437">
        <f t="shared" si="0"/>
        <v>12</v>
      </c>
      <c r="D17" s="439" t="s">
        <v>281</v>
      </c>
      <c r="E17" s="450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462"/>
    </row>
    <row r="18" spans="2:17" s="369" customFormat="1">
      <c r="B18" s="366"/>
      <c r="C18" s="437">
        <f t="shared" si="0"/>
        <v>13</v>
      </c>
      <c r="D18" s="440" t="s">
        <v>389</v>
      </c>
      <c r="E18" s="450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462"/>
    </row>
    <row r="19" spans="2:17" ht="15" customHeight="1">
      <c r="C19" s="437">
        <f t="shared" si="0"/>
        <v>14</v>
      </c>
      <c r="D19" s="440" t="s">
        <v>390</v>
      </c>
      <c r="E19" s="450"/>
      <c r="F19" s="70"/>
      <c r="G19" s="70"/>
      <c r="H19" s="70"/>
      <c r="Q19" s="463"/>
    </row>
    <row r="20" spans="2:17" ht="15" customHeight="1">
      <c r="C20" s="437">
        <f t="shared" si="0"/>
        <v>15</v>
      </c>
      <c r="D20" s="438" t="s">
        <v>391</v>
      </c>
      <c r="E20" s="441" t="s">
        <v>267</v>
      </c>
      <c r="F20" s="72"/>
      <c r="G20" s="73"/>
      <c r="H20" s="73"/>
      <c r="Q20" s="463"/>
    </row>
    <row r="21" spans="2:17" ht="15" customHeight="1">
      <c r="C21" s="437">
        <f t="shared" si="0"/>
        <v>16</v>
      </c>
      <c r="D21" s="367" t="s">
        <v>184</v>
      </c>
      <c r="E21" s="450"/>
      <c r="F21" s="72"/>
      <c r="G21" s="73"/>
      <c r="H21" s="73"/>
    </row>
    <row r="22" spans="2:17" ht="15" customHeight="1">
      <c r="C22" s="437">
        <f t="shared" si="0"/>
        <v>17</v>
      </c>
      <c r="D22" s="367" t="s">
        <v>392</v>
      </c>
      <c r="E22" s="450"/>
      <c r="F22" s="72"/>
      <c r="G22" s="73"/>
      <c r="H22" s="73"/>
    </row>
    <row r="23" spans="2:17" ht="15" customHeight="1">
      <c r="C23" s="437">
        <f t="shared" si="0"/>
        <v>18</v>
      </c>
      <c r="D23" s="438" t="s">
        <v>266</v>
      </c>
      <c r="E23" s="450"/>
      <c r="F23" s="70"/>
      <c r="G23" s="71"/>
      <c r="H23" s="71"/>
    </row>
    <row r="24" spans="2:17" ht="15" customHeight="1">
      <c r="C24" s="437">
        <f t="shared" si="0"/>
        <v>19</v>
      </c>
      <c r="D24" s="438" t="s">
        <v>373</v>
      </c>
      <c r="E24" s="450"/>
      <c r="F24" s="70"/>
      <c r="G24" s="71"/>
      <c r="H24" s="71"/>
    </row>
    <row r="25" spans="2:17" ht="15" customHeight="1">
      <c r="C25" s="447" t="s">
        <v>465</v>
      </c>
      <c r="D25" s="440" t="s">
        <v>466</v>
      </c>
      <c r="E25" s="450"/>
      <c r="F25" s="70"/>
      <c r="G25" s="70"/>
      <c r="H25" s="70"/>
    </row>
    <row r="26" spans="2:17" ht="15" customHeight="1">
      <c r="C26" s="447" t="s">
        <v>467</v>
      </c>
      <c r="D26" s="440" t="s">
        <v>517</v>
      </c>
      <c r="E26" s="450"/>
      <c r="F26" s="70"/>
      <c r="G26" s="70"/>
      <c r="H26" s="70"/>
    </row>
    <row r="27" spans="2:17" ht="15" customHeight="1">
      <c r="C27" s="447" t="s">
        <v>468</v>
      </c>
      <c r="D27" s="440" t="s">
        <v>469</v>
      </c>
      <c r="E27" s="450"/>
      <c r="F27" s="70"/>
      <c r="G27" s="70"/>
      <c r="H27" s="70"/>
    </row>
    <row r="28" spans="2:17" ht="15" customHeight="1">
      <c r="C28" s="437">
        <f>+C24+1</f>
        <v>20</v>
      </c>
      <c r="D28" s="451" t="s">
        <v>185</v>
      </c>
      <c r="E28" s="481" t="s">
        <v>515</v>
      </c>
      <c r="F28" s="452"/>
      <c r="G28" s="452"/>
      <c r="H28" s="452"/>
    </row>
    <row r="29" spans="2:17" ht="15" customHeight="1">
      <c r="C29" s="437">
        <f t="shared" si="0"/>
        <v>21</v>
      </c>
      <c r="D29" s="449" t="s">
        <v>186</v>
      </c>
      <c r="E29" s="68"/>
      <c r="F29" s="68"/>
      <c r="G29" s="68"/>
      <c r="H29" s="68"/>
    </row>
    <row r="30" spans="2:17" ht="15" customHeight="1">
      <c r="C30" s="437">
        <f t="shared" si="0"/>
        <v>22</v>
      </c>
      <c r="D30" s="440" t="s">
        <v>393</v>
      </c>
      <c r="E30" s="441" t="s">
        <v>394</v>
      </c>
      <c r="F30" s="70"/>
      <c r="G30" s="70"/>
      <c r="H30" s="70"/>
    </row>
    <row r="31" spans="2:17" ht="15" customHeight="1">
      <c r="C31" s="437">
        <f t="shared" si="0"/>
        <v>23</v>
      </c>
      <c r="D31" s="365" t="s">
        <v>187</v>
      </c>
      <c r="E31" s="453"/>
      <c r="F31" s="72"/>
      <c r="G31" s="73"/>
      <c r="H31" s="73"/>
    </row>
    <row r="32" spans="2:17" ht="15" customHeight="1">
      <c r="C32" s="437">
        <f t="shared" si="0"/>
        <v>24</v>
      </c>
      <c r="D32" s="365" t="s">
        <v>395</v>
      </c>
      <c r="E32" s="454"/>
      <c r="F32" s="72"/>
      <c r="G32" s="73"/>
      <c r="H32" s="73"/>
    </row>
    <row r="33" spans="3:12" ht="15" customHeight="1">
      <c r="C33" s="437">
        <f t="shared" si="0"/>
        <v>25</v>
      </c>
      <c r="D33" s="440" t="s">
        <v>396</v>
      </c>
      <c r="E33" s="441" t="s">
        <v>397</v>
      </c>
      <c r="F33" s="70"/>
      <c r="G33" s="70"/>
      <c r="H33" s="70"/>
    </row>
    <row r="34" spans="3:12" ht="15" customHeight="1">
      <c r="C34" s="437">
        <f t="shared" si="0"/>
        <v>26</v>
      </c>
      <c r="D34" s="365" t="s">
        <v>184</v>
      </c>
      <c r="E34" s="454"/>
      <c r="F34" s="72"/>
      <c r="G34" s="73"/>
      <c r="H34" s="73"/>
    </row>
    <row r="35" spans="3:12" ht="15" customHeight="1">
      <c r="C35" s="437">
        <f t="shared" si="0"/>
        <v>27</v>
      </c>
      <c r="D35" s="365" t="s">
        <v>392</v>
      </c>
      <c r="E35" s="454"/>
      <c r="F35" s="72"/>
      <c r="G35" s="73"/>
      <c r="H35" s="73"/>
    </row>
    <row r="36" spans="3:12" ht="15" customHeight="1">
      <c r="C36" s="437">
        <f t="shared" si="0"/>
        <v>28</v>
      </c>
      <c r="D36" s="438" t="s">
        <v>398</v>
      </c>
      <c r="E36" s="454"/>
      <c r="F36" s="70"/>
      <c r="G36" s="71"/>
      <c r="H36" s="71"/>
    </row>
    <row r="37" spans="3:12" ht="15" customHeight="1">
      <c r="C37" s="437">
        <f t="shared" si="0"/>
        <v>29</v>
      </c>
      <c r="D37" s="438" t="s">
        <v>399</v>
      </c>
      <c r="E37" s="454"/>
      <c r="F37" s="70"/>
      <c r="G37" s="71"/>
      <c r="H37" s="71"/>
    </row>
    <row r="38" spans="3:12" ht="15" customHeight="1">
      <c r="C38" s="437">
        <f t="shared" si="0"/>
        <v>30</v>
      </c>
      <c r="D38" s="438" t="s">
        <v>400</v>
      </c>
      <c r="E38" s="454"/>
      <c r="F38" s="70"/>
      <c r="G38" s="71"/>
      <c r="H38" s="71"/>
    </row>
    <row r="39" spans="3:12" ht="15" customHeight="1">
      <c r="C39" s="437">
        <f t="shared" si="0"/>
        <v>31</v>
      </c>
      <c r="D39" s="440" t="s">
        <v>401</v>
      </c>
      <c r="E39" s="365"/>
      <c r="F39" s="70"/>
      <c r="G39" s="71"/>
      <c r="H39" s="71"/>
      <c r="I39" s="70"/>
    </row>
    <row r="40" spans="3:12" ht="15" customHeight="1">
      <c r="C40" s="437" t="s">
        <v>470</v>
      </c>
      <c r="D40" s="440" t="s">
        <v>516</v>
      </c>
      <c r="E40" s="365"/>
      <c r="F40" s="70"/>
      <c r="G40" s="71"/>
      <c r="H40" s="71"/>
      <c r="I40" s="70"/>
    </row>
    <row r="41" spans="3:12" ht="15" customHeight="1">
      <c r="C41" s="437">
        <f>+C39+1</f>
        <v>32</v>
      </c>
      <c r="D41" s="451" t="s">
        <v>188</v>
      </c>
      <c r="E41" s="452" t="s">
        <v>402</v>
      </c>
      <c r="F41" s="452"/>
      <c r="G41" s="452"/>
      <c r="H41" s="452"/>
    </row>
    <row r="42" spans="3:12" ht="15" customHeight="1">
      <c r="C42" s="437">
        <f t="shared" si="0"/>
        <v>33</v>
      </c>
      <c r="D42" s="440" t="s">
        <v>403</v>
      </c>
      <c r="E42" s="453" t="s">
        <v>404</v>
      </c>
      <c r="F42" s="75"/>
      <c r="G42" s="75"/>
      <c r="H42" s="75"/>
      <c r="J42" s="75"/>
      <c r="K42" s="75"/>
      <c r="L42" s="75"/>
    </row>
    <row r="43" spans="3:12" ht="15" customHeight="1">
      <c r="C43" s="437">
        <f t="shared" si="0"/>
        <v>34</v>
      </c>
      <c r="D43" s="440" t="s">
        <v>405</v>
      </c>
      <c r="E43" s="441" t="s">
        <v>406</v>
      </c>
      <c r="F43" s="75"/>
      <c r="G43" s="75"/>
      <c r="H43" s="75"/>
    </row>
    <row r="44" spans="3:12" ht="15" customHeight="1">
      <c r="C44" s="437">
        <f t="shared" si="0"/>
        <v>35</v>
      </c>
      <c r="D44" s="449" t="s">
        <v>189</v>
      </c>
      <c r="E44" s="68"/>
      <c r="F44" s="68"/>
      <c r="G44" s="68"/>
      <c r="H44" s="68"/>
    </row>
    <row r="45" spans="3:12" ht="15" customHeight="1">
      <c r="C45" s="437">
        <f t="shared" si="0"/>
        <v>36</v>
      </c>
      <c r="D45" s="367" t="s">
        <v>268</v>
      </c>
      <c r="E45" s="367"/>
      <c r="F45" s="72"/>
      <c r="G45" s="73"/>
      <c r="H45" s="73"/>
    </row>
    <row r="46" spans="3:12" ht="15" customHeight="1">
      <c r="C46" s="437">
        <f t="shared" si="0"/>
        <v>37</v>
      </c>
      <c r="D46" s="367" t="s">
        <v>407</v>
      </c>
      <c r="E46" s="367"/>
      <c r="F46" s="72"/>
      <c r="G46" s="73"/>
      <c r="H46" s="73"/>
    </row>
    <row r="47" spans="3:12" ht="15" customHeight="1">
      <c r="C47" s="437">
        <f t="shared" si="0"/>
        <v>38</v>
      </c>
      <c r="D47" s="367" t="s">
        <v>408</v>
      </c>
      <c r="E47" s="365"/>
      <c r="F47" s="72"/>
      <c r="G47" s="73"/>
      <c r="H47" s="73"/>
    </row>
    <row r="48" spans="3:12" ht="15" customHeight="1">
      <c r="C48" s="437">
        <f t="shared" si="0"/>
        <v>39</v>
      </c>
      <c r="D48" s="367" t="s">
        <v>374</v>
      </c>
      <c r="E48" s="365"/>
      <c r="F48" s="72"/>
      <c r="G48" s="73"/>
      <c r="H48" s="73"/>
    </row>
    <row r="49" spans="2:12" ht="15" customHeight="1">
      <c r="C49" s="437">
        <f t="shared" si="0"/>
        <v>40</v>
      </c>
      <c r="D49" s="365" t="s">
        <v>375</v>
      </c>
      <c r="E49" s="365"/>
      <c r="F49" s="72"/>
      <c r="G49" s="73"/>
      <c r="H49" s="73"/>
    </row>
    <row r="50" spans="2:12" ht="15" customHeight="1">
      <c r="C50" s="437">
        <f t="shared" si="0"/>
        <v>41</v>
      </c>
      <c r="D50" s="365" t="s">
        <v>269</v>
      </c>
      <c r="E50" s="365"/>
      <c r="F50" s="72"/>
      <c r="G50" s="73"/>
      <c r="H50" s="73"/>
    </row>
    <row r="51" spans="2:12">
      <c r="C51" s="437">
        <f t="shared" si="0"/>
        <v>42</v>
      </c>
      <c r="D51" s="451" t="s">
        <v>409</v>
      </c>
      <c r="E51" s="455" t="s">
        <v>410</v>
      </c>
      <c r="F51" s="455"/>
      <c r="G51" s="455"/>
      <c r="H51" s="455"/>
    </row>
    <row r="53" spans="2:12" ht="14.4">
      <c r="C53" s="517" t="s">
        <v>471</v>
      </c>
    </row>
    <row r="54" spans="2:12" s="483" customFormat="1">
      <c r="B54" s="482"/>
      <c r="C54" s="365" t="s">
        <v>472</v>
      </c>
      <c r="D54" s="365"/>
      <c r="E54" s="365"/>
      <c r="F54" s="365"/>
      <c r="G54" s="365"/>
      <c r="H54" s="365"/>
      <c r="I54" s="365"/>
      <c r="J54" s="365"/>
      <c r="K54" s="365"/>
      <c r="L54" s="365"/>
    </row>
    <row r="55" spans="2:12">
      <c r="F55" s="76"/>
      <c r="G55" s="76"/>
      <c r="H55" s="76"/>
    </row>
    <row r="56" spans="2:12">
      <c r="F56" s="76"/>
      <c r="G56" s="76"/>
      <c r="H56" s="76"/>
    </row>
    <row r="57" spans="2:12">
      <c r="F57" s="76"/>
      <c r="G57" s="76"/>
      <c r="H57" s="76"/>
    </row>
    <row r="58" spans="2:12">
      <c r="F58" s="77"/>
      <c r="G58" s="77"/>
      <c r="H58" s="77"/>
    </row>
    <row r="59" spans="2:12">
      <c r="F59" s="78"/>
      <c r="G59" s="78"/>
      <c r="H59" s="78"/>
    </row>
  </sheetData>
  <mergeCells count="1">
    <mergeCell ref="C2:H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&amp;LREN, S.A.</oddHeader>
    <oddFooter>&amp;LTarifas 2016 - Junho 2015&amp;CPágina &amp;P &amp; de &amp;N&amp;R&amp;A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54"/>
  <sheetViews>
    <sheetView showGridLines="0" zoomScale="85" zoomScaleNormal="85" workbookViewId="0"/>
  </sheetViews>
  <sheetFormatPr defaultColWidth="9.109375" defaultRowHeight="13.2"/>
  <cols>
    <col min="1" max="1" width="4.88671875" style="304" customWidth="1"/>
    <col min="2" max="2" width="98" style="305" bestFit="1" customWidth="1"/>
    <col min="3" max="4" width="18.109375" style="305" customWidth="1"/>
    <col min="5" max="5" width="14.44140625" style="305" customWidth="1"/>
    <col min="6" max="6" width="12.44140625" style="305" customWidth="1"/>
    <col min="7" max="7" width="14.44140625" style="305" customWidth="1"/>
    <col min="8" max="8" width="13" style="305" customWidth="1"/>
    <col min="9" max="9" width="19.5546875" style="305" customWidth="1"/>
    <col min="10" max="10" width="16.5546875" style="305" customWidth="1"/>
    <col min="11" max="11" width="20" style="305" customWidth="1"/>
    <col min="12" max="12" width="13" style="305" customWidth="1"/>
    <col min="13" max="13" width="19.5546875" style="305" customWidth="1"/>
    <col min="14" max="17" width="25.44140625" style="305" customWidth="1"/>
    <col min="18" max="18" width="23.6640625" style="305" customWidth="1"/>
    <col min="19" max="19" width="20.77734375" style="305" customWidth="1"/>
    <col min="20" max="20" width="21.109375" style="305" customWidth="1"/>
    <col min="21" max="21" width="28.21875" style="305" customWidth="1"/>
    <col min="22" max="16384" width="9.109375" style="305"/>
  </cols>
  <sheetData>
    <row r="1" spans="1:23" s="300" customFormat="1">
      <c r="A1" s="298"/>
      <c r="B1" s="299"/>
      <c r="C1" s="299"/>
      <c r="D1" s="299"/>
      <c r="N1" s="299"/>
      <c r="O1" s="299"/>
      <c r="P1" s="299"/>
      <c r="Q1" s="299"/>
      <c r="R1" s="299"/>
    </row>
    <row r="2" spans="1:23" s="300" customFormat="1" ht="15.6">
      <c r="B2" s="592" t="str">
        <f>Índice!D29</f>
        <v>Quadro N2-19-REN - Obras a concluir em t-1 na atividade de Transporte de Energia Elétrica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</row>
    <row r="3" spans="1:23" s="300" customFormat="1">
      <c r="A3" s="298"/>
      <c r="B3" s="299"/>
      <c r="C3" s="299"/>
      <c r="D3" s="299"/>
    </row>
    <row r="4" spans="1:23" s="302" customFormat="1" ht="15.6">
      <c r="A4" s="301"/>
      <c r="I4" s="303"/>
      <c r="M4" s="303" t="s">
        <v>219</v>
      </c>
      <c r="N4" s="399"/>
      <c r="O4" s="399"/>
      <c r="P4" s="399"/>
      <c r="Q4" s="399"/>
      <c r="R4" s="303" t="s">
        <v>219</v>
      </c>
    </row>
    <row r="5" spans="1:23" s="300" customFormat="1" ht="27.6" customHeight="1">
      <c r="A5" s="298"/>
      <c r="E5" s="648" t="s">
        <v>220</v>
      </c>
      <c r="F5" s="649"/>
      <c r="G5" s="649"/>
      <c r="H5" s="649"/>
      <c r="I5" s="649"/>
      <c r="J5" s="649"/>
      <c r="K5" s="649"/>
      <c r="L5" s="649"/>
      <c r="M5" s="650"/>
      <c r="N5" s="651" t="s">
        <v>587</v>
      </c>
      <c r="O5" s="651"/>
      <c r="P5" s="652"/>
      <c r="Q5" s="653" t="s">
        <v>440</v>
      </c>
      <c r="R5" s="651"/>
      <c r="S5" s="651"/>
      <c r="T5" s="652"/>
      <c r="U5" s="477" t="s">
        <v>441</v>
      </c>
      <c r="V5" s="478" t="s">
        <v>334</v>
      </c>
    </row>
    <row r="6" spans="1:23" s="300" customFormat="1" ht="52.8">
      <c r="A6" s="298"/>
      <c r="B6" s="316"/>
      <c r="C6" s="654" t="s">
        <v>356</v>
      </c>
      <c r="D6" s="654" t="s">
        <v>357</v>
      </c>
      <c r="E6" s="656" t="s">
        <v>221</v>
      </c>
      <c r="F6" s="658" t="s">
        <v>44</v>
      </c>
      <c r="G6" s="659"/>
      <c r="H6" s="660"/>
      <c r="I6" s="317" t="s">
        <v>237</v>
      </c>
      <c r="J6" s="658" t="s">
        <v>238</v>
      </c>
      <c r="K6" s="659"/>
      <c r="L6" s="660"/>
      <c r="M6" s="317" t="s">
        <v>239</v>
      </c>
      <c r="N6" s="661" t="s">
        <v>442</v>
      </c>
      <c r="O6" s="661" t="s">
        <v>443</v>
      </c>
      <c r="P6" s="661" t="s">
        <v>444</v>
      </c>
      <c r="Q6" s="661" t="s">
        <v>445</v>
      </c>
      <c r="R6" s="661" t="s">
        <v>446</v>
      </c>
      <c r="S6" s="661" t="s">
        <v>447</v>
      </c>
      <c r="T6" s="661" t="s">
        <v>448</v>
      </c>
      <c r="U6" s="661" t="s">
        <v>449</v>
      </c>
      <c r="V6" s="661"/>
    </row>
    <row r="7" spans="1:23" s="300" customFormat="1" ht="39.6">
      <c r="A7" s="298"/>
      <c r="B7" s="318"/>
      <c r="C7" s="655"/>
      <c r="D7" s="655"/>
      <c r="E7" s="657"/>
      <c r="F7" s="460" t="s">
        <v>222</v>
      </c>
      <c r="G7" s="460" t="s">
        <v>275</v>
      </c>
      <c r="H7" s="460" t="s">
        <v>80</v>
      </c>
      <c r="I7" s="319"/>
      <c r="J7" s="460" t="s">
        <v>223</v>
      </c>
      <c r="K7" s="460" t="s">
        <v>224</v>
      </c>
      <c r="L7" s="460" t="s">
        <v>376</v>
      </c>
      <c r="M7" s="319"/>
      <c r="N7" s="662"/>
      <c r="O7" s="662"/>
      <c r="P7" s="662"/>
      <c r="Q7" s="662"/>
      <c r="R7" s="662"/>
      <c r="S7" s="662"/>
      <c r="T7" s="662"/>
      <c r="U7" s="662"/>
      <c r="V7" s="662"/>
    </row>
    <row r="8" spans="1:23" s="300" customFormat="1">
      <c r="A8" s="298"/>
      <c r="B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23">
      <c r="B9" s="320" t="s">
        <v>580</v>
      </c>
      <c r="C9" s="394"/>
      <c r="D9" s="394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</row>
    <row r="10" spans="1:23" s="307" customFormat="1">
      <c r="A10" s="306"/>
      <c r="B10" s="322"/>
      <c r="C10" s="395"/>
      <c r="D10" s="395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</row>
    <row r="11" spans="1:23" s="572" customFormat="1" ht="15.6">
      <c r="A11" s="569"/>
      <c r="B11" s="560" t="s">
        <v>522</v>
      </c>
      <c r="C11" s="560"/>
      <c r="D11" s="56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1"/>
    </row>
    <row r="12" spans="1:23" s="307" customFormat="1" ht="15.6">
      <c r="A12" s="306"/>
      <c r="B12" s="324" t="s">
        <v>225</v>
      </c>
      <c r="C12" s="324"/>
      <c r="D12" s="324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</row>
    <row r="13" spans="1:23" s="307" customFormat="1" ht="15.6">
      <c r="A13" s="306"/>
      <c r="B13" s="324" t="s">
        <v>226</v>
      </c>
      <c r="C13" s="324"/>
      <c r="D13" s="324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</row>
    <row r="14" spans="1:23" s="307" customFormat="1" ht="15.6">
      <c r="A14" s="306"/>
      <c r="B14" s="324" t="s">
        <v>227</v>
      </c>
      <c r="C14" s="324"/>
      <c r="D14" s="324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</row>
    <row r="15" spans="1:23" ht="15.6">
      <c r="A15" s="306"/>
      <c r="B15" s="324" t="s">
        <v>228</v>
      </c>
      <c r="C15" s="324"/>
      <c r="D15" s="324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</row>
    <row r="16" spans="1:23" ht="15.6">
      <c r="A16" s="306"/>
      <c r="B16" s="324" t="s">
        <v>229</v>
      </c>
      <c r="C16" s="324"/>
      <c r="D16" s="324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</row>
    <row r="17" spans="1:22" s="307" customFormat="1" ht="15.6">
      <c r="A17" s="306"/>
      <c r="B17" s="324" t="s">
        <v>230</v>
      </c>
      <c r="C17" s="324"/>
      <c r="D17" s="324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spans="1:22" s="307" customFormat="1" ht="15.6">
      <c r="A18" s="306"/>
      <c r="B18" s="324" t="s">
        <v>231</v>
      </c>
      <c r="C18" s="324"/>
      <c r="D18" s="324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</row>
    <row r="19" spans="1:22" s="307" customFormat="1" ht="15.6">
      <c r="A19" s="306"/>
      <c r="B19" s="324" t="s">
        <v>232</v>
      </c>
      <c r="C19" s="324"/>
      <c r="D19" s="324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</row>
    <row r="20" spans="1:22" s="307" customFormat="1">
      <c r="A20" s="306"/>
      <c r="B20" s="327" t="s">
        <v>233</v>
      </c>
      <c r="C20" s="327"/>
      <c r="D20" s="32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</row>
    <row r="21" spans="1:22" s="307" customFormat="1">
      <c r="A21" s="306"/>
      <c r="B21" s="327" t="s">
        <v>234</v>
      </c>
      <c r="C21" s="327"/>
      <c r="D21" s="327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</row>
    <row r="22" spans="1:22" s="307" customFormat="1">
      <c r="A22" s="306"/>
      <c r="B22" s="557" t="s">
        <v>450</v>
      </c>
      <c r="C22" s="327"/>
      <c r="D22" s="327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</row>
    <row r="23" spans="1:22" s="307" customFormat="1" ht="15.6">
      <c r="A23" s="306"/>
      <c r="B23" s="324" t="s">
        <v>235</v>
      </c>
      <c r="C23" s="324"/>
      <c r="D23" s="324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</row>
    <row r="24" spans="1:22" s="575" customFormat="1" ht="15.6">
      <c r="A24" s="573"/>
      <c r="B24" s="560" t="s">
        <v>523</v>
      </c>
      <c r="C24" s="557"/>
      <c r="D24" s="557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</row>
    <row r="25" spans="1:22" s="575" customFormat="1" ht="15.6">
      <c r="A25" s="573"/>
      <c r="B25" s="560" t="s">
        <v>524</v>
      </c>
      <c r="C25" s="557"/>
      <c r="D25" s="557"/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4"/>
      <c r="P25" s="574"/>
      <c r="Q25" s="574"/>
      <c r="R25" s="574"/>
      <c r="S25" s="574"/>
      <c r="T25" s="574"/>
      <c r="U25" s="574"/>
      <c r="V25" s="574"/>
    </row>
    <row r="26" spans="1:22" s="575" customFormat="1" ht="15.6">
      <c r="A26" s="573"/>
      <c r="B26" s="560" t="s">
        <v>525</v>
      </c>
      <c r="C26" s="557"/>
      <c r="D26" s="557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</row>
    <row r="27" spans="1:22" s="575" customFormat="1" ht="15.6">
      <c r="A27" s="573"/>
      <c r="B27" s="560" t="s">
        <v>526</v>
      </c>
      <c r="C27" s="557"/>
      <c r="D27" s="557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</row>
    <row r="28" spans="1:22" s="309" customFormat="1">
      <c r="A28" s="308"/>
      <c r="B28" s="329"/>
      <c r="C28" s="329"/>
      <c r="D28" s="329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</row>
    <row r="29" spans="1:22">
      <c r="A29" s="306"/>
      <c r="B29" s="330" t="s">
        <v>581</v>
      </c>
      <c r="C29" s="330"/>
      <c r="D29" s="330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</row>
    <row r="30" spans="1:22">
      <c r="A30" s="306"/>
      <c r="B30" s="330"/>
      <c r="C30" s="330"/>
      <c r="D30" s="330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</row>
    <row r="31" spans="1:22" s="575" customFormat="1" ht="15.6">
      <c r="A31" s="573"/>
      <c r="B31" s="560" t="s">
        <v>527</v>
      </c>
      <c r="C31" s="557"/>
      <c r="D31" s="557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</row>
    <row r="32" spans="1:22" s="575" customFormat="1" ht="15.6">
      <c r="A32" s="573"/>
      <c r="B32" s="560" t="s">
        <v>528</v>
      </c>
      <c r="C32" s="557"/>
      <c r="D32" s="557"/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  <c r="U32" s="574"/>
      <c r="V32" s="574"/>
    </row>
    <row r="33" spans="1:22" s="575" customFormat="1" ht="15.6">
      <c r="A33" s="573"/>
      <c r="B33" s="560" t="s">
        <v>529</v>
      </c>
      <c r="C33" s="557"/>
      <c r="D33" s="557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</row>
    <row r="34" spans="1:22" s="575" customFormat="1" ht="15.6">
      <c r="A34" s="573"/>
      <c r="B34" s="560" t="s">
        <v>530</v>
      </c>
      <c r="C34" s="557"/>
      <c r="D34" s="557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</row>
    <row r="35" spans="1:22" s="575" customFormat="1" ht="15.6">
      <c r="A35" s="573"/>
      <c r="B35" s="560" t="s">
        <v>531</v>
      </c>
      <c r="C35" s="557"/>
      <c r="D35" s="557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</row>
    <row r="36" spans="1:22" s="575" customFormat="1" ht="15.6">
      <c r="A36" s="573"/>
      <c r="B36" s="560" t="s">
        <v>579</v>
      </c>
      <c r="C36" s="557"/>
      <c r="D36" s="557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</row>
    <row r="37" spans="1:22">
      <c r="B37" s="332"/>
      <c r="C37" s="396"/>
      <c r="D37" s="396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</row>
    <row r="38" spans="1:22">
      <c r="B38" s="479" t="s">
        <v>236</v>
      </c>
      <c r="C38" s="397"/>
      <c r="D38" s="397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</row>
    <row r="39" spans="1:22" ht="14.4">
      <c r="B39" s="333"/>
      <c r="E39" s="333"/>
      <c r="F39" s="333"/>
      <c r="G39" s="333"/>
      <c r="H39" s="333"/>
      <c r="I39" s="333"/>
      <c r="J39" s="333"/>
      <c r="K39" s="333"/>
      <c r="L39" s="333"/>
      <c r="M39" s="333"/>
      <c r="N39"/>
      <c r="O39"/>
      <c r="P39"/>
      <c r="Q39"/>
      <c r="R39"/>
    </row>
    <row r="40" spans="1:22" ht="14.4">
      <c r="B40" s="310" t="s">
        <v>218</v>
      </c>
      <c r="C40" s="310"/>
      <c r="D40" s="310"/>
      <c r="E40" s="333"/>
      <c r="F40" s="333"/>
      <c r="G40" s="333"/>
      <c r="H40" s="333"/>
      <c r="I40" s="333"/>
      <c r="J40" s="333"/>
      <c r="K40" s="333"/>
      <c r="L40" s="333"/>
      <c r="M40" s="333"/>
      <c r="N40"/>
      <c r="O40"/>
      <c r="P40"/>
      <c r="Q40"/>
      <c r="R40"/>
    </row>
    <row r="41" spans="1:22" ht="14.4">
      <c r="B41" s="443" t="s">
        <v>451</v>
      </c>
      <c r="C41" s="398"/>
      <c r="D41" s="398"/>
      <c r="E41" s="334"/>
      <c r="F41" s="334"/>
      <c r="G41" s="334"/>
      <c r="H41" s="334"/>
      <c r="I41" s="334"/>
      <c r="J41" s="334"/>
      <c r="K41" s="334"/>
      <c r="L41" s="334"/>
      <c r="M41" s="334"/>
      <c r="N41"/>
      <c r="O41"/>
      <c r="P41"/>
      <c r="Q41"/>
      <c r="R41"/>
    </row>
    <row r="42" spans="1:22" ht="14.4">
      <c r="B42" s="443" t="s">
        <v>452</v>
      </c>
      <c r="C42" s="398"/>
      <c r="D42" s="398"/>
      <c r="E42" s="333"/>
      <c r="F42" s="333"/>
      <c r="G42" s="333"/>
      <c r="H42" s="333"/>
      <c r="I42" s="333"/>
      <c r="J42" s="333"/>
      <c r="K42" s="333"/>
      <c r="L42" s="333"/>
      <c r="M42" s="333"/>
      <c r="N42"/>
      <c r="O42"/>
      <c r="P42"/>
      <c r="Q42"/>
      <c r="R42"/>
    </row>
    <row r="43" spans="1:22" ht="14.4">
      <c r="B43" s="443" t="s">
        <v>453</v>
      </c>
      <c r="C43" s="398"/>
      <c r="D43" s="398"/>
      <c r="E43" s="333"/>
      <c r="F43" s="333"/>
      <c r="G43" s="333"/>
      <c r="H43" s="333"/>
      <c r="I43" s="333"/>
      <c r="J43" s="333"/>
      <c r="K43" s="333"/>
      <c r="L43" s="333"/>
      <c r="M43" s="333"/>
      <c r="N43"/>
      <c r="O43"/>
      <c r="P43"/>
      <c r="Q43"/>
      <c r="R43"/>
    </row>
    <row r="44" spans="1:22" ht="13.8">
      <c r="B44" s="443" t="s">
        <v>335</v>
      </c>
      <c r="E44" s="333"/>
      <c r="F44" s="333"/>
      <c r="G44" s="333"/>
      <c r="H44" s="333"/>
      <c r="I44" s="333"/>
      <c r="J44" s="333"/>
      <c r="K44" s="333"/>
      <c r="L44" s="333"/>
      <c r="M44" s="333"/>
    </row>
    <row r="45" spans="1:22" ht="13.8">
      <c r="B45" s="558" t="s">
        <v>454</v>
      </c>
      <c r="E45" s="333"/>
      <c r="F45" s="333"/>
      <c r="G45" s="333"/>
      <c r="H45" s="333"/>
      <c r="I45" s="333"/>
      <c r="J45" s="333"/>
      <c r="K45" s="333"/>
      <c r="L45" s="333"/>
      <c r="M45" s="333"/>
    </row>
    <row r="46" spans="1:22" ht="13.8">
      <c r="B46" s="559" t="s">
        <v>455</v>
      </c>
      <c r="E46" s="333"/>
      <c r="F46" s="333"/>
      <c r="G46" s="333"/>
      <c r="H46" s="333"/>
      <c r="I46" s="333"/>
      <c r="J46" s="333"/>
      <c r="K46" s="333"/>
      <c r="L46" s="333"/>
      <c r="M46" s="333"/>
    </row>
    <row r="47" spans="1:22" ht="13.8">
      <c r="B47" s="559" t="s">
        <v>456</v>
      </c>
      <c r="E47" s="333"/>
      <c r="F47" s="333"/>
      <c r="G47" s="333"/>
      <c r="H47" s="333"/>
      <c r="I47" s="333"/>
      <c r="J47" s="333"/>
      <c r="K47" s="333"/>
      <c r="L47" s="333"/>
      <c r="M47" s="333"/>
    </row>
    <row r="48" spans="1:22">
      <c r="B48" s="444"/>
      <c r="E48" s="333"/>
      <c r="F48" s="333"/>
      <c r="G48" s="333"/>
      <c r="H48" s="333"/>
      <c r="I48" s="333"/>
      <c r="J48" s="333"/>
      <c r="K48" s="333"/>
      <c r="L48" s="333"/>
      <c r="M48" s="333"/>
    </row>
    <row r="49" spans="1:24" s="572" customFormat="1" ht="14.4">
      <c r="A49" s="569"/>
      <c r="B49" s="572" t="s">
        <v>583</v>
      </c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</row>
    <row r="50" spans="1:24">
      <c r="B50" s="333"/>
      <c r="E50" s="333"/>
      <c r="F50" s="333"/>
      <c r="G50" s="333"/>
      <c r="H50" s="333"/>
      <c r="I50" s="333"/>
      <c r="J50" s="333"/>
      <c r="K50" s="333"/>
      <c r="L50" s="333"/>
      <c r="M50" s="333"/>
    </row>
    <row r="51" spans="1:24">
      <c r="B51" s="333"/>
      <c r="E51" s="333"/>
      <c r="F51" s="333"/>
      <c r="G51" s="333"/>
      <c r="H51" s="333"/>
      <c r="I51" s="333"/>
      <c r="J51" s="333"/>
      <c r="K51" s="333"/>
      <c r="L51" s="333"/>
      <c r="M51" s="333"/>
    </row>
    <row r="52" spans="1:24">
      <c r="B52" s="333"/>
      <c r="E52" s="333"/>
      <c r="F52" s="333"/>
      <c r="G52" s="333"/>
      <c r="H52" s="333"/>
      <c r="I52" s="333"/>
      <c r="J52" s="333"/>
      <c r="K52" s="333"/>
      <c r="L52" s="333"/>
      <c r="M52" s="333"/>
    </row>
    <row r="53" spans="1:24">
      <c r="B53" s="333"/>
      <c r="E53" s="333"/>
      <c r="F53" s="333"/>
      <c r="G53" s="333"/>
      <c r="H53" s="333"/>
      <c r="I53" s="333"/>
      <c r="J53" s="333"/>
      <c r="K53" s="333"/>
      <c r="L53" s="333"/>
      <c r="M53" s="333"/>
    </row>
    <row r="54" spans="1:24">
      <c r="B54" s="333"/>
      <c r="E54" s="333"/>
      <c r="F54" s="333"/>
      <c r="G54" s="333"/>
      <c r="H54" s="333"/>
      <c r="I54" s="333"/>
      <c r="J54" s="333"/>
      <c r="K54" s="333"/>
      <c r="L54" s="333"/>
      <c r="M54" s="333"/>
    </row>
  </sheetData>
  <mergeCells count="18">
    <mergeCell ref="U6:U7"/>
    <mergeCell ref="V6:V7"/>
    <mergeCell ref="N6:N7"/>
    <mergeCell ref="O6:O7"/>
    <mergeCell ref="P6:P7"/>
    <mergeCell ref="Q6:Q7"/>
    <mergeCell ref="R6:R7"/>
    <mergeCell ref="S6:S7"/>
    <mergeCell ref="B2:T2"/>
    <mergeCell ref="E5:M5"/>
    <mergeCell ref="N5:P5"/>
    <mergeCell ref="Q5:T5"/>
    <mergeCell ref="C6:C7"/>
    <mergeCell ref="D6:D7"/>
    <mergeCell ref="E6:E7"/>
    <mergeCell ref="F6:H6"/>
    <mergeCell ref="J6:L6"/>
    <mergeCell ref="T6:T7"/>
  </mergeCells>
  <conditionalFormatting sqref="E23:V27 E31:V36 E15:V16 E13:V13 E9:V9">
    <cfRule type="cellIs" dxfId="5" priority="5" operator="lessThan">
      <formula>0</formula>
    </cfRule>
  </conditionalFormatting>
  <conditionalFormatting sqref="E11:M11">
    <cfRule type="cellIs" dxfId="4" priority="3" operator="lessThan">
      <formula>0</formula>
    </cfRule>
  </conditionalFormatting>
  <conditionalFormatting sqref="N11:W1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54"/>
  <sheetViews>
    <sheetView showGridLines="0" zoomScale="90" zoomScaleNormal="90" workbookViewId="0">
      <selection activeCell="N6" sqref="N6:N7"/>
    </sheetView>
  </sheetViews>
  <sheetFormatPr defaultColWidth="9.109375" defaultRowHeight="13.2"/>
  <cols>
    <col min="1" max="1" width="4.88671875" style="304" customWidth="1"/>
    <col min="2" max="2" width="98" style="305" bestFit="1" customWidth="1"/>
    <col min="3" max="4" width="18.109375" style="305" customWidth="1"/>
    <col min="5" max="5" width="14.44140625" style="305" customWidth="1"/>
    <col min="6" max="6" width="12.44140625" style="305" customWidth="1"/>
    <col min="7" max="7" width="14.44140625" style="305" customWidth="1"/>
    <col min="8" max="8" width="13" style="305" customWidth="1"/>
    <col min="9" max="9" width="19.5546875" style="305" customWidth="1"/>
    <col min="10" max="10" width="16.5546875" style="305" customWidth="1"/>
    <col min="11" max="11" width="20" style="305" customWidth="1"/>
    <col min="12" max="12" width="13" style="305" customWidth="1"/>
    <col min="13" max="13" width="19.5546875" style="305" customWidth="1"/>
    <col min="14" max="17" width="25.44140625" style="305" customWidth="1"/>
    <col min="18" max="18" width="23.6640625" style="305" customWidth="1"/>
    <col min="19" max="19" width="21.109375" style="305" customWidth="1"/>
    <col min="20" max="20" width="22.44140625" style="305" customWidth="1"/>
    <col min="21" max="21" width="22.21875" style="305" customWidth="1"/>
    <col min="22" max="16384" width="9.109375" style="305"/>
  </cols>
  <sheetData>
    <row r="1" spans="1:23" s="300" customFormat="1">
      <c r="A1" s="298"/>
      <c r="B1" s="299"/>
      <c r="C1" s="299"/>
      <c r="D1" s="299"/>
      <c r="N1" s="299"/>
      <c r="O1" s="299"/>
      <c r="P1" s="299"/>
      <c r="Q1" s="299"/>
      <c r="R1" s="299"/>
    </row>
    <row r="2" spans="1:23" s="300" customFormat="1" ht="15.6">
      <c r="B2" s="592" t="str">
        <f>Índice!D30</f>
        <v>Quadro N2-20-REN - Obras a concluir em t na atividade de Transporte de Energia Elétrica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</row>
    <row r="3" spans="1:23" s="300" customFormat="1">
      <c r="A3" s="298"/>
      <c r="B3" s="299"/>
      <c r="C3" s="299"/>
      <c r="D3" s="299"/>
    </row>
    <row r="4" spans="1:23" s="302" customFormat="1" ht="15.6">
      <c r="A4" s="301"/>
      <c r="I4" s="303"/>
      <c r="M4" s="303" t="s">
        <v>219</v>
      </c>
      <c r="N4" s="399"/>
      <c r="O4" s="399"/>
      <c r="P4" s="399"/>
      <c r="Q4" s="399"/>
      <c r="R4" s="303" t="s">
        <v>219</v>
      </c>
    </row>
    <row r="5" spans="1:23" s="300" customFormat="1" ht="31.2" customHeight="1">
      <c r="A5" s="298"/>
      <c r="E5" s="648" t="s">
        <v>220</v>
      </c>
      <c r="F5" s="649"/>
      <c r="G5" s="649"/>
      <c r="H5" s="649"/>
      <c r="I5" s="649"/>
      <c r="J5" s="649"/>
      <c r="K5" s="649"/>
      <c r="L5" s="649"/>
      <c r="M5" s="650"/>
      <c r="N5" s="651" t="s">
        <v>587</v>
      </c>
      <c r="O5" s="651"/>
      <c r="P5" s="652"/>
      <c r="Q5" s="653" t="s">
        <v>440</v>
      </c>
      <c r="R5" s="651"/>
      <c r="S5" s="651"/>
      <c r="T5" s="652"/>
      <c r="U5" s="477" t="s">
        <v>441</v>
      </c>
      <c r="V5" s="478" t="s">
        <v>334</v>
      </c>
    </row>
    <row r="6" spans="1:23" s="300" customFormat="1" ht="52.8">
      <c r="A6" s="298"/>
      <c r="B6" s="316"/>
      <c r="C6" s="654" t="s">
        <v>356</v>
      </c>
      <c r="D6" s="654" t="s">
        <v>357</v>
      </c>
      <c r="E6" s="656" t="s">
        <v>221</v>
      </c>
      <c r="F6" s="658" t="s">
        <v>44</v>
      </c>
      <c r="G6" s="659"/>
      <c r="H6" s="660"/>
      <c r="I6" s="317" t="s">
        <v>237</v>
      </c>
      <c r="J6" s="658" t="s">
        <v>238</v>
      </c>
      <c r="K6" s="659"/>
      <c r="L6" s="660"/>
      <c r="M6" s="317" t="s">
        <v>239</v>
      </c>
      <c r="N6" s="661" t="s">
        <v>442</v>
      </c>
      <c r="O6" s="661" t="s">
        <v>443</v>
      </c>
      <c r="P6" s="661" t="s">
        <v>444</v>
      </c>
      <c r="Q6" s="661" t="s">
        <v>457</v>
      </c>
      <c r="R6" s="661" t="s">
        <v>446</v>
      </c>
      <c r="S6" s="661" t="s">
        <v>458</v>
      </c>
      <c r="T6" s="661" t="s">
        <v>448</v>
      </c>
      <c r="U6" s="663" t="s">
        <v>459</v>
      </c>
      <c r="V6" s="661"/>
    </row>
    <row r="7" spans="1:23" s="300" customFormat="1" ht="39.6">
      <c r="A7" s="298"/>
      <c r="B7" s="318"/>
      <c r="C7" s="655"/>
      <c r="D7" s="655"/>
      <c r="E7" s="657"/>
      <c r="F7" s="460" t="s">
        <v>222</v>
      </c>
      <c r="G7" s="460" t="s">
        <v>275</v>
      </c>
      <c r="H7" s="460" t="s">
        <v>80</v>
      </c>
      <c r="I7" s="319"/>
      <c r="J7" s="460" t="s">
        <v>223</v>
      </c>
      <c r="K7" s="460" t="s">
        <v>224</v>
      </c>
      <c r="L7" s="460" t="s">
        <v>376</v>
      </c>
      <c r="M7" s="319"/>
      <c r="N7" s="662"/>
      <c r="O7" s="662"/>
      <c r="P7" s="662"/>
      <c r="Q7" s="662"/>
      <c r="R7" s="662"/>
      <c r="S7" s="662"/>
      <c r="T7" s="662"/>
      <c r="U7" s="664"/>
      <c r="V7" s="662"/>
    </row>
    <row r="8" spans="1:23" s="300" customFormat="1">
      <c r="A8" s="298"/>
      <c r="B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23">
      <c r="B9" s="320" t="s">
        <v>580</v>
      </c>
      <c r="C9" s="394"/>
      <c r="D9" s="394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</row>
    <row r="10" spans="1:23" s="307" customFormat="1">
      <c r="A10" s="306"/>
      <c r="B10" s="322"/>
      <c r="C10" s="395"/>
      <c r="D10" s="395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</row>
    <row r="11" spans="1:23" s="572" customFormat="1" ht="15.6">
      <c r="A11" s="569"/>
      <c r="B11" s="560" t="s">
        <v>522</v>
      </c>
      <c r="C11" s="560"/>
      <c r="D11" s="56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1"/>
    </row>
    <row r="12" spans="1:23" s="575" customFormat="1" ht="15.6">
      <c r="A12" s="573"/>
      <c r="B12" s="557" t="s">
        <v>225</v>
      </c>
      <c r="C12" s="557"/>
      <c r="D12" s="557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74"/>
      <c r="U12" s="574"/>
      <c r="V12" s="574"/>
    </row>
    <row r="13" spans="1:23" s="575" customFormat="1" ht="15.6">
      <c r="A13" s="573"/>
      <c r="B13" s="557" t="s">
        <v>226</v>
      </c>
      <c r="C13" s="557"/>
      <c r="D13" s="557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4"/>
      <c r="U13" s="574"/>
      <c r="V13" s="574"/>
    </row>
    <row r="14" spans="1:23" s="575" customFormat="1" ht="15.6">
      <c r="A14" s="573"/>
      <c r="B14" s="557" t="s">
        <v>227</v>
      </c>
      <c r="C14" s="557"/>
      <c r="D14" s="557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</row>
    <row r="15" spans="1:23" s="444" customFormat="1" ht="15.6">
      <c r="A15" s="573"/>
      <c r="B15" s="557" t="s">
        <v>228</v>
      </c>
      <c r="C15" s="557"/>
      <c r="D15" s="557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</row>
    <row r="16" spans="1:23" s="444" customFormat="1" ht="15.6">
      <c r="A16" s="573"/>
      <c r="B16" s="557" t="s">
        <v>229</v>
      </c>
      <c r="C16" s="557"/>
      <c r="D16" s="557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4"/>
      <c r="U16" s="574"/>
      <c r="V16" s="574"/>
    </row>
    <row r="17" spans="1:22" s="575" customFormat="1" ht="15.6">
      <c r="A17" s="573"/>
      <c r="B17" s="557" t="s">
        <v>230</v>
      </c>
      <c r="C17" s="557"/>
      <c r="D17" s="557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4"/>
      <c r="U17" s="574"/>
      <c r="V17" s="574"/>
    </row>
    <row r="18" spans="1:22" s="575" customFormat="1" ht="15.6">
      <c r="A18" s="573"/>
      <c r="B18" s="557" t="s">
        <v>231</v>
      </c>
      <c r="C18" s="557"/>
      <c r="D18" s="557"/>
      <c r="E18" s="574"/>
      <c r="F18" s="574"/>
      <c r="G18" s="574"/>
      <c r="H18" s="574"/>
      <c r="I18" s="574"/>
      <c r="J18" s="574"/>
      <c r="K18" s="574"/>
      <c r="L18" s="574"/>
      <c r="M18" s="574"/>
      <c r="N18" s="574"/>
      <c r="O18" s="574"/>
      <c r="P18" s="574"/>
      <c r="Q18" s="574"/>
      <c r="R18" s="574"/>
      <c r="S18" s="574"/>
      <c r="T18" s="574"/>
      <c r="U18" s="574"/>
      <c r="V18" s="574"/>
    </row>
    <row r="19" spans="1:22" s="575" customFormat="1" ht="15.6">
      <c r="A19" s="573"/>
      <c r="B19" s="557" t="s">
        <v>232</v>
      </c>
      <c r="C19" s="557"/>
      <c r="D19" s="557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4"/>
      <c r="U19" s="574"/>
      <c r="V19" s="574"/>
    </row>
    <row r="20" spans="1:22" s="575" customFormat="1">
      <c r="A20" s="573"/>
      <c r="B20" s="576" t="s">
        <v>233</v>
      </c>
      <c r="C20" s="576"/>
      <c r="D20" s="576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</row>
    <row r="21" spans="1:22" s="575" customFormat="1">
      <c r="A21" s="573"/>
      <c r="B21" s="576" t="s">
        <v>234</v>
      </c>
      <c r="C21" s="576"/>
      <c r="D21" s="576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574"/>
      <c r="V21" s="574"/>
    </row>
    <row r="22" spans="1:22" s="575" customFormat="1">
      <c r="A22" s="573"/>
      <c r="B22" s="560" t="s">
        <v>450</v>
      </c>
      <c r="C22" s="576"/>
      <c r="D22" s="576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4"/>
    </row>
    <row r="23" spans="1:22" s="575" customFormat="1" ht="15.6">
      <c r="A23" s="573"/>
      <c r="B23" s="557" t="s">
        <v>235</v>
      </c>
      <c r="C23" s="557"/>
      <c r="D23" s="557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4"/>
      <c r="T23" s="574"/>
      <c r="U23" s="574"/>
      <c r="V23" s="574"/>
    </row>
    <row r="24" spans="1:22" s="575" customFormat="1" ht="15.6">
      <c r="A24" s="573"/>
      <c r="B24" s="560" t="s">
        <v>523</v>
      </c>
      <c r="C24" s="557"/>
      <c r="D24" s="557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</row>
    <row r="25" spans="1:22" s="575" customFormat="1" ht="15.6">
      <c r="A25" s="573"/>
      <c r="B25" s="560" t="s">
        <v>524</v>
      </c>
      <c r="C25" s="557"/>
      <c r="D25" s="557"/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4"/>
      <c r="P25" s="574"/>
      <c r="Q25" s="574"/>
      <c r="R25" s="574"/>
      <c r="S25" s="574"/>
      <c r="T25" s="574"/>
      <c r="U25" s="574"/>
      <c r="V25" s="574"/>
    </row>
    <row r="26" spans="1:22" s="575" customFormat="1" ht="15.6">
      <c r="A26" s="573"/>
      <c r="B26" s="560" t="s">
        <v>525</v>
      </c>
      <c r="C26" s="557"/>
      <c r="D26" s="557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</row>
    <row r="27" spans="1:22" s="575" customFormat="1" ht="15.6">
      <c r="A27" s="573"/>
      <c r="B27" s="560" t="s">
        <v>526</v>
      </c>
      <c r="C27" s="557"/>
      <c r="D27" s="557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</row>
    <row r="28" spans="1:22" s="309" customFormat="1">
      <c r="A28" s="308"/>
      <c r="B28" s="329"/>
      <c r="C28" s="329"/>
      <c r="D28" s="329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</row>
    <row r="29" spans="1:22">
      <c r="A29" s="306"/>
      <c r="B29" s="330" t="s">
        <v>581</v>
      </c>
      <c r="C29" s="330"/>
      <c r="D29" s="330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</row>
    <row r="30" spans="1:22">
      <c r="A30" s="306"/>
      <c r="B30" s="330"/>
      <c r="C30" s="330"/>
      <c r="D30" s="330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</row>
    <row r="31" spans="1:22" s="307" customFormat="1" ht="15.6">
      <c r="A31" s="306"/>
      <c r="B31" s="560" t="s">
        <v>527</v>
      </c>
      <c r="C31" s="324"/>
      <c r="D31" s="324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</row>
    <row r="32" spans="1:22" s="307" customFormat="1" ht="15.6">
      <c r="A32" s="306"/>
      <c r="B32" s="560" t="s">
        <v>528</v>
      </c>
      <c r="C32" s="324"/>
      <c r="D32" s="324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</row>
    <row r="33" spans="1:22" s="307" customFormat="1" ht="15.6">
      <c r="A33" s="306"/>
      <c r="B33" s="560" t="s">
        <v>529</v>
      </c>
      <c r="C33" s="324"/>
      <c r="D33" s="324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</row>
    <row r="34" spans="1:22" s="307" customFormat="1" ht="15.6">
      <c r="A34" s="306"/>
      <c r="B34" s="560" t="s">
        <v>530</v>
      </c>
      <c r="C34" s="324"/>
      <c r="D34" s="324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</row>
    <row r="35" spans="1:22" s="307" customFormat="1" ht="15.6">
      <c r="A35" s="306"/>
      <c r="B35" s="560" t="s">
        <v>531</v>
      </c>
      <c r="C35" s="324"/>
      <c r="D35" s="324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</row>
    <row r="36" spans="1:22" s="307" customFormat="1" ht="15.6">
      <c r="A36" s="306"/>
      <c r="B36" s="560" t="s">
        <v>579</v>
      </c>
      <c r="C36" s="324"/>
      <c r="D36" s="324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</row>
    <row r="37" spans="1:22">
      <c r="B37" s="332"/>
      <c r="C37" s="396"/>
      <c r="D37" s="396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</row>
    <row r="38" spans="1:22">
      <c r="B38" s="479" t="s">
        <v>236</v>
      </c>
      <c r="C38" s="397"/>
      <c r="D38" s="397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</row>
    <row r="39" spans="1:22" ht="14.4">
      <c r="B39" s="333"/>
      <c r="E39" s="333"/>
      <c r="F39" s="333"/>
      <c r="G39" s="333"/>
      <c r="H39" s="333"/>
      <c r="I39" s="333"/>
      <c r="J39" s="333"/>
      <c r="K39" s="333"/>
      <c r="L39" s="333"/>
      <c r="M39" s="333"/>
      <c r="N39"/>
      <c r="O39"/>
      <c r="P39"/>
      <c r="Q39"/>
      <c r="R39"/>
    </row>
    <row r="40" spans="1:22" ht="14.4">
      <c r="B40" s="561" t="s">
        <v>218</v>
      </c>
      <c r="C40" s="310"/>
      <c r="D40" s="310"/>
      <c r="E40" s="333"/>
      <c r="F40" s="333"/>
      <c r="G40" s="333"/>
      <c r="H40" s="333"/>
      <c r="I40" s="333"/>
      <c r="J40" s="333"/>
      <c r="K40" s="333"/>
      <c r="L40" s="333"/>
      <c r="M40" s="333"/>
      <c r="N40"/>
      <c r="O40"/>
      <c r="P40"/>
      <c r="Q40"/>
      <c r="R40"/>
    </row>
    <row r="41" spans="1:22" ht="14.4">
      <c r="B41" s="443" t="s">
        <v>451</v>
      </c>
      <c r="C41" s="398"/>
      <c r="D41" s="398"/>
      <c r="E41" s="334"/>
      <c r="F41" s="334"/>
      <c r="G41" s="334"/>
      <c r="H41" s="334"/>
      <c r="I41" s="334"/>
      <c r="J41" s="334"/>
      <c r="K41" s="334"/>
      <c r="L41" s="334"/>
      <c r="M41" s="334"/>
      <c r="N41"/>
      <c r="O41"/>
      <c r="P41"/>
      <c r="Q41"/>
      <c r="R41"/>
    </row>
    <row r="42" spans="1:22" ht="14.4">
      <c r="B42" s="443" t="s">
        <v>452</v>
      </c>
      <c r="C42" s="398"/>
      <c r="D42" s="398"/>
      <c r="E42" s="333"/>
      <c r="F42" s="333"/>
      <c r="G42" s="333"/>
      <c r="H42" s="333"/>
      <c r="I42" s="333"/>
      <c r="J42" s="333"/>
      <c r="K42" s="333"/>
      <c r="L42" s="333"/>
      <c r="M42" s="333"/>
      <c r="N42"/>
      <c r="O42"/>
      <c r="P42"/>
      <c r="Q42"/>
      <c r="R42"/>
    </row>
    <row r="43" spans="1:22" ht="14.4">
      <c r="B43" s="443" t="s">
        <v>453</v>
      </c>
      <c r="C43" s="398"/>
      <c r="D43" s="398"/>
      <c r="E43" s="333"/>
      <c r="F43" s="333"/>
      <c r="G43" s="333"/>
      <c r="H43" s="333"/>
      <c r="I43" s="333"/>
      <c r="J43" s="333"/>
      <c r="K43" s="333"/>
      <c r="L43" s="333"/>
      <c r="M43" s="333"/>
      <c r="N43"/>
      <c r="O43"/>
      <c r="P43"/>
      <c r="Q43"/>
      <c r="R43"/>
    </row>
    <row r="44" spans="1:22" ht="13.8">
      <c r="B44" s="443" t="s">
        <v>335</v>
      </c>
      <c r="E44" s="333"/>
      <c r="F44" s="333"/>
      <c r="G44" s="333"/>
      <c r="H44" s="333"/>
      <c r="I44" s="333"/>
      <c r="J44" s="333"/>
      <c r="K44" s="333"/>
      <c r="L44" s="333"/>
      <c r="M44" s="333"/>
    </row>
    <row r="45" spans="1:22" ht="13.8">
      <c r="B45" s="558" t="s">
        <v>454</v>
      </c>
      <c r="E45" s="333"/>
      <c r="F45" s="333"/>
      <c r="G45" s="333"/>
      <c r="H45" s="333"/>
      <c r="I45" s="333"/>
      <c r="J45" s="333"/>
      <c r="K45" s="333"/>
      <c r="L45" s="333"/>
      <c r="M45" s="333"/>
    </row>
    <row r="46" spans="1:22" ht="13.8">
      <c r="B46" s="559" t="s">
        <v>455</v>
      </c>
      <c r="E46" s="333"/>
      <c r="F46" s="333"/>
      <c r="G46" s="333"/>
      <c r="H46" s="333"/>
      <c r="I46" s="333"/>
      <c r="J46" s="333"/>
      <c r="K46" s="333"/>
      <c r="L46" s="333"/>
      <c r="M46" s="333"/>
    </row>
    <row r="47" spans="1:22" ht="13.8">
      <c r="B47" s="559" t="s">
        <v>456</v>
      </c>
      <c r="E47" s="333"/>
      <c r="F47" s="333"/>
      <c r="G47" s="333"/>
      <c r="H47" s="333"/>
      <c r="I47" s="333"/>
      <c r="J47" s="333"/>
      <c r="K47" s="444"/>
      <c r="L47" s="333"/>
      <c r="M47" s="333"/>
    </row>
    <row r="48" spans="1:22">
      <c r="B48" s="444"/>
      <c r="E48" s="333"/>
      <c r="F48" s="333"/>
      <c r="G48" s="333"/>
      <c r="H48" s="333"/>
      <c r="I48" s="333"/>
      <c r="J48" s="333"/>
      <c r="K48" s="333"/>
      <c r="L48" s="333"/>
      <c r="M48" s="333"/>
    </row>
    <row r="49" spans="1:24" s="572" customFormat="1" ht="14.4">
      <c r="A49" s="569"/>
      <c r="B49" s="572" t="s">
        <v>582</v>
      </c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</row>
    <row r="50" spans="1:24">
      <c r="B50" s="444"/>
      <c r="E50" s="333"/>
      <c r="F50" s="333"/>
      <c r="G50" s="333"/>
      <c r="H50" s="333"/>
      <c r="I50" s="333"/>
      <c r="J50" s="333"/>
      <c r="K50" s="333"/>
      <c r="L50" s="333"/>
      <c r="M50" s="333"/>
    </row>
    <row r="51" spans="1:24">
      <c r="B51" s="333"/>
      <c r="E51" s="333"/>
      <c r="F51" s="333"/>
      <c r="G51" s="333"/>
      <c r="H51" s="333"/>
      <c r="I51" s="333"/>
      <c r="J51" s="333"/>
      <c r="K51" s="333"/>
      <c r="L51" s="333"/>
      <c r="M51" s="333"/>
    </row>
    <row r="52" spans="1:24">
      <c r="B52" s="333"/>
      <c r="E52" s="333"/>
      <c r="F52" s="333"/>
      <c r="G52" s="333"/>
      <c r="H52" s="333"/>
      <c r="I52" s="333"/>
      <c r="J52" s="333"/>
      <c r="K52" s="333"/>
      <c r="L52" s="333"/>
      <c r="M52" s="333"/>
    </row>
    <row r="53" spans="1:24">
      <c r="B53" s="333"/>
      <c r="E53" s="333"/>
      <c r="F53" s="333"/>
      <c r="G53" s="333"/>
      <c r="H53" s="333"/>
      <c r="I53" s="333"/>
      <c r="J53" s="333"/>
      <c r="K53" s="333"/>
      <c r="L53" s="333"/>
      <c r="M53" s="333"/>
    </row>
    <row r="54" spans="1:24">
      <c r="B54" s="333"/>
      <c r="E54" s="333"/>
      <c r="F54" s="333"/>
      <c r="G54" s="333"/>
      <c r="H54" s="333"/>
      <c r="I54" s="333"/>
      <c r="J54" s="333"/>
      <c r="K54" s="333"/>
      <c r="L54" s="333"/>
      <c r="M54" s="333"/>
    </row>
  </sheetData>
  <mergeCells count="18">
    <mergeCell ref="U6:U7"/>
    <mergeCell ref="V6:V7"/>
    <mergeCell ref="N6:N7"/>
    <mergeCell ref="O6:O7"/>
    <mergeCell ref="P6:P7"/>
    <mergeCell ref="Q6:Q7"/>
    <mergeCell ref="R6:R7"/>
    <mergeCell ref="S6:S7"/>
    <mergeCell ref="B2:T2"/>
    <mergeCell ref="E5:M5"/>
    <mergeCell ref="N5:P5"/>
    <mergeCell ref="Q5:T5"/>
    <mergeCell ref="C6:C7"/>
    <mergeCell ref="D6:D7"/>
    <mergeCell ref="E6:E7"/>
    <mergeCell ref="F6:H6"/>
    <mergeCell ref="J6:L6"/>
    <mergeCell ref="T6:T7"/>
  </mergeCells>
  <conditionalFormatting sqref="E23:V27 E31:V36 E15:V16 E13:V13 E9:V9">
    <cfRule type="cellIs" dxfId="2" priority="5" operator="lessThan">
      <formula>0</formula>
    </cfRule>
  </conditionalFormatting>
  <conditionalFormatting sqref="E11:M11">
    <cfRule type="cellIs" dxfId="1" priority="3" operator="lessThan">
      <formula>0</formula>
    </cfRule>
  </conditionalFormatting>
  <conditionalFormatting sqref="N11:W1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3"/>
  <sheetViews>
    <sheetView showGridLines="0" zoomScale="70" zoomScaleNormal="70" workbookViewId="0">
      <selection activeCell="B2" sqref="B2"/>
    </sheetView>
  </sheetViews>
  <sheetFormatPr defaultColWidth="9.109375" defaultRowHeight="13.8"/>
  <cols>
    <col min="1" max="1" width="13.109375" style="61" customWidth="1"/>
    <col min="2" max="2" width="37.5546875" style="61" customWidth="1"/>
    <col min="3" max="7" width="15.5546875" style="61" customWidth="1"/>
    <col min="8" max="8" width="9.109375" style="61"/>
    <col min="9" max="9" width="34.33203125" style="61" customWidth="1"/>
    <col min="10" max="14" width="15.5546875" style="61" customWidth="1"/>
    <col min="15" max="20" width="9.109375" style="61"/>
    <col min="21" max="21" width="64.109375" style="61" bestFit="1" customWidth="1"/>
    <col min="22" max="16384" width="9.109375" style="61"/>
  </cols>
  <sheetData>
    <row r="1" spans="1:14" s="480" customFormat="1">
      <c r="A1" s="385"/>
    </row>
    <row r="2" spans="1:14" s="480" customFormat="1" ht="15.6">
      <c r="B2" s="484" t="s">
        <v>513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</row>
    <row r="3" spans="1:14" s="480" customFormat="1">
      <c r="A3" s="385"/>
    </row>
    <row r="4" spans="1:14" ht="21">
      <c r="B4" s="485"/>
      <c r="C4" s="666" t="s">
        <v>473</v>
      </c>
      <c r="D4" s="666"/>
      <c r="E4" s="666"/>
      <c r="F4" s="666"/>
      <c r="G4" s="486" t="s">
        <v>474</v>
      </c>
      <c r="I4" s="485"/>
      <c r="J4" s="666" t="s">
        <v>473</v>
      </c>
      <c r="K4" s="666"/>
      <c r="L4" s="666"/>
      <c r="M4" s="666"/>
      <c r="N4" s="486" t="s">
        <v>475</v>
      </c>
    </row>
    <row r="5" spans="1:14" ht="12.9" customHeight="1">
      <c r="B5" s="667" t="s">
        <v>192</v>
      </c>
      <c r="C5" s="665" t="s">
        <v>476</v>
      </c>
      <c r="D5" s="665" t="s">
        <v>477</v>
      </c>
      <c r="E5" s="665" t="s">
        <v>478</v>
      </c>
      <c r="F5" s="665" t="s">
        <v>479</v>
      </c>
      <c r="G5" s="665" t="s">
        <v>80</v>
      </c>
      <c r="I5" s="667" t="s">
        <v>192</v>
      </c>
      <c r="J5" s="665" t="s">
        <v>476</v>
      </c>
      <c r="K5" s="665" t="s">
        <v>477</v>
      </c>
      <c r="L5" s="665" t="s">
        <v>478</v>
      </c>
      <c r="M5" s="665" t="s">
        <v>479</v>
      </c>
      <c r="N5" s="665" t="s">
        <v>80</v>
      </c>
    </row>
    <row r="6" spans="1:14" ht="12.9" customHeight="1">
      <c r="B6" s="667"/>
      <c r="C6" s="665"/>
      <c r="D6" s="665"/>
      <c r="E6" s="665"/>
      <c r="F6" s="665"/>
      <c r="G6" s="665"/>
      <c r="I6" s="667"/>
      <c r="J6" s="665"/>
      <c r="K6" s="665"/>
      <c r="L6" s="665"/>
      <c r="M6" s="665"/>
      <c r="N6" s="665"/>
    </row>
    <row r="7" spans="1:14" ht="18" customHeight="1">
      <c r="B7" s="487" t="s">
        <v>14</v>
      </c>
      <c r="C7" s="488">
        <f>SUM(C11:C15)</f>
        <v>0</v>
      </c>
      <c r="D7" s="488">
        <f t="shared" ref="D7:G7" si="0">SUM(D11:D15)</f>
        <v>0</v>
      </c>
      <c r="E7" s="488">
        <f t="shared" si="0"/>
        <v>0</v>
      </c>
      <c r="F7" s="488">
        <f t="shared" si="0"/>
        <v>0</v>
      </c>
      <c r="G7" s="488">
        <f t="shared" si="0"/>
        <v>0</v>
      </c>
      <c r="I7" s="487" t="s">
        <v>14</v>
      </c>
      <c r="J7" s="488">
        <f>SUM(J11:J15)</f>
        <v>0</v>
      </c>
      <c r="K7" s="488">
        <f t="shared" ref="K7:N7" si="1">SUM(K11:K15)</f>
        <v>0</v>
      </c>
      <c r="L7" s="488">
        <f t="shared" si="1"/>
        <v>0</v>
      </c>
      <c r="M7" s="488">
        <f t="shared" si="1"/>
        <v>0</v>
      </c>
      <c r="N7" s="488">
        <f t="shared" si="1"/>
        <v>0</v>
      </c>
    </row>
    <row r="8" spans="1:14" ht="18" customHeight="1">
      <c r="B8" s="487" t="s">
        <v>17</v>
      </c>
      <c r="C8" s="488">
        <f>SUM(C17:C21)</f>
        <v>0</v>
      </c>
      <c r="D8" s="488">
        <f t="shared" ref="D8:G8" si="2">SUM(D17:D21)</f>
        <v>0</v>
      </c>
      <c r="E8" s="488">
        <f t="shared" si="2"/>
        <v>0</v>
      </c>
      <c r="F8" s="488">
        <f t="shared" si="2"/>
        <v>0</v>
      </c>
      <c r="G8" s="488">
        <f t="shared" si="2"/>
        <v>0</v>
      </c>
      <c r="I8" s="487" t="s">
        <v>17</v>
      </c>
      <c r="J8" s="488">
        <f>SUM(J17:J21)</f>
        <v>0</v>
      </c>
      <c r="K8" s="488">
        <f t="shared" ref="K8:N8" si="3">SUM(K17:K21)</f>
        <v>0</v>
      </c>
      <c r="L8" s="488">
        <f t="shared" si="3"/>
        <v>0</v>
      </c>
      <c r="M8" s="488">
        <f t="shared" si="3"/>
        <v>0</v>
      </c>
      <c r="N8" s="488">
        <f t="shared" si="3"/>
        <v>0</v>
      </c>
    </row>
    <row r="9" spans="1:14" ht="18" customHeight="1">
      <c r="B9" s="489" t="s">
        <v>480</v>
      </c>
      <c r="C9" s="488">
        <f>+C7+C8</f>
        <v>0</v>
      </c>
      <c r="D9" s="488">
        <f t="shared" ref="D9:G9" si="4">+D7+D8</f>
        <v>0</v>
      </c>
      <c r="E9" s="488">
        <f t="shared" si="4"/>
        <v>0</v>
      </c>
      <c r="F9" s="488">
        <f t="shared" si="4"/>
        <v>0</v>
      </c>
      <c r="G9" s="488">
        <f t="shared" si="4"/>
        <v>0</v>
      </c>
      <c r="I9" s="489" t="s">
        <v>480</v>
      </c>
      <c r="J9" s="488">
        <f>+J7+J8</f>
        <v>0</v>
      </c>
      <c r="K9" s="488">
        <f t="shared" ref="K9:N9" si="5">+K7+K8</f>
        <v>0</v>
      </c>
      <c r="L9" s="488">
        <f t="shared" si="5"/>
        <v>0</v>
      </c>
      <c r="M9" s="488">
        <f t="shared" si="5"/>
        <v>0</v>
      </c>
      <c r="N9" s="488">
        <f t="shared" si="5"/>
        <v>0</v>
      </c>
    </row>
    <row r="10" spans="1:14" ht="18" customHeight="1">
      <c r="B10" s="490" t="s">
        <v>481</v>
      </c>
      <c r="C10" s="491"/>
      <c r="D10" s="491"/>
      <c r="E10" s="491"/>
      <c r="F10" s="491"/>
      <c r="G10" s="491"/>
      <c r="I10" s="490" t="s">
        <v>481</v>
      </c>
      <c r="J10" s="491"/>
      <c r="K10" s="491"/>
      <c r="L10" s="491"/>
      <c r="M10" s="491"/>
      <c r="N10" s="491"/>
    </row>
    <row r="11" spans="1:14" ht="18" customHeight="1">
      <c r="B11" s="490" t="s">
        <v>482</v>
      </c>
      <c r="C11" s="491"/>
      <c r="D11" s="491"/>
      <c r="E11" s="491"/>
      <c r="F11" s="491"/>
      <c r="G11" s="491">
        <f>+C11+D11+E11+F11</f>
        <v>0</v>
      </c>
      <c r="I11" s="490" t="s">
        <v>482</v>
      </c>
      <c r="J11" s="491"/>
      <c r="K11" s="491"/>
      <c r="L11" s="491"/>
      <c r="M11" s="491"/>
      <c r="N11" s="491">
        <f>+J11+K11+L11+M11</f>
        <v>0</v>
      </c>
    </row>
    <row r="12" spans="1:14" ht="18" customHeight="1">
      <c r="B12" s="490" t="s">
        <v>483</v>
      </c>
      <c r="C12" s="491"/>
      <c r="D12" s="491"/>
      <c r="E12" s="491"/>
      <c r="F12" s="491"/>
      <c r="G12" s="491">
        <f t="shared" ref="G12:G15" si="6">+C12+D12+E12+F12</f>
        <v>0</v>
      </c>
      <c r="I12" s="490" t="s">
        <v>483</v>
      </c>
      <c r="J12" s="491"/>
      <c r="K12" s="491"/>
      <c r="L12" s="491"/>
      <c r="M12" s="491"/>
      <c r="N12" s="491">
        <f t="shared" ref="N12:N15" si="7">+J12+K12+L12+M12</f>
        <v>0</v>
      </c>
    </row>
    <row r="13" spans="1:14" ht="18" customHeight="1">
      <c r="B13" s="490" t="s">
        <v>433</v>
      </c>
      <c r="C13" s="491"/>
      <c r="D13" s="491"/>
      <c r="E13" s="491"/>
      <c r="F13" s="491"/>
      <c r="G13" s="491">
        <f t="shared" si="6"/>
        <v>0</v>
      </c>
      <c r="I13" s="490" t="s">
        <v>433</v>
      </c>
      <c r="J13" s="491"/>
      <c r="K13" s="491"/>
      <c r="L13" s="491"/>
      <c r="M13" s="491"/>
      <c r="N13" s="491">
        <f t="shared" si="7"/>
        <v>0</v>
      </c>
    </row>
    <row r="14" spans="1:14" ht="18" customHeight="1">
      <c r="B14" s="490" t="s">
        <v>433</v>
      </c>
      <c r="C14" s="491"/>
      <c r="D14" s="491"/>
      <c r="E14" s="491"/>
      <c r="F14" s="491"/>
      <c r="G14" s="491">
        <f t="shared" si="6"/>
        <v>0</v>
      </c>
      <c r="I14" s="490" t="s">
        <v>433</v>
      </c>
      <c r="J14" s="491"/>
      <c r="K14" s="491"/>
      <c r="L14" s="491"/>
      <c r="M14" s="491"/>
      <c r="N14" s="491">
        <f t="shared" si="7"/>
        <v>0</v>
      </c>
    </row>
    <row r="15" spans="1:14" ht="18" customHeight="1">
      <c r="B15" s="490" t="s">
        <v>433</v>
      </c>
      <c r="C15" s="491"/>
      <c r="D15" s="491"/>
      <c r="E15" s="491"/>
      <c r="F15" s="491"/>
      <c r="G15" s="491">
        <f t="shared" si="6"/>
        <v>0</v>
      </c>
      <c r="I15" s="490" t="s">
        <v>433</v>
      </c>
      <c r="J15" s="491"/>
      <c r="K15" s="491"/>
      <c r="L15" s="491"/>
      <c r="M15" s="491"/>
      <c r="N15" s="491">
        <f t="shared" si="7"/>
        <v>0</v>
      </c>
    </row>
    <row r="16" spans="1:14" ht="18" customHeight="1">
      <c r="B16" s="490" t="s">
        <v>484</v>
      </c>
      <c r="C16" s="491"/>
      <c r="D16" s="491"/>
      <c r="E16" s="491"/>
      <c r="F16" s="491"/>
      <c r="G16" s="491"/>
      <c r="I16" s="490" t="s">
        <v>484</v>
      </c>
      <c r="J16" s="491"/>
      <c r="K16" s="491"/>
      <c r="L16" s="491"/>
      <c r="M16" s="491"/>
      <c r="N16" s="491"/>
    </row>
    <row r="17" spans="2:14" ht="18" customHeight="1">
      <c r="B17" s="490" t="s">
        <v>482</v>
      </c>
      <c r="C17" s="491"/>
      <c r="D17" s="491"/>
      <c r="E17" s="491"/>
      <c r="F17" s="491"/>
      <c r="G17" s="491">
        <f t="shared" ref="G17:G21" si="8">+C17+D17+E17+F17</f>
        <v>0</v>
      </c>
      <c r="I17" s="490" t="s">
        <v>482</v>
      </c>
      <c r="J17" s="491"/>
      <c r="K17" s="491"/>
      <c r="L17" s="491"/>
      <c r="M17" s="491"/>
      <c r="N17" s="491">
        <f t="shared" ref="N17:N21" si="9">+J17+K17+L17+M17</f>
        <v>0</v>
      </c>
    </row>
    <row r="18" spans="2:14" ht="18" customHeight="1">
      <c r="B18" s="490" t="s">
        <v>483</v>
      </c>
      <c r="C18" s="491"/>
      <c r="D18" s="491"/>
      <c r="E18" s="491"/>
      <c r="F18" s="491"/>
      <c r="G18" s="491">
        <f t="shared" si="8"/>
        <v>0</v>
      </c>
      <c r="I18" s="490" t="s">
        <v>483</v>
      </c>
      <c r="J18" s="491"/>
      <c r="K18" s="491"/>
      <c r="L18" s="491"/>
      <c r="M18" s="491"/>
      <c r="N18" s="491">
        <f t="shared" si="9"/>
        <v>0</v>
      </c>
    </row>
    <row r="19" spans="2:14" ht="18" customHeight="1">
      <c r="B19" s="490" t="s">
        <v>433</v>
      </c>
      <c r="C19" s="491"/>
      <c r="D19" s="491"/>
      <c r="E19" s="491"/>
      <c r="F19" s="491"/>
      <c r="G19" s="491">
        <f t="shared" si="8"/>
        <v>0</v>
      </c>
      <c r="I19" s="490" t="s">
        <v>433</v>
      </c>
      <c r="J19" s="491"/>
      <c r="K19" s="491"/>
      <c r="L19" s="491"/>
      <c r="M19" s="491"/>
      <c r="N19" s="491">
        <f t="shared" si="9"/>
        <v>0</v>
      </c>
    </row>
    <row r="20" spans="2:14" ht="18" customHeight="1">
      <c r="B20" s="490" t="s">
        <v>433</v>
      </c>
      <c r="C20" s="491"/>
      <c r="D20" s="491"/>
      <c r="E20" s="491"/>
      <c r="F20" s="491"/>
      <c r="G20" s="491">
        <f t="shared" si="8"/>
        <v>0</v>
      </c>
      <c r="I20" s="490" t="s">
        <v>433</v>
      </c>
      <c r="J20" s="491"/>
      <c r="K20" s="491"/>
      <c r="L20" s="491"/>
      <c r="M20" s="491"/>
      <c r="N20" s="491">
        <f t="shared" si="9"/>
        <v>0</v>
      </c>
    </row>
    <row r="21" spans="2:14" ht="18" customHeight="1">
      <c r="B21" s="490" t="s">
        <v>433</v>
      </c>
      <c r="C21" s="491"/>
      <c r="D21" s="491"/>
      <c r="E21" s="491"/>
      <c r="F21" s="491"/>
      <c r="G21" s="491">
        <f t="shared" si="8"/>
        <v>0</v>
      </c>
      <c r="I21" s="490" t="s">
        <v>433</v>
      </c>
      <c r="J21" s="491"/>
      <c r="K21" s="491"/>
      <c r="L21" s="491"/>
      <c r="M21" s="491"/>
      <c r="N21" s="491">
        <f t="shared" si="9"/>
        <v>0</v>
      </c>
    </row>
    <row r="22" spans="2:14" ht="14.4">
      <c r="B22" s="61" t="s">
        <v>485</v>
      </c>
      <c r="C22" s="492"/>
      <c r="D22" s="492"/>
      <c r="E22" s="492"/>
      <c r="F22" s="492"/>
      <c r="G22" s="492"/>
      <c r="I22" s="61" t="s">
        <v>485</v>
      </c>
      <c r="J22" s="492"/>
      <c r="K22" s="492"/>
      <c r="L22" s="492"/>
      <c r="M22" s="492"/>
      <c r="N22" s="492"/>
    </row>
    <row r="23" spans="2:14">
      <c r="B23" s="493" t="s">
        <v>486</v>
      </c>
      <c r="C23" s="494"/>
      <c r="D23" s="494"/>
      <c r="E23" s="494"/>
      <c r="F23" s="494"/>
      <c r="G23" s="494"/>
      <c r="I23" s="493" t="s">
        <v>486</v>
      </c>
      <c r="J23" s="494"/>
      <c r="K23" s="494"/>
      <c r="L23" s="494"/>
      <c r="M23" s="494"/>
      <c r="N23" s="494"/>
    </row>
  </sheetData>
  <mergeCells count="14">
    <mergeCell ref="B5:B6"/>
    <mergeCell ref="C5:C6"/>
    <mergeCell ref="D5:D6"/>
    <mergeCell ref="E5:E6"/>
    <mergeCell ref="F5:F6"/>
    <mergeCell ref="K5:K6"/>
    <mergeCell ref="L5:L6"/>
    <mergeCell ref="M5:M6"/>
    <mergeCell ref="N5:N6"/>
    <mergeCell ref="C4:F4"/>
    <mergeCell ref="J4:M4"/>
    <mergeCell ref="G5:G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N30"/>
  <sheetViews>
    <sheetView showGridLines="0" zoomScale="70" zoomScaleNormal="70" workbookViewId="0">
      <selection activeCell="J41" sqref="J41"/>
    </sheetView>
  </sheetViews>
  <sheetFormatPr defaultColWidth="8.88671875" defaultRowHeight="13.8"/>
  <cols>
    <col min="1" max="1" width="8.88671875" style="495"/>
    <col min="2" max="2" width="12.109375" style="495" customWidth="1"/>
    <col min="3" max="3" width="11.5546875" style="495" bestFit="1" customWidth="1"/>
    <col min="4" max="4" width="66" style="495" bestFit="1" customWidth="1"/>
    <col min="5" max="5" width="21" style="495" bestFit="1" customWidth="1"/>
    <col min="6" max="9" width="16.88671875" style="495" customWidth="1"/>
    <col min="10" max="14" width="25.44140625" style="495" customWidth="1"/>
    <col min="15" max="16384" width="8.88671875" style="495"/>
  </cols>
  <sheetData>
    <row r="2" spans="2:14">
      <c r="B2" s="562" t="s">
        <v>514</v>
      </c>
      <c r="C2" s="562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</row>
    <row r="3" spans="2:14">
      <c r="B3" s="495" t="s">
        <v>487</v>
      </c>
      <c r="C3" s="496"/>
    </row>
    <row r="4" spans="2:14">
      <c r="B4" s="496"/>
      <c r="C4" s="496"/>
    </row>
    <row r="5" spans="2:14">
      <c r="E5" s="497"/>
      <c r="F5" s="498" t="s">
        <v>584</v>
      </c>
      <c r="G5" s="499"/>
      <c r="H5" s="499"/>
      <c r="I5" s="500"/>
      <c r="J5" s="498" t="s">
        <v>488</v>
      </c>
      <c r="K5" s="499"/>
      <c r="L5" s="499"/>
      <c r="M5" s="499"/>
      <c r="N5" s="500"/>
    </row>
    <row r="6" spans="2:14">
      <c r="B6" s="501" t="s">
        <v>489</v>
      </c>
      <c r="C6" s="501" t="s">
        <v>490</v>
      </c>
      <c r="D6" s="501" t="s">
        <v>491</v>
      </c>
      <c r="E6" s="501" t="s">
        <v>480</v>
      </c>
      <c r="F6" s="501" t="s">
        <v>520</v>
      </c>
      <c r="G6" s="501" t="s">
        <v>492</v>
      </c>
      <c r="H6" s="501" t="s">
        <v>17</v>
      </c>
      <c r="I6" s="501" t="s">
        <v>14</v>
      </c>
      <c r="J6" s="501" t="s">
        <v>585</v>
      </c>
      <c r="K6" s="501" t="s">
        <v>586</v>
      </c>
      <c r="L6" s="501" t="s">
        <v>521</v>
      </c>
      <c r="M6" s="501" t="s">
        <v>493</v>
      </c>
      <c r="N6" s="501" t="s">
        <v>494</v>
      </c>
    </row>
    <row r="7" spans="2:14">
      <c r="B7" s="502" t="s">
        <v>474</v>
      </c>
      <c r="C7" s="502" t="s">
        <v>495</v>
      </c>
      <c r="D7" s="503" t="s">
        <v>496</v>
      </c>
      <c r="E7" s="503">
        <v>0</v>
      </c>
      <c r="F7" s="505">
        <v>0</v>
      </c>
      <c r="G7" s="505">
        <v>0</v>
      </c>
      <c r="H7" s="505">
        <v>0</v>
      </c>
      <c r="I7" s="506">
        <v>0</v>
      </c>
      <c r="J7" s="504">
        <v>0</v>
      </c>
      <c r="K7" s="505">
        <v>0</v>
      </c>
      <c r="L7" s="505">
        <v>0</v>
      </c>
      <c r="M7" s="505">
        <v>0</v>
      </c>
      <c r="N7" s="506">
        <v>0</v>
      </c>
    </row>
    <row r="8" spans="2:14">
      <c r="B8" s="507" t="s">
        <v>497</v>
      </c>
      <c r="C8" s="507" t="s">
        <v>498</v>
      </c>
      <c r="D8" s="507" t="s">
        <v>499</v>
      </c>
      <c r="E8" s="507">
        <v>0</v>
      </c>
      <c r="F8" s="495">
        <v>0</v>
      </c>
      <c r="G8" s="495">
        <v>0</v>
      </c>
      <c r="H8" s="495">
        <v>0</v>
      </c>
      <c r="I8" s="509">
        <v>0</v>
      </c>
      <c r="J8" s="508">
        <v>0</v>
      </c>
      <c r="K8" s="495">
        <v>0</v>
      </c>
      <c r="L8" s="495">
        <v>0</v>
      </c>
      <c r="M8" s="495">
        <v>0</v>
      </c>
      <c r="N8" s="509">
        <v>0</v>
      </c>
    </row>
    <row r="9" spans="2:14">
      <c r="B9" s="507"/>
      <c r="C9" s="507" t="s">
        <v>500</v>
      </c>
      <c r="D9" s="507" t="s">
        <v>501</v>
      </c>
      <c r="E9" s="507">
        <v>0</v>
      </c>
      <c r="F9" s="495">
        <v>0</v>
      </c>
      <c r="G9" s="495">
        <v>0</v>
      </c>
      <c r="H9" s="495">
        <v>0</v>
      </c>
      <c r="I9" s="509">
        <v>0</v>
      </c>
      <c r="J9" s="508">
        <v>0</v>
      </c>
      <c r="K9" s="495">
        <v>0</v>
      </c>
      <c r="L9" s="495">
        <v>0</v>
      </c>
      <c r="M9" s="495">
        <v>0</v>
      </c>
      <c r="N9" s="509">
        <v>0</v>
      </c>
    </row>
    <row r="10" spans="2:14">
      <c r="B10" s="507"/>
      <c r="C10" s="507"/>
      <c r="D10" s="507" t="s">
        <v>502</v>
      </c>
      <c r="E10" s="507">
        <v>0</v>
      </c>
      <c r="F10" s="495">
        <v>0</v>
      </c>
      <c r="G10" s="495">
        <v>0</v>
      </c>
      <c r="H10" s="495">
        <v>0</v>
      </c>
      <c r="I10" s="509">
        <v>0</v>
      </c>
      <c r="J10" s="508">
        <v>0</v>
      </c>
      <c r="K10" s="495">
        <v>0</v>
      </c>
      <c r="L10" s="495">
        <v>0</v>
      </c>
      <c r="M10" s="495">
        <v>0</v>
      </c>
      <c r="N10" s="509">
        <v>0</v>
      </c>
    </row>
    <row r="11" spans="2:14">
      <c r="B11" s="510"/>
      <c r="C11" s="510"/>
      <c r="D11" s="510" t="s">
        <v>503</v>
      </c>
      <c r="E11" s="510">
        <v>0</v>
      </c>
      <c r="F11" s="512">
        <v>0</v>
      </c>
      <c r="G11" s="512">
        <v>0</v>
      </c>
      <c r="H11" s="512">
        <v>0</v>
      </c>
      <c r="I11" s="513">
        <v>0</v>
      </c>
      <c r="J11" s="511">
        <v>0</v>
      </c>
      <c r="K11" s="512">
        <v>0</v>
      </c>
      <c r="L11" s="512">
        <v>0</v>
      </c>
      <c r="M11" s="512">
        <v>0</v>
      </c>
      <c r="N11" s="513">
        <v>0</v>
      </c>
    </row>
    <row r="12" spans="2:14">
      <c r="B12" s="502" t="s">
        <v>474</v>
      </c>
      <c r="C12" s="502" t="s">
        <v>504</v>
      </c>
      <c r="D12" s="503" t="s">
        <v>496</v>
      </c>
      <c r="E12" s="503">
        <v>0</v>
      </c>
      <c r="F12" s="505">
        <v>0</v>
      </c>
      <c r="G12" s="505">
        <v>0</v>
      </c>
      <c r="H12" s="505">
        <v>0</v>
      </c>
      <c r="I12" s="506">
        <v>0</v>
      </c>
      <c r="J12" s="504">
        <v>0</v>
      </c>
      <c r="K12" s="505">
        <v>0</v>
      </c>
      <c r="L12" s="505">
        <v>0</v>
      </c>
      <c r="M12" s="505">
        <v>0</v>
      </c>
      <c r="N12" s="506">
        <v>0</v>
      </c>
    </row>
    <row r="13" spans="2:14">
      <c r="B13" s="507" t="s">
        <v>505</v>
      </c>
      <c r="C13" s="507" t="s">
        <v>498</v>
      </c>
      <c r="D13" s="507" t="s">
        <v>499</v>
      </c>
      <c r="E13" s="507">
        <v>0</v>
      </c>
      <c r="F13" s="495">
        <v>0</v>
      </c>
      <c r="G13" s="495">
        <v>0</v>
      </c>
      <c r="H13" s="495">
        <v>0</v>
      </c>
      <c r="I13" s="509">
        <v>0</v>
      </c>
      <c r="J13" s="508">
        <v>0</v>
      </c>
      <c r="K13" s="495">
        <v>0</v>
      </c>
      <c r="L13" s="495">
        <v>0</v>
      </c>
      <c r="M13" s="495">
        <v>0</v>
      </c>
      <c r="N13" s="509">
        <v>0</v>
      </c>
    </row>
    <row r="14" spans="2:14">
      <c r="B14" s="507"/>
      <c r="C14" s="507" t="s">
        <v>506</v>
      </c>
      <c r="D14" s="507" t="s">
        <v>501</v>
      </c>
      <c r="E14" s="507">
        <v>0</v>
      </c>
      <c r="F14" s="495">
        <v>0</v>
      </c>
      <c r="G14" s="495">
        <v>0</v>
      </c>
      <c r="H14" s="495">
        <v>0</v>
      </c>
      <c r="I14" s="509">
        <v>0</v>
      </c>
      <c r="J14" s="508">
        <v>0</v>
      </c>
      <c r="K14" s="495">
        <v>0</v>
      </c>
      <c r="L14" s="495">
        <v>0</v>
      </c>
      <c r="M14" s="495">
        <v>0</v>
      </c>
      <c r="N14" s="509">
        <v>0</v>
      </c>
    </row>
    <row r="15" spans="2:14">
      <c r="B15" s="507"/>
      <c r="C15" s="507"/>
      <c r="D15" s="507" t="s">
        <v>502</v>
      </c>
      <c r="E15" s="507">
        <v>0</v>
      </c>
      <c r="F15" s="495">
        <v>0</v>
      </c>
      <c r="G15" s="495">
        <v>0</v>
      </c>
      <c r="H15" s="495">
        <v>0</v>
      </c>
      <c r="I15" s="509">
        <v>0</v>
      </c>
      <c r="J15" s="508">
        <v>0</v>
      </c>
      <c r="K15" s="495">
        <v>0</v>
      </c>
      <c r="L15" s="495">
        <v>0</v>
      </c>
      <c r="M15" s="495">
        <v>0</v>
      </c>
      <c r="N15" s="509">
        <v>0</v>
      </c>
    </row>
    <row r="16" spans="2:14">
      <c r="B16" s="510"/>
      <c r="C16" s="510"/>
      <c r="D16" s="510" t="s">
        <v>503</v>
      </c>
      <c r="E16" s="510">
        <v>0</v>
      </c>
      <c r="F16" s="512">
        <v>0</v>
      </c>
      <c r="G16" s="512">
        <v>0</v>
      </c>
      <c r="H16" s="512">
        <v>0</v>
      </c>
      <c r="I16" s="513">
        <v>0</v>
      </c>
      <c r="J16" s="511">
        <v>0</v>
      </c>
      <c r="K16" s="512">
        <v>0</v>
      </c>
      <c r="L16" s="512">
        <v>0</v>
      </c>
      <c r="M16" s="512">
        <v>0</v>
      </c>
      <c r="N16" s="513">
        <v>0</v>
      </c>
    </row>
    <row r="17" spans="2:14">
      <c r="B17" s="502" t="s">
        <v>474</v>
      </c>
      <c r="C17" s="502" t="s">
        <v>507</v>
      </c>
      <c r="D17" s="503" t="s">
        <v>496</v>
      </c>
      <c r="E17" s="503">
        <v>0</v>
      </c>
      <c r="F17" s="505">
        <v>0</v>
      </c>
      <c r="G17" s="505">
        <v>0</v>
      </c>
      <c r="H17" s="505">
        <v>0</v>
      </c>
      <c r="I17" s="506">
        <v>0</v>
      </c>
      <c r="J17" s="504">
        <v>0</v>
      </c>
      <c r="K17" s="505">
        <v>0</v>
      </c>
      <c r="L17" s="505">
        <v>0</v>
      </c>
      <c r="M17" s="505">
        <v>0</v>
      </c>
      <c r="N17" s="506">
        <v>0</v>
      </c>
    </row>
    <row r="18" spans="2:14">
      <c r="B18" s="507" t="s">
        <v>508</v>
      </c>
      <c r="C18" s="507"/>
      <c r="D18" s="507" t="s">
        <v>499</v>
      </c>
      <c r="E18" s="507">
        <v>0</v>
      </c>
      <c r="F18" s="495">
        <v>0</v>
      </c>
      <c r="G18" s="495">
        <v>0</v>
      </c>
      <c r="H18" s="495">
        <v>0</v>
      </c>
      <c r="I18" s="509">
        <v>0</v>
      </c>
      <c r="J18" s="508">
        <v>0</v>
      </c>
      <c r="K18" s="495">
        <v>0</v>
      </c>
      <c r="L18" s="495">
        <v>0</v>
      </c>
      <c r="M18" s="495">
        <v>0</v>
      </c>
      <c r="N18" s="509">
        <v>0</v>
      </c>
    </row>
    <row r="19" spans="2:14">
      <c r="B19" s="507"/>
      <c r="C19" s="507"/>
      <c r="D19" s="507" t="s">
        <v>501</v>
      </c>
      <c r="E19" s="507">
        <v>0</v>
      </c>
      <c r="F19" s="495">
        <v>0</v>
      </c>
      <c r="G19" s="495">
        <v>0</v>
      </c>
      <c r="H19" s="495">
        <v>0</v>
      </c>
      <c r="I19" s="509">
        <v>0</v>
      </c>
      <c r="J19" s="508">
        <v>0</v>
      </c>
      <c r="K19" s="495">
        <v>0</v>
      </c>
      <c r="L19" s="495">
        <v>0</v>
      </c>
      <c r="M19" s="495">
        <v>0</v>
      </c>
      <c r="N19" s="509">
        <v>0</v>
      </c>
    </row>
    <row r="20" spans="2:14">
      <c r="B20" s="507"/>
      <c r="C20" s="507"/>
      <c r="D20" s="507" t="s">
        <v>502</v>
      </c>
      <c r="E20" s="507">
        <v>0</v>
      </c>
      <c r="F20" s="495">
        <v>0</v>
      </c>
      <c r="G20" s="495">
        <v>0</v>
      </c>
      <c r="H20" s="495">
        <v>0</v>
      </c>
      <c r="I20" s="509">
        <v>0</v>
      </c>
      <c r="J20" s="508">
        <v>0</v>
      </c>
      <c r="K20" s="495">
        <v>0</v>
      </c>
      <c r="L20" s="495">
        <v>0</v>
      </c>
      <c r="M20" s="495">
        <v>0</v>
      </c>
      <c r="N20" s="509">
        <v>0</v>
      </c>
    </row>
    <row r="21" spans="2:14">
      <c r="B21" s="510"/>
      <c r="C21" s="510"/>
      <c r="D21" s="510" t="s">
        <v>503</v>
      </c>
      <c r="E21" s="510">
        <v>0</v>
      </c>
      <c r="F21" s="512">
        <v>0</v>
      </c>
      <c r="G21" s="512">
        <v>0</v>
      </c>
      <c r="H21" s="512">
        <v>0</v>
      </c>
      <c r="I21" s="513">
        <v>0</v>
      </c>
      <c r="J21" s="511">
        <v>0</v>
      </c>
      <c r="K21" s="512">
        <v>0</v>
      </c>
      <c r="L21" s="512">
        <v>0</v>
      </c>
      <c r="M21" s="512">
        <v>0</v>
      </c>
      <c r="N21" s="513">
        <v>0</v>
      </c>
    </row>
    <row r="22" spans="2:14">
      <c r="B22" s="502" t="s">
        <v>475</v>
      </c>
      <c r="C22" s="502" t="s">
        <v>507</v>
      </c>
      <c r="D22" s="503" t="s">
        <v>496</v>
      </c>
      <c r="E22" s="503">
        <v>0</v>
      </c>
      <c r="F22" s="505">
        <v>0</v>
      </c>
      <c r="G22" s="505">
        <v>0</v>
      </c>
      <c r="H22" s="505">
        <v>0</v>
      </c>
      <c r="I22" s="506">
        <v>0</v>
      </c>
      <c r="J22" s="504">
        <v>0</v>
      </c>
      <c r="K22" s="505">
        <v>0</v>
      </c>
      <c r="L22" s="505">
        <v>0</v>
      </c>
      <c r="M22" s="505">
        <v>0</v>
      </c>
      <c r="N22" s="506">
        <v>0</v>
      </c>
    </row>
    <row r="23" spans="2:14">
      <c r="B23" s="507" t="s">
        <v>505</v>
      </c>
      <c r="C23" s="507"/>
      <c r="D23" s="507" t="s">
        <v>499</v>
      </c>
      <c r="E23" s="507">
        <v>0</v>
      </c>
      <c r="F23" s="495">
        <v>0</v>
      </c>
      <c r="G23" s="495">
        <v>0</v>
      </c>
      <c r="H23" s="495">
        <v>0</v>
      </c>
      <c r="I23" s="509">
        <v>0</v>
      </c>
      <c r="J23" s="508">
        <v>0</v>
      </c>
      <c r="K23" s="495">
        <v>0</v>
      </c>
      <c r="L23" s="495">
        <v>0</v>
      </c>
      <c r="M23" s="495">
        <v>0</v>
      </c>
      <c r="N23" s="509">
        <v>0</v>
      </c>
    </row>
    <row r="24" spans="2:14">
      <c r="B24" s="507"/>
      <c r="C24" s="507"/>
      <c r="D24" s="507" t="s">
        <v>501</v>
      </c>
      <c r="E24" s="507">
        <v>0</v>
      </c>
      <c r="F24" s="495">
        <v>0</v>
      </c>
      <c r="G24" s="495">
        <v>0</v>
      </c>
      <c r="H24" s="495">
        <v>0</v>
      </c>
      <c r="I24" s="509">
        <v>0</v>
      </c>
      <c r="J24" s="508">
        <v>0</v>
      </c>
      <c r="K24" s="495">
        <v>0</v>
      </c>
      <c r="L24" s="495">
        <v>0</v>
      </c>
      <c r="M24" s="495">
        <v>0</v>
      </c>
      <c r="N24" s="509">
        <v>0</v>
      </c>
    </row>
    <row r="25" spans="2:14">
      <c r="B25" s="507"/>
      <c r="C25" s="507"/>
      <c r="D25" s="507" t="s">
        <v>502</v>
      </c>
      <c r="E25" s="507">
        <v>0</v>
      </c>
      <c r="F25" s="495">
        <v>0</v>
      </c>
      <c r="G25" s="495">
        <v>0</v>
      </c>
      <c r="H25" s="495">
        <v>0</v>
      </c>
      <c r="I25" s="509">
        <v>0</v>
      </c>
      <c r="J25" s="508">
        <v>0</v>
      </c>
      <c r="K25" s="495">
        <v>0</v>
      </c>
      <c r="L25" s="495">
        <v>0</v>
      </c>
      <c r="M25" s="495">
        <v>0</v>
      </c>
      <c r="N25" s="509">
        <v>0</v>
      </c>
    </row>
    <row r="26" spans="2:14">
      <c r="B26" s="510"/>
      <c r="C26" s="510"/>
      <c r="D26" s="510" t="s">
        <v>503</v>
      </c>
      <c r="E26" s="510">
        <v>0</v>
      </c>
      <c r="F26" s="512">
        <v>0</v>
      </c>
      <c r="G26" s="512">
        <v>0</v>
      </c>
      <c r="H26" s="512">
        <v>0</v>
      </c>
      <c r="I26" s="513">
        <v>0</v>
      </c>
      <c r="J26" s="511">
        <v>0</v>
      </c>
      <c r="K26" s="512">
        <v>0</v>
      </c>
      <c r="L26" s="512">
        <v>0</v>
      </c>
      <c r="M26" s="512">
        <v>0</v>
      </c>
      <c r="N26" s="513">
        <v>0</v>
      </c>
    </row>
    <row r="29" spans="2:14" ht="14.1" customHeight="1">
      <c r="D29"/>
      <c r="E29"/>
      <c r="F29"/>
      <c r="G29"/>
      <c r="H29"/>
      <c r="I29"/>
    </row>
    <row r="30" spans="2:14">
      <c r="D30" s="668" t="s">
        <v>509</v>
      </c>
      <c r="E30" s="668"/>
      <c r="F30" s="668"/>
      <c r="G30" s="668"/>
    </row>
  </sheetData>
  <mergeCells count="1">
    <mergeCell ref="D30:G3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132"/>
  <sheetViews>
    <sheetView showGridLines="0" zoomScale="80" zoomScaleNormal="80" workbookViewId="0">
      <selection activeCell="H31" sqref="H31"/>
    </sheetView>
  </sheetViews>
  <sheetFormatPr defaultColWidth="9.21875" defaultRowHeight="13.8"/>
  <cols>
    <col min="1" max="1" width="13.5546875" style="566" customWidth="1"/>
    <col min="2" max="2" width="40.44140625" style="61" customWidth="1"/>
    <col min="3" max="3" width="12.21875" style="61" customWidth="1"/>
    <col min="4" max="4" width="12.21875" style="564" customWidth="1"/>
    <col min="5" max="5" width="12.21875" style="565" customWidth="1"/>
    <col min="6" max="7" width="12.21875" style="61" customWidth="1"/>
    <col min="8" max="8" width="12.21875" style="564" customWidth="1"/>
    <col min="9" max="14" width="12.21875" style="61" customWidth="1"/>
    <col min="15" max="15" width="12.44140625" style="61" customWidth="1"/>
    <col min="16" max="16384" width="9.21875" style="61"/>
  </cols>
  <sheetData>
    <row r="1" spans="1:17" ht="14.4">
      <c r="A1" s="434"/>
      <c r="B1" s="577"/>
      <c r="C1" s="577"/>
      <c r="D1" s="577"/>
      <c r="E1" s="577"/>
      <c r="F1" s="577"/>
      <c r="G1" s="577"/>
      <c r="H1" s="577"/>
      <c r="I1" s="461"/>
      <c r="J1" s="461"/>
      <c r="K1" s="461"/>
      <c r="L1" s="461"/>
      <c r="M1" s="461"/>
      <c r="N1" s="461"/>
      <c r="O1" s="461"/>
      <c r="P1" s="461"/>
      <c r="Q1" s="461"/>
    </row>
    <row r="2" spans="1:17" ht="15.6">
      <c r="A2" s="578"/>
      <c r="B2" s="669" t="str">
        <f>Índice!D33</f>
        <v>Quadro N2-23-REN - Custos do Acordo com Turbogás</v>
      </c>
      <c r="C2" s="669"/>
      <c r="D2" s="669"/>
      <c r="E2" s="669"/>
      <c r="F2" s="669"/>
      <c r="G2" s="577"/>
      <c r="H2" s="577"/>
      <c r="I2" s="461"/>
      <c r="J2" s="461"/>
      <c r="K2" s="461"/>
      <c r="L2" s="461"/>
      <c r="M2" s="461"/>
      <c r="N2" s="461"/>
      <c r="O2" s="461"/>
      <c r="P2" s="461"/>
      <c r="Q2" s="461"/>
    </row>
    <row r="3" spans="1:17">
      <c r="A3" s="578"/>
      <c r="B3" s="461"/>
      <c r="C3" s="461"/>
      <c r="D3" s="579"/>
      <c r="E3" s="579"/>
      <c r="F3" s="577"/>
      <c r="G3" s="577"/>
      <c r="H3" s="579"/>
      <c r="I3" s="461"/>
      <c r="J3" s="461"/>
      <c r="K3" s="461"/>
      <c r="L3" s="461"/>
      <c r="M3" s="461"/>
      <c r="N3" s="461"/>
      <c r="O3" s="461"/>
      <c r="P3" s="461"/>
      <c r="Q3" s="461"/>
    </row>
    <row r="4" spans="1:17">
      <c r="A4" s="578"/>
      <c r="B4" s="461"/>
      <c r="C4" s="461"/>
      <c r="D4" s="579"/>
      <c r="E4" s="579"/>
      <c r="F4" s="577"/>
      <c r="G4" s="577"/>
      <c r="H4" s="579"/>
      <c r="I4" s="461"/>
      <c r="J4" s="461"/>
      <c r="K4" s="461"/>
      <c r="L4" s="461"/>
      <c r="M4" s="461"/>
      <c r="N4" s="461"/>
      <c r="O4" s="461"/>
      <c r="P4" s="461"/>
      <c r="Q4" s="461"/>
    </row>
    <row r="5" spans="1:17" ht="14.4">
      <c r="A5" s="461"/>
      <c r="B5" s="580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 t="s">
        <v>193</v>
      </c>
      <c r="P5" s="461"/>
      <c r="Q5" s="461"/>
    </row>
    <row r="6" spans="1:17">
      <c r="A6" s="461"/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581" t="s">
        <v>209</v>
      </c>
      <c r="P6" s="461"/>
      <c r="Q6" s="461"/>
    </row>
    <row r="7" spans="1:17" ht="14.4">
      <c r="A7" s="461"/>
      <c r="B7" s="461"/>
      <c r="C7" s="582" t="s">
        <v>495</v>
      </c>
      <c r="D7" s="582" t="s">
        <v>568</v>
      </c>
      <c r="E7" s="582" t="s">
        <v>567</v>
      </c>
      <c r="F7" s="582" t="s">
        <v>566</v>
      </c>
      <c r="G7" s="582" t="s">
        <v>565</v>
      </c>
      <c r="H7" s="582" t="s">
        <v>564</v>
      </c>
      <c r="I7" s="582" t="s">
        <v>563</v>
      </c>
      <c r="J7" s="582" t="s">
        <v>562</v>
      </c>
      <c r="K7" s="582" t="s">
        <v>561</v>
      </c>
      <c r="L7" s="582" t="s">
        <v>560</v>
      </c>
      <c r="M7" s="582" t="s">
        <v>559</v>
      </c>
      <c r="N7" s="582" t="s">
        <v>506</v>
      </c>
      <c r="O7" s="583" t="s">
        <v>80</v>
      </c>
      <c r="P7" s="461"/>
      <c r="Q7" s="461"/>
    </row>
    <row r="8" spans="1:17" ht="14.4">
      <c r="A8" s="461"/>
      <c r="B8" s="584" t="s">
        <v>558</v>
      </c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5">
        <f t="shared" ref="O8:O16" si="0">+SUM(C8:N8)</f>
        <v>0</v>
      </c>
      <c r="P8" s="461"/>
      <c r="Q8" s="461"/>
    </row>
    <row r="9" spans="1:17" ht="14.4">
      <c r="A9" s="461"/>
      <c r="B9" s="584" t="s">
        <v>557</v>
      </c>
      <c r="C9" s="582"/>
      <c r="D9" s="582"/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5">
        <f t="shared" si="0"/>
        <v>0</v>
      </c>
      <c r="P9" s="461"/>
      <c r="Q9" s="461"/>
    </row>
    <row r="10" spans="1:17" ht="14.4">
      <c r="A10" s="461"/>
      <c r="B10" s="584" t="s">
        <v>556</v>
      </c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5">
        <f t="shared" si="0"/>
        <v>0</v>
      </c>
      <c r="P10" s="461"/>
      <c r="Q10" s="461"/>
    </row>
    <row r="11" spans="1:17" ht="14.4">
      <c r="A11" s="461"/>
      <c r="B11" s="584" t="s">
        <v>555</v>
      </c>
      <c r="C11" s="582">
        <f t="shared" ref="C11:N11" si="1">+SUM(C12:C16)</f>
        <v>0</v>
      </c>
      <c r="D11" s="582">
        <f t="shared" si="1"/>
        <v>0</v>
      </c>
      <c r="E11" s="582">
        <f t="shared" si="1"/>
        <v>0</v>
      </c>
      <c r="F11" s="582">
        <f t="shared" si="1"/>
        <v>0</v>
      </c>
      <c r="G11" s="582">
        <f t="shared" si="1"/>
        <v>0</v>
      </c>
      <c r="H11" s="582">
        <f t="shared" si="1"/>
        <v>0</v>
      </c>
      <c r="I11" s="582">
        <f t="shared" si="1"/>
        <v>0</v>
      </c>
      <c r="J11" s="582">
        <f t="shared" si="1"/>
        <v>0</v>
      </c>
      <c r="K11" s="582">
        <f t="shared" si="1"/>
        <v>0</v>
      </c>
      <c r="L11" s="582">
        <f t="shared" si="1"/>
        <v>0</v>
      </c>
      <c r="M11" s="582">
        <f t="shared" si="1"/>
        <v>0</v>
      </c>
      <c r="N11" s="582">
        <f t="shared" si="1"/>
        <v>0</v>
      </c>
      <c r="O11" s="585">
        <f t="shared" si="0"/>
        <v>0</v>
      </c>
      <c r="P11" s="461"/>
      <c r="Q11" s="461"/>
    </row>
    <row r="12" spans="1:17" ht="14.4">
      <c r="A12" s="461"/>
      <c r="B12" s="586" t="s">
        <v>554</v>
      </c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8">
        <f t="shared" si="0"/>
        <v>0</v>
      </c>
      <c r="P12" s="461"/>
      <c r="Q12" s="461"/>
    </row>
    <row r="13" spans="1:17" ht="14.4">
      <c r="A13" s="461"/>
      <c r="B13" s="586" t="s">
        <v>553</v>
      </c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8">
        <f t="shared" si="0"/>
        <v>0</v>
      </c>
      <c r="P13" s="461"/>
      <c r="Q13" s="461"/>
    </row>
    <row r="14" spans="1:17" ht="14.4">
      <c r="A14" s="461"/>
      <c r="B14" s="586" t="s">
        <v>552</v>
      </c>
      <c r="C14" s="587"/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8">
        <f t="shared" si="0"/>
        <v>0</v>
      </c>
      <c r="P14" s="461"/>
      <c r="Q14" s="461"/>
    </row>
    <row r="15" spans="1:17" ht="14.4">
      <c r="A15" s="461"/>
      <c r="B15" s="586" t="s">
        <v>551</v>
      </c>
      <c r="C15" s="587"/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8">
        <f t="shared" si="0"/>
        <v>0</v>
      </c>
      <c r="P15" s="461"/>
      <c r="Q15" s="461"/>
    </row>
    <row r="16" spans="1:17" ht="14.4">
      <c r="A16" s="461"/>
      <c r="B16" s="586" t="s">
        <v>550</v>
      </c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8">
        <f t="shared" si="0"/>
        <v>0</v>
      </c>
      <c r="P16" s="461"/>
      <c r="Q16" s="461"/>
    </row>
    <row r="17" spans="1:17">
      <c r="A17" s="461"/>
      <c r="B17" s="519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</row>
    <row r="18" spans="1:17">
      <c r="A18" s="461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</row>
    <row r="19" spans="1:17">
      <c r="A19" s="589"/>
      <c r="B19" s="461"/>
      <c r="C19" s="461"/>
      <c r="D19" s="590"/>
      <c r="E19" s="544"/>
      <c r="F19" s="461"/>
      <c r="G19" s="461"/>
      <c r="H19" s="590"/>
      <c r="I19" s="461"/>
      <c r="J19" s="461"/>
      <c r="K19" s="461"/>
      <c r="L19" s="461"/>
      <c r="M19" s="461"/>
      <c r="N19" s="461"/>
      <c r="O19" s="461"/>
      <c r="P19" s="461"/>
      <c r="Q19" s="461"/>
    </row>
    <row r="20" spans="1:17">
      <c r="A20" s="461"/>
      <c r="B20" s="461"/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</row>
    <row r="21" spans="1:17">
      <c r="A21" s="461"/>
      <c r="B21" s="461"/>
      <c r="C21" s="461"/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</row>
    <row r="22" spans="1:17">
      <c r="A22" s="461"/>
      <c r="B22" s="461"/>
      <c r="C22" s="461"/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1"/>
      <c r="Q22" s="461"/>
    </row>
    <row r="23" spans="1:17">
      <c r="A23" s="461"/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</row>
    <row r="24" spans="1:17">
      <c r="A24" s="461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</row>
    <row r="25" spans="1:17">
      <c r="A25" s="61"/>
      <c r="D25" s="61"/>
      <c r="E25" s="61"/>
      <c r="H25" s="61"/>
    </row>
    <row r="26" spans="1:17">
      <c r="A26" s="61"/>
      <c r="D26" s="61"/>
      <c r="E26" s="61"/>
      <c r="H26" s="61"/>
    </row>
    <row r="27" spans="1:17">
      <c r="A27" s="61"/>
      <c r="D27" s="61"/>
      <c r="E27" s="61"/>
      <c r="H27" s="61"/>
    </row>
    <row r="28" spans="1:17">
      <c r="A28" s="61"/>
      <c r="D28" s="61"/>
      <c r="E28" s="61"/>
      <c r="H28" s="61"/>
    </row>
    <row r="29" spans="1:17">
      <c r="A29" s="61"/>
      <c r="D29" s="61"/>
      <c r="E29" s="61"/>
      <c r="H29" s="61"/>
    </row>
    <row r="30" spans="1:17">
      <c r="A30" s="61"/>
      <c r="D30" s="61"/>
      <c r="E30" s="61"/>
      <c r="H30" s="61"/>
    </row>
    <row r="31" spans="1:17">
      <c r="A31" s="61"/>
      <c r="D31" s="61"/>
      <c r="E31" s="61"/>
      <c r="H31" s="61"/>
    </row>
    <row r="32" spans="1:17">
      <c r="A32" s="61"/>
      <c r="D32" s="61"/>
      <c r="E32" s="61"/>
      <c r="H32" s="61"/>
    </row>
    <row r="33" s="61" customFormat="1"/>
    <row r="34" s="61" customFormat="1"/>
    <row r="35" s="61" customFormat="1"/>
    <row r="36" s="61" customFormat="1"/>
    <row r="37" s="61" customFormat="1"/>
    <row r="38" s="61" customFormat="1"/>
    <row r="39" s="61" customFormat="1"/>
    <row r="40" s="61" customFormat="1"/>
    <row r="41" s="61" customFormat="1"/>
    <row r="42" s="61" customFormat="1"/>
    <row r="43" s="61" customFormat="1"/>
    <row r="44" s="61" customFormat="1"/>
    <row r="45" s="61" customFormat="1"/>
    <row r="46" s="61" customFormat="1"/>
    <row r="47" s="61" customFormat="1"/>
    <row r="48" s="61" customFormat="1"/>
    <row r="49" s="61" customFormat="1"/>
    <row r="50" s="61" customFormat="1"/>
    <row r="51" s="61" customFormat="1"/>
    <row r="52" s="61" customFormat="1"/>
    <row r="53" s="61" customFormat="1"/>
    <row r="54" s="61" customFormat="1"/>
    <row r="55" s="61" customFormat="1"/>
    <row r="56" s="61" customFormat="1"/>
    <row r="57" s="61" customFormat="1"/>
    <row r="58" s="61" customFormat="1"/>
    <row r="59" s="61" customFormat="1"/>
    <row r="60" s="61" customFormat="1"/>
    <row r="61" s="61" customFormat="1"/>
    <row r="62" s="61" customFormat="1"/>
    <row r="63" s="61" customFormat="1"/>
    <row r="64" s="61" customFormat="1"/>
    <row r="65" s="61" customFormat="1"/>
    <row r="66" s="61" customFormat="1"/>
    <row r="67" s="61" customFormat="1"/>
    <row r="68" s="61" customFormat="1"/>
    <row r="69" s="61" customFormat="1"/>
    <row r="70" s="61" customFormat="1"/>
    <row r="71" s="61" customFormat="1"/>
    <row r="72" s="61" customFormat="1"/>
    <row r="73" s="61" customFormat="1"/>
    <row r="74" s="61" customFormat="1"/>
    <row r="75" s="61" customFormat="1"/>
    <row r="76" s="61" customFormat="1"/>
    <row r="77" s="61" customFormat="1"/>
    <row r="78" s="61" customFormat="1"/>
    <row r="79" s="61" customFormat="1"/>
    <row r="80" s="61" customFormat="1"/>
    <row r="81" s="61" customFormat="1"/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="61" customFormat="1"/>
    <row r="117" s="61" customFormat="1"/>
    <row r="118" s="61" customFormat="1"/>
    <row r="119" s="61" customFormat="1"/>
    <row r="120" s="61" customFormat="1"/>
    <row r="121" s="61" customFormat="1"/>
    <row r="122" s="61" customFormat="1"/>
    <row r="123" s="61" customFormat="1"/>
    <row r="124" s="61" customFormat="1"/>
    <row r="125" s="61" customFormat="1"/>
    <row r="126" s="61" customFormat="1"/>
    <row r="127" s="61" customFormat="1"/>
    <row r="128" s="61" customFormat="1"/>
    <row r="129" s="61" customFormat="1"/>
    <row r="130" s="61" customFormat="1"/>
    <row r="131" s="61" customFormat="1"/>
    <row r="132" s="61" customFormat="1"/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&amp;LREN Trading, SA</oddHeader>
    <oddFooter>&amp;LTarifas 2015 - junho 2014&amp;R&amp;A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37"/>
  <sheetViews>
    <sheetView showGridLines="0" zoomScale="106" zoomScaleNormal="106" zoomScaleSheetLayoutView="100" workbookViewId="0">
      <selection activeCell="D20" sqref="D20"/>
    </sheetView>
  </sheetViews>
  <sheetFormatPr defaultRowHeight="13.8"/>
  <cols>
    <col min="1" max="1" width="9.109375" style="63"/>
    <col min="2" max="2" width="4.109375" style="63" customWidth="1"/>
    <col min="3" max="3" width="32.109375" style="63" customWidth="1"/>
    <col min="4" max="15" width="17" style="63" customWidth="1"/>
    <col min="16" max="16" width="18.109375" style="63" customWidth="1"/>
    <col min="17" max="17" width="4.5546875" style="63" customWidth="1"/>
    <col min="18" max="18" width="15.5546875" style="79" customWidth="1"/>
    <col min="19" max="32" width="9.109375" style="79"/>
    <col min="33" max="257" width="9.109375" style="63"/>
    <col min="258" max="258" width="4.109375" style="63" customWidth="1"/>
    <col min="259" max="259" width="35.44140625" style="63" customWidth="1"/>
    <col min="260" max="260" width="14" style="63" bestFit="1" customWidth="1"/>
    <col min="261" max="262" width="14.44140625" style="63" bestFit="1" customWidth="1"/>
    <col min="263" max="266" width="14" style="63" bestFit="1" customWidth="1"/>
    <col min="267" max="267" width="14.44140625" style="63" bestFit="1" customWidth="1"/>
    <col min="268" max="268" width="14.88671875" style="63" customWidth="1"/>
    <col min="269" max="269" width="13.5546875" style="63" bestFit="1" customWidth="1"/>
    <col min="270" max="271" width="14.44140625" style="63" bestFit="1" customWidth="1"/>
    <col min="272" max="272" width="19" style="63" customWidth="1"/>
    <col min="273" max="273" width="4.5546875" style="63" customWidth="1"/>
    <col min="274" max="274" width="15.5546875" style="63" customWidth="1"/>
    <col min="275" max="513" width="9.109375" style="63"/>
    <col min="514" max="514" width="4.109375" style="63" customWidth="1"/>
    <col min="515" max="515" width="35.44140625" style="63" customWidth="1"/>
    <col min="516" max="516" width="14" style="63" bestFit="1" customWidth="1"/>
    <col min="517" max="518" width="14.44140625" style="63" bestFit="1" customWidth="1"/>
    <col min="519" max="522" width="14" style="63" bestFit="1" customWidth="1"/>
    <col min="523" max="523" width="14.44140625" style="63" bestFit="1" customWidth="1"/>
    <col min="524" max="524" width="14.88671875" style="63" customWidth="1"/>
    <col min="525" max="525" width="13.5546875" style="63" bestFit="1" customWidth="1"/>
    <col min="526" max="527" width="14.44140625" style="63" bestFit="1" customWidth="1"/>
    <col min="528" max="528" width="19" style="63" customWidth="1"/>
    <col min="529" max="529" width="4.5546875" style="63" customWidth="1"/>
    <col min="530" max="530" width="15.5546875" style="63" customWidth="1"/>
    <col min="531" max="769" width="9.109375" style="63"/>
    <col min="770" max="770" width="4.109375" style="63" customWidth="1"/>
    <col min="771" max="771" width="35.44140625" style="63" customWidth="1"/>
    <col min="772" max="772" width="14" style="63" bestFit="1" customWidth="1"/>
    <col min="773" max="774" width="14.44140625" style="63" bestFit="1" customWidth="1"/>
    <col min="775" max="778" width="14" style="63" bestFit="1" customWidth="1"/>
    <col min="779" max="779" width="14.44140625" style="63" bestFit="1" customWidth="1"/>
    <col min="780" max="780" width="14.88671875" style="63" customWidth="1"/>
    <col min="781" max="781" width="13.5546875" style="63" bestFit="1" customWidth="1"/>
    <col min="782" max="783" width="14.44140625" style="63" bestFit="1" customWidth="1"/>
    <col min="784" max="784" width="19" style="63" customWidth="1"/>
    <col min="785" max="785" width="4.5546875" style="63" customWidth="1"/>
    <col min="786" max="786" width="15.5546875" style="63" customWidth="1"/>
    <col min="787" max="1025" width="9.109375" style="63"/>
    <col min="1026" max="1026" width="4.109375" style="63" customWidth="1"/>
    <col min="1027" max="1027" width="35.44140625" style="63" customWidth="1"/>
    <col min="1028" max="1028" width="14" style="63" bestFit="1" customWidth="1"/>
    <col min="1029" max="1030" width="14.44140625" style="63" bestFit="1" customWidth="1"/>
    <col min="1031" max="1034" width="14" style="63" bestFit="1" customWidth="1"/>
    <col min="1035" max="1035" width="14.44140625" style="63" bestFit="1" customWidth="1"/>
    <col min="1036" max="1036" width="14.88671875" style="63" customWidth="1"/>
    <col min="1037" max="1037" width="13.5546875" style="63" bestFit="1" customWidth="1"/>
    <col min="1038" max="1039" width="14.44140625" style="63" bestFit="1" customWidth="1"/>
    <col min="1040" max="1040" width="19" style="63" customWidth="1"/>
    <col min="1041" max="1041" width="4.5546875" style="63" customWidth="1"/>
    <col min="1042" max="1042" width="15.5546875" style="63" customWidth="1"/>
    <col min="1043" max="1281" width="9.109375" style="63"/>
    <col min="1282" max="1282" width="4.109375" style="63" customWidth="1"/>
    <col min="1283" max="1283" width="35.44140625" style="63" customWidth="1"/>
    <col min="1284" max="1284" width="14" style="63" bestFit="1" customWidth="1"/>
    <col min="1285" max="1286" width="14.44140625" style="63" bestFit="1" customWidth="1"/>
    <col min="1287" max="1290" width="14" style="63" bestFit="1" customWidth="1"/>
    <col min="1291" max="1291" width="14.44140625" style="63" bestFit="1" customWidth="1"/>
    <col min="1292" max="1292" width="14.88671875" style="63" customWidth="1"/>
    <col min="1293" max="1293" width="13.5546875" style="63" bestFit="1" customWidth="1"/>
    <col min="1294" max="1295" width="14.44140625" style="63" bestFit="1" customWidth="1"/>
    <col min="1296" max="1296" width="19" style="63" customWidth="1"/>
    <col min="1297" max="1297" width="4.5546875" style="63" customWidth="1"/>
    <col min="1298" max="1298" width="15.5546875" style="63" customWidth="1"/>
    <col min="1299" max="1537" width="9.109375" style="63"/>
    <col min="1538" max="1538" width="4.109375" style="63" customWidth="1"/>
    <col min="1539" max="1539" width="35.44140625" style="63" customWidth="1"/>
    <col min="1540" max="1540" width="14" style="63" bestFit="1" customWidth="1"/>
    <col min="1541" max="1542" width="14.44140625" style="63" bestFit="1" customWidth="1"/>
    <col min="1543" max="1546" width="14" style="63" bestFit="1" customWidth="1"/>
    <col min="1547" max="1547" width="14.44140625" style="63" bestFit="1" customWidth="1"/>
    <col min="1548" max="1548" width="14.88671875" style="63" customWidth="1"/>
    <col min="1549" max="1549" width="13.5546875" style="63" bestFit="1" customWidth="1"/>
    <col min="1550" max="1551" width="14.44140625" style="63" bestFit="1" customWidth="1"/>
    <col min="1552" max="1552" width="19" style="63" customWidth="1"/>
    <col min="1553" max="1553" width="4.5546875" style="63" customWidth="1"/>
    <col min="1554" max="1554" width="15.5546875" style="63" customWidth="1"/>
    <col min="1555" max="1793" width="9.109375" style="63"/>
    <col min="1794" max="1794" width="4.109375" style="63" customWidth="1"/>
    <col min="1795" max="1795" width="35.44140625" style="63" customWidth="1"/>
    <col min="1796" max="1796" width="14" style="63" bestFit="1" customWidth="1"/>
    <col min="1797" max="1798" width="14.44140625" style="63" bestFit="1" customWidth="1"/>
    <col min="1799" max="1802" width="14" style="63" bestFit="1" customWidth="1"/>
    <col min="1803" max="1803" width="14.44140625" style="63" bestFit="1" customWidth="1"/>
    <col min="1804" max="1804" width="14.88671875" style="63" customWidth="1"/>
    <col min="1805" max="1805" width="13.5546875" style="63" bestFit="1" customWidth="1"/>
    <col min="1806" max="1807" width="14.44140625" style="63" bestFit="1" customWidth="1"/>
    <col min="1808" max="1808" width="19" style="63" customWidth="1"/>
    <col min="1809" max="1809" width="4.5546875" style="63" customWidth="1"/>
    <col min="1810" max="1810" width="15.5546875" style="63" customWidth="1"/>
    <col min="1811" max="2049" width="9.109375" style="63"/>
    <col min="2050" max="2050" width="4.109375" style="63" customWidth="1"/>
    <col min="2051" max="2051" width="35.44140625" style="63" customWidth="1"/>
    <col min="2052" max="2052" width="14" style="63" bestFit="1" customWidth="1"/>
    <col min="2053" max="2054" width="14.44140625" style="63" bestFit="1" customWidth="1"/>
    <col min="2055" max="2058" width="14" style="63" bestFit="1" customWidth="1"/>
    <col min="2059" max="2059" width="14.44140625" style="63" bestFit="1" customWidth="1"/>
    <col min="2060" max="2060" width="14.88671875" style="63" customWidth="1"/>
    <col min="2061" max="2061" width="13.5546875" style="63" bestFit="1" customWidth="1"/>
    <col min="2062" max="2063" width="14.44140625" style="63" bestFit="1" customWidth="1"/>
    <col min="2064" max="2064" width="19" style="63" customWidth="1"/>
    <col min="2065" max="2065" width="4.5546875" style="63" customWidth="1"/>
    <col min="2066" max="2066" width="15.5546875" style="63" customWidth="1"/>
    <col min="2067" max="2305" width="9.109375" style="63"/>
    <col min="2306" max="2306" width="4.109375" style="63" customWidth="1"/>
    <col min="2307" max="2307" width="35.44140625" style="63" customWidth="1"/>
    <col min="2308" max="2308" width="14" style="63" bestFit="1" customWidth="1"/>
    <col min="2309" max="2310" width="14.44140625" style="63" bestFit="1" customWidth="1"/>
    <col min="2311" max="2314" width="14" style="63" bestFit="1" customWidth="1"/>
    <col min="2315" max="2315" width="14.44140625" style="63" bestFit="1" customWidth="1"/>
    <col min="2316" max="2316" width="14.88671875" style="63" customWidth="1"/>
    <col min="2317" max="2317" width="13.5546875" style="63" bestFit="1" customWidth="1"/>
    <col min="2318" max="2319" width="14.44140625" style="63" bestFit="1" customWidth="1"/>
    <col min="2320" max="2320" width="19" style="63" customWidth="1"/>
    <col min="2321" max="2321" width="4.5546875" style="63" customWidth="1"/>
    <col min="2322" max="2322" width="15.5546875" style="63" customWidth="1"/>
    <col min="2323" max="2561" width="9.109375" style="63"/>
    <col min="2562" max="2562" width="4.109375" style="63" customWidth="1"/>
    <col min="2563" max="2563" width="35.44140625" style="63" customWidth="1"/>
    <col min="2564" max="2564" width="14" style="63" bestFit="1" customWidth="1"/>
    <col min="2565" max="2566" width="14.44140625" style="63" bestFit="1" customWidth="1"/>
    <col min="2567" max="2570" width="14" style="63" bestFit="1" customWidth="1"/>
    <col min="2571" max="2571" width="14.44140625" style="63" bestFit="1" customWidth="1"/>
    <col min="2572" max="2572" width="14.88671875" style="63" customWidth="1"/>
    <col min="2573" max="2573" width="13.5546875" style="63" bestFit="1" customWidth="1"/>
    <col min="2574" max="2575" width="14.44140625" style="63" bestFit="1" customWidth="1"/>
    <col min="2576" max="2576" width="19" style="63" customWidth="1"/>
    <col min="2577" max="2577" width="4.5546875" style="63" customWidth="1"/>
    <col min="2578" max="2578" width="15.5546875" style="63" customWidth="1"/>
    <col min="2579" max="2817" width="9.109375" style="63"/>
    <col min="2818" max="2818" width="4.109375" style="63" customWidth="1"/>
    <col min="2819" max="2819" width="35.44140625" style="63" customWidth="1"/>
    <col min="2820" max="2820" width="14" style="63" bestFit="1" customWidth="1"/>
    <col min="2821" max="2822" width="14.44140625" style="63" bestFit="1" customWidth="1"/>
    <col min="2823" max="2826" width="14" style="63" bestFit="1" customWidth="1"/>
    <col min="2827" max="2827" width="14.44140625" style="63" bestFit="1" customWidth="1"/>
    <col min="2828" max="2828" width="14.88671875" style="63" customWidth="1"/>
    <col min="2829" max="2829" width="13.5546875" style="63" bestFit="1" customWidth="1"/>
    <col min="2830" max="2831" width="14.44140625" style="63" bestFit="1" customWidth="1"/>
    <col min="2832" max="2832" width="19" style="63" customWidth="1"/>
    <col min="2833" max="2833" width="4.5546875" style="63" customWidth="1"/>
    <col min="2834" max="2834" width="15.5546875" style="63" customWidth="1"/>
    <col min="2835" max="3073" width="9.109375" style="63"/>
    <col min="3074" max="3074" width="4.109375" style="63" customWidth="1"/>
    <col min="3075" max="3075" width="35.44140625" style="63" customWidth="1"/>
    <col min="3076" max="3076" width="14" style="63" bestFit="1" customWidth="1"/>
    <col min="3077" max="3078" width="14.44140625" style="63" bestFit="1" customWidth="1"/>
    <col min="3079" max="3082" width="14" style="63" bestFit="1" customWidth="1"/>
    <col min="3083" max="3083" width="14.44140625" style="63" bestFit="1" customWidth="1"/>
    <col min="3084" max="3084" width="14.88671875" style="63" customWidth="1"/>
    <col min="3085" max="3085" width="13.5546875" style="63" bestFit="1" customWidth="1"/>
    <col min="3086" max="3087" width="14.44140625" style="63" bestFit="1" customWidth="1"/>
    <col min="3088" max="3088" width="19" style="63" customWidth="1"/>
    <col min="3089" max="3089" width="4.5546875" style="63" customWidth="1"/>
    <col min="3090" max="3090" width="15.5546875" style="63" customWidth="1"/>
    <col min="3091" max="3329" width="9.109375" style="63"/>
    <col min="3330" max="3330" width="4.109375" style="63" customWidth="1"/>
    <col min="3331" max="3331" width="35.44140625" style="63" customWidth="1"/>
    <col min="3332" max="3332" width="14" style="63" bestFit="1" customWidth="1"/>
    <col min="3333" max="3334" width="14.44140625" style="63" bestFit="1" customWidth="1"/>
    <col min="3335" max="3338" width="14" style="63" bestFit="1" customWidth="1"/>
    <col min="3339" max="3339" width="14.44140625" style="63" bestFit="1" customWidth="1"/>
    <col min="3340" max="3340" width="14.88671875" style="63" customWidth="1"/>
    <col min="3341" max="3341" width="13.5546875" style="63" bestFit="1" customWidth="1"/>
    <col min="3342" max="3343" width="14.44140625" style="63" bestFit="1" customWidth="1"/>
    <col min="3344" max="3344" width="19" style="63" customWidth="1"/>
    <col min="3345" max="3345" width="4.5546875" style="63" customWidth="1"/>
    <col min="3346" max="3346" width="15.5546875" style="63" customWidth="1"/>
    <col min="3347" max="3585" width="9.109375" style="63"/>
    <col min="3586" max="3586" width="4.109375" style="63" customWidth="1"/>
    <col min="3587" max="3587" width="35.44140625" style="63" customWidth="1"/>
    <col min="3588" max="3588" width="14" style="63" bestFit="1" customWidth="1"/>
    <col min="3589" max="3590" width="14.44140625" style="63" bestFit="1" customWidth="1"/>
    <col min="3591" max="3594" width="14" style="63" bestFit="1" customWidth="1"/>
    <col min="3595" max="3595" width="14.44140625" style="63" bestFit="1" customWidth="1"/>
    <col min="3596" max="3596" width="14.88671875" style="63" customWidth="1"/>
    <col min="3597" max="3597" width="13.5546875" style="63" bestFit="1" customWidth="1"/>
    <col min="3598" max="3599" width="14.44140625" style="63" bestFit="1" customWidth="1"/>
    <col min="3600" max="3600" width="19" style="63" customWidth="1"/>
    <col min="3601" max="3601" width="4.5546875" style="63" customWidth="1"/>
    <col min="3602" max="3602" width="15.5546875" style="63" customWidth="1"/>
    <col min="3603" max="3841" width="9.109375" style="63"/>
    <col min="3842" max="3842" width="4.109375" style="63" customWidth="1"/>
    <col min="3843" max="3843" width="35.44140625" style="63" customWidth="1"/>
    <col min="3844" max="3844" width="14" style="63" bestFit="1" customWidth="1"/>
    <col min="3845" max="3846" width="14.44140625" style="63" bestFit="1" customWidth="1"/>
    <col min="3847" max="3850" width="14" style="63" bestFit="1" customWidth="1"/>
    <col min="3851" max="3851" width="14.44140625" style="63" bestFit="1" customWidth="1"/>
    <col min="3852" max="3852" width="14.88671875" style="63" customWidth="1"/>
    <col min="3853" max="3853" width="13.5546875" style="63" bestFit="1" customWidth="1"/>
    <col min="3854" max="3855" width="14.44140625" style="63" bestFit="1" customWidth="1"/>
    <col min="3856" max="3856" width="19" style="63" customWidth="1"/>
    <col min="3857" max="3857" width="4.5546875" style="63" customWidth="1"/>
    <col min="3858" max="3858" width="15.5546875" style="63" customWidth="1"/>
    <col min="3859" max="4097" width="9.109375" style="63"/>
    <col min="4098" max="4098" width="4.109375" style="63" customWidth="1"/>
    <col min="4099" max="4099" width="35.44140625" style="63" customWidth="1"/>
    <col min="4100" max="4100" width="14" style="63" bestFit="1" customWidth="1"/>
    <col min="4101" max="4102" width="14.44140625" style="63" bestFit="1" customWidth="1"/>
    <col min="4103" max="4106" width="14" style="63" bestFit="1" customWidth="1"/>
    <col min="4107" max="4107" width="14.44140625" style="63" bestFit="1" customWidth="1"/>
    <col min="4108" max="4108" width="14.88671875" style="63" customWidth="1"/>
    <col min="4109" max="4109" width="13.5546875" style="63" bestFit="1" customWidth="1"/>
    <col min="4110" max="4111" width="14.44140625" style="63" bestFit="1" customWidth="1"/>
    <col min="4112" max="4112" width="19" style="63" customWidth="1"/>
    <col min="4113" max="4113" width="4.5546875" style="63" customWidth="1"/>
    <col min="4114" max="4114" width="15.5546875" style="63" customWidth="1"/>
    <col min="4115" max="4353" width="9.109375" style="63"/>
    <col min="4354" max="4354" width="4.109375" style="63" customWidth="1"/>
    <col min="4355" max="4355" width="35.44140625" style="63" customWidth="1"/>
    <col min="4356" max="4356" width="14" style="63" bestFit="1" customWidth="1"/>
    <col min="4357" max="4358" width="14.44140625" style="63" bestFit="1" customWidth="1"/>
    <col min="4359" max="4362" width="14" style="63" bestFit="1" customWidth="1"/>
    <col min="4363" max="4363" width="14.44140625" style="63" bestFit="1" customWidth="1"/>
    <col min="4364" max="4364" width="14.88671875" style="63" customWidth="1"/>
    <col min="4365" max="4365" width="13.5546875" style="63" bestFit="1" customWidth="1"/>
    <col min="4366" max="4367" width="14.44140625" style="63" bestFit="1" customWidth="1"/>
    <col min="4368" max="4368" width="19" style="63" customWidth="1"/>
    <col min="4369" max="4369" width="4.5546875" style="63" customWidth="1"/>
    <col min="4370" max="4370" width="15.5546875" style="63" customWidth="1"/>
    <col min="4371" max="4609" width="9.109375" style="63"/>
    <col min="4610" max="4610" width="4.109375" style="63" customWidth="1"/>
    <col min="4611" max="4611" width="35.44140625" style="63" customWidth="1"/>
    <col min="4612" max="4612" width="14" style="63" bestFit="1" customWidth="1"/>
    <col min="4613" max="4614" width="14.44140625" style="63" bestFit="1" customWidth="1"/>
    <col min="4615" max="4618" width="14" style="63" bestFit="1" customWidth="1"/>
    <col min="4619" max="4619" width="14.44140625" style="63" bestFit="1" customWidth="1"/>
    <col min="4620" max="4620" width="14.88671875" style="63" customWidth="1"/>
    <col min="4621" max="4621" width="13.5546875" style="63" bestFit="1" customWidth="1"/>
    <col min="4622" max="4623" width="14.44140625" style="63" bestFit="1" customWidth="1"/>
    <col min="4624" max="4624" width="19" style="63" customWidth="1"/>
    <col min="4625" max="4625" width="4.5546875" style="63" customWidth="1"/>
    <col min="4626" max="4626" width="15.5546875" style="63" customWidth="1"/>
    <col min="4627" max="4865" width="9.109375" style="63"/>
    <col min="4866" max="4866" width="4.109375" style="63" customWidth="1"/>
    <col min="4867" max="4867" width="35.44140625" style="63" customWidth="1"/>
    <col min="4868" max="4868" width="14" style="63" bestFit="1" customWidth="1"/>
    <col min="4869" max="4870" width="14.44140625" style="63" bestFit="1" customWidth="1"/>
    <col min="4871" max="4874" width="14" style="63" bestFit="1" customWidth="1"/>
    <col min="4875" max="4875" width="14.44140625" style="63" bestFit="1" customWidth="1"/>
    <col min="4876" max="4876" width="14.88671875" style="63" customWidth="1"/>
    <col min="4877" max="4877" width="13.5546875" style="63" bestFit="1" customWidth="1"/>
    <col min="4878" max="4879" width="14.44140625" style="63" bestFit="1" customWidth="1"/>
    <col min="4880" max="4880" width="19" style="63" customWidth="1"/>
    <col min="4881" max="4881" width="4.5546875" style="63" customWidth="1"/>
    <col min="4882" max="4882" width="15.5546875" style="63" customWidth="1"/>
    <col min="4883" max="5121" width="9.109375" style="63"/>
    <col min="5122" max="5122" width="4.109375" style="63" customWidth="1"/>
    <col min="5123" max="5123" width="35.44140625" style="63" customWidth="1"/>
    <col min="5124" max="5124" width="14" style="63" bestFit="1" customWidth="1"/>
    <col min="5125" max="5126" width="14.44140625" style="63" bestFit="1" customWidth="1"/>
    <col min="5127" max="5130" width="14" style="63" bestFit="1" customWidth="1"/>
    <col min="5131" max="5131" width="14.44140625" style="63" bestFit="1" customWidth="1"/>
    <col min="5132" max="5132" width="14.88671875" style="63" customWidth="1"/>
    <col min="5133" max="5133" width="13.5546875" style="63" bestFit="1" customWidth="1"/>
    <col min="5134" max="5135" width="14.44140625" style="63" bestFit="1" customWidth="1"/>
    <col min="5136" max="5136" width="19" style="63" customWidth="1"/>
    <col min="5137" max="5137" width="4.5546875" style="63" customWidth="1"/>
    <col min="5138" max="5138" width="15.5546875" style="63" customWidth="1"/>
    <col min="5139" max="5377" width="9.109375" style="63"/>
    <col min="5378" max="5378" width="4.109375" style="63" customWidth="1"/>
    <col min="5379" max="5379" width="35.44140625" style="63" customWidth="1"/>
    <col min="5380" max="5380" width="14" style="63" bestFit="1" customWidth="1"/>
    <col min="5381" max="5382" width="14.44140625" style="63" bestFit="1" customWidth="1"/>
    <col min="5383" max="5386" width="14" style="63" bestFit="1" customWidth="1"/>
    <col min="5387" max="5387" width="14.44140625" style="63" bestFit="1" customWidth="1"/>
    <col min="5388" max="5388" width="14.88671875" style="63" customWidth="1"/>
    <col min="5389" max="5389" width="13.5546875" style="63" bestFit="1" customWidth="1"/>
    <col min="5390" max="5391" width="14.44140625" style="63" bestFit="1" customWidth="1"/>
    <col min="5392" max="5392" width="19" style="63" customWidth="1"/>
    <col min="5393" max="5393" width="4.5546875" style="63" customWidth="1"/>
    <col min="5394" max="5394" width="15.5546875" style="63" customWidth="1"/>
    <col min="5395" max="5633" width="9.109375" style="63"/>
    <col min="5634" max="5634" width="4.109375" style="63" customWidth="1"/>
    <col min="5635" max="5635" width="35.44140625" style="63" customWidth="1"/>
    <col min="5636" max="5636" width="14" style="63" bestFit="1" customWidth="1"/>
    <col min="5637" max="5638" width="14.44140625" style="63" bestFit="1" customWidth="1"/>
    <col min="5639" max="5642" width="14" style="63" bestFit="1" customWidth="1"/>
    <col min="5643" max="5643" width="14.44140625" style="63" bestFit="1" customWidth="1"/>
    <col min="5644" max="5644" width="14.88671875" style="63" customWidth="1"/>
    <col min="5645" max="5645" width="13.5546875" style="63" bestFit="1" customWidth="1"/>
    <col min="5646" max="5647" width="14.44140625" style="63" bestFit="1" customWidth="1"/>
    <col min="5648" max="5648" width="19" style="63" customWidth="1"/>
    <col min="5649" max="5649" width="4.5546875" style="63" customWidth="1"/>
    <col min="5650" max="5650" width="15.5546875" style="63" customWidth="1"/>
    <col min="5651" max="5889" width="9.109375" style="63"/>
    <col min="5890" max="5890" width="4.109375" style="63" customWidth="1"/>
    <col min="5891" max="5891" width="35.44140625" style="63" customWidth="1"/>
    <col min="5892" max="5892" width="14" style="63" bestFit="1" customWidth="1"/>
    <col min="5893" max="5894" width="14.44140625" style="63" bestFit="1" customWidth="1"/>
    <col min="5895" max="5898" width="14" style="63" bestFit="1" customWidth="1"/>
    <col min="5899" max="5899" width="14.44140625" style="63" bestFit="1" customWidth="1"/>
    <col min="5900" max="5900" width="14.88671875" style="63" customWidth="1"/>
    <col min="5901" max="5901" width="13.5546875" style="63" bestFit="1" customWidth="1"/>
    <col min="5902" max="5903" width="14.44140625" style="63" bestFit="1" customWidth="1"/>
    <col min="5904" max="5904" width="19" style="63" customWidth="1"/>
    <col min="5905" max="5905" width="4.5546875" style="63" customWidth="1"/>
    <col min="5906" max="5906" width="15.5546875" style="63" customWidth="1"/>
    <col min="5907" max="6145" width="9.109375" style="63"/>
    <col min="6146" max="6146" width="4.109375" style="63" customWidth="1"/>
    <col min="6147" max="6147" width="35.44140625" style="63" customWidth="1"/>
    <col min="6148" max="6148" width="14" style="63" bestFit="1" customWidth="1"/>
    <col min="6149" max="6150" width="14.44140625" style="63" bestFit="1" customWidth="1"/>
    <col min="6151" max="6154" width="14" style="63" bestFit="1" customWidth="1"/>
    <col min="6155" max="6155" width="14.44140625" style="63" bestFit="1" customWidth="1"/>
    <col min="6156" max="6156" width="14.88671875" style="63" customWidth="1"/>
    <col min="6157" max="6157" width="13.5546875" style="63" bestFit="1" customWidth="1"/>
    <col min="6158" max="6159" width="14.44140625" style="63" bestFit="1" customWidth="1"/>
    <col min="6160" max="6160" width="19" style="63" customWidth="1"/>
    <col min="6161" max="6161" width="4.5546875" style="63" customWidth="1"/>
    <col min="6162" max="6162" width="15.5546875" style="63" customWidth="1"/>
    <col min="6163" max="6401" width="9.109375" style="63"/>
    <col min="6402" max="6402" width="4.109375" style="63" customWidth="1"/>
    <col min="6403" max="6403" width="35.44140625" style="63" customWidth="1"/>
    <col min="6404" max="6404" width="14" style="63" bestFit="1" customWidth="1"/>
    <col min="6405" max="6406" width="14.44140625" style="63" bestFit="1" customWidth="1"/>
    <col min="6407" max="6410" width="14" style="63" bestFit="1" customWidth="1"/>
    <col min="6411" max="6411" width="14.44140625" style="63" bestFit="1" customWidth="1"/>
    <col min="6412" max="6412" width="14.88671875" style="63" customWidth="1"/>
    <col min="6413" max="6413" width="13.5546875" style="63" bestFit="1" customWidth="1"/>
    <col min="6414" max="6415" width="14.44140625" style="63" bestFit="1" customWidth="1"/>
    <col min="6416" max="6416" width="19" style="63" customWidth="1"/>
    <col min="6417" max="6417" width="4.5546875" style="63" customWidth="1"/>
    <col min="6418" max="6418" width="15.5546875" style="63" customWidth="1"/>
    <col min="6419" max="6657" width="9.109375" style="63"/>
    <col min="6658" max="6658" width="4.109375" style="63" customWidth="1"/>
    <col min="6659" max="6659" width="35.44140625" style="63" customWidth="1"/>
    <col min="6660" max="6660" width="14" style="63" bestFit="1" customWidth="1"/>
    <col min="6661" max="6662" width="14.44140625" style="63" bestFit="1" customWidth="1"/>
    <col min="6663" max="6666" width="14" style="63" bestFit="1" customWidth="1"/>
    <col min="6667" max="6667" width="14.44140625" style="63" bestFit="1" customWidth="1"/>
    <col min="6668" max="6668" width="14.88671875" style="63" customWidth="1"/>
    <col min="6669" max="6669" width="13.5546875" style="63" bestFit="1" customWidth="1"/>
    <col min="6670" max="6671" width="14.44140625" style="63" bestFit="1" customWidth="1"/>
    <col min="6672" max="6672" width="19" style="63" customWidth="1"/>
    <col min="6673" max="6673" width="4.5546875" style="63" customWidth="1"/>
    <col min="6674" max="6674" width="15.5546875" style="63" customWidth="1"/>
    <col min="6675" max="6913" width="9.109375" style="63"/>
    <col min="6914" max="6914" width="4.109375" style="63" customWidth="1"/>
    <col min="6915" max="6915" width="35.44140625" style="63" customWidth="1"/>
    <col min="6916" max="6916" width="14" style="63" bestFit="1" customWidth="1"/>
    <col min="6917" max="6918" width="14.44140625" style="63" bestFit="1" customWidth="1"/>
    <col min="6919" max="6922" width="14" style="63" bestFit="1" customWidth="1"/>
    <col min="6923" max="6923" width="14.44140625" style="63" bestFit="1" customWidth="1"/>
    <col min="6924" max="6924" width="14.88671875" style="63" customWidth="1"/>
    <col min="6925" max="6925" width="13.5546875" style="63" bestFit="1" customWidth="1"/>
    <col min="6926" max="6927" width="14.44140625" style="63" bestFit="1" customWidth="1"/>
    <col min="6928" max="6928" width="19" style="63" customWidth="1"/>
    <col min="6929" max="6929" width="4.5546875" style="63" customWidth="1"/>
    <col min="6930" max="6930" width="15.5546875" style="63" customWidth="1"/>
    <col min="6931" max="7169" width="9.109375" style="63"/>
    <col min="7170" max="7170" width="4.109375" style="63" customWidth="1"/>
    <col min="7171" max="7171" width="35.44140625" style="63" customWidth="1"/>
    <col min="7172" max="7172" width="14" style="63" bestFit="1" customWidth="1"/>
    <col min="7173" max="7174" width="14.44140625" style="63" bestFit="1" customWidth="1"/>
    <col min="7175" max="7178" width="14" style="63" bestFit="1" customWidth="1"/>
    <col min="7179" max="7179" width="14.44140625" style="63" bestFit="1" customWidth="1"/>
    <col min="7180" max="7180" width="14.88671875" style="63" customWidth="1"/>
    <col min="7181" max="7181" width="13.5546875" style="63" bestFit="1" customWidth="1"/>
    <col min="7182" max="7183" width="14.44140625" style="63" bestFit="1" customWidth="1"/>
    <col min="7184" max="7184" width="19" style="63" customWidth="1"/>
    <col min="7185" max="7185" width="4.5546875" style="63" customWidth="1"/>
    <col min="7186" max="7186" width="15.5546875" style="63" customWidth="1"/>
    <col min="7187" max="7425" width="9.109375" style="63"/>
    <col min="7426" max="7426" width="4.109375" style="63" customWidth="1"/>
    <col min="7427" max="7427" width="35.44140625" style="63" customWidth="1"/>
    <col min="7428" max="7428" width="14" style="63" bestFit="1" customWidth="1"/>
    <col min="7429" max="7430" width="14.44140625" style="63" bestFit="1" customWidth="1"/>
    <col min="7431" max="7434" width="14" style="63" bestFit="1" customWidth="1"/>
    <col min="7435" max="7435" width="14.44140625" style="63" bestFit="1" customWidth="1"/>
    <col min="7436" max="7436" width="14.88671875" style="63" customWidth="1"/>
    <col min="7437" max="7437" width="13.5546875" style="63" bestFit="1" customWidth="1"/>
    <col min="7438" max="7439" width="14.44140625" style="63" bestFit="1" customWidth="1"/>
    <col min="7440" max="7440" width="19" style="63" customWidth="1"/>
    <col min="7441" max="7441" width="4.5546875" style="63" customWidth="1"/>
    <col min="7442" max="7442" width="15.5546875" style="63" customWidth="1"/>
    <col min="7443" max="7681" width="9.109375" style="63"/>
    <col min="7682" max="7682" width="4.109375" style="63" customWidth="1"/>
    <col min="7683" max="7683" width="35.44140625" style="63" customWidth="1"/>
    <col min="7684" max="7684" width="14" style="63" bestFit="1" customWidth="1"/>
    <col min="7685" max="7686" width="14.44140625" style="63" bestFit="1" customWidth="1"/>
    <col min="7687" max="7690" width="14" style="63" bestFit="1" customWidth="1"/>
    <col min="7691" max="7691" width="14.44140625" style="63" bestFit="1" customWidth="1"/>
    <col min="7692" max="7692" width="14.88671875" style="63" customWidth="1"/>
    <col min="7693" max="7693" width="13.5546875" style="63" bestFit="1" customWidth="1"/>
    <col min="7694" max="7695" width="14.44140625" style="63" bestFit="1" customWidth="1"/>
    <col min="7696" max="7696" width="19" style="63" customWidth="1"/>
    <col min="7697" max="7697" width="4.5546875" style="63" customWidth="1"/>
    <col min="7698" max="7698" width="15.5546875" style="63" customWidth="1"/>
    <col min="7699" max="7937" width="9.109375" style="63"/>
    <col min="7938" max="7938" width="4.109375" style="63" customWidth="1"/>
    <col min="7939" max="7939" width="35.44140625" style="63" customWidth="1"/>
    <col min="7940" max="7940" width="14" style="63" bestFit="1" customWidth="1"/>
    <col min="7941" max="7942" width="14.44140625" style="63" bestFit="1" customWidth="1"/>
    <col min="7943" max="7946" width="14" style="63" bestFit="1" customWidth="1"/>
    <col min="7947" max="7947" width="14.44140625" style="63" bestFit="1" customWidth="1"/>
    <col min="7948" max="7948" width="14.88671875" style="63" customWidth="1"/>
    <col min="7949" max="7949" width="13.5546875" style="63" bestFit="1" customWidth="1"/>
    <col min="7950" max="7951" width="14.44140625" style="63" bestFit="1" customWidth="1"/>
    <col min="7952" max="7952" width="19" style="63" customWidth="1"/>
    <col min="7953" max="7953" width="4.5546875" style="63" customWidth="1"/>
    <col min="7954" max="7954" width="15.5546875" style="63" customWidth="1"/>
    <col min="7955" max="8193" width="9.109375" style="63"/>
    <col min="8194" max="8194" width="4.109375" style="63" customWidth="1"/>
    <col min="8195" max="8195" width="35.44140625" style="63" customWidth="1"/>
    <col min="8196" max="8196" width="14" style="63" bestFit="1" customWidth="1"/>
    <col min="8197" max="8198" width="14.44140625" style="63" bestFit="1" customWidth="1"/>
    <col min="8199" max="8202" width="14" style="63" bestFit="1" customWidth="1"/>
    <col min="8203" max="8203" width="14.44140625" style="63" bestFit="1" customWidth="1"/>
    <col min="8204" max="8204" width="14.88671875" style="63" customWidth="1"/>
    <col min="8205" max="8205" width="13.5546875" style="63" bestFit="1" customWidth="1"/>
    <col min="8206" max="8207" width="14.44140625" style="63" bestFit="1" customWidth="1"/>
    <col min="8208" max="8208" width="19" style="63" customWidth="1"/>
    <col min="8209" max="8209" width="4.5546875" style="63" customWidth="1"/>
    <col min="8210" max="8210" width="15.5546875" style="63" customWidth="1"/>
    <col min="8211" max="8449" width="9.109375" style="63"/>
    <col min="8450" max="8450" width="4.109375" style="63" customWidth="1"/>
    <col min="8451" max="8451" width="35.44140625" style="63" customWidth="1"/>
    <col min="8452" max="8452" width="14" style="63" bestFit="1" customWidth="1"/>
    <col min="8453" max="8454" width="14.44140625" style="63" bestFit="1" customWidth="1"/>
    <col min="8455" max="8458" width="14" style="63" bestFit="1" customWidth="1"/>
    <col min="8459" max="8459" width="14.44140625" style="63" bestFit="1" customWidth="1"/>
    <col min="8460" max="8460" width="14.88671875" style="63" customWidth="1"/>
    <col min="8461" max="8461" width="13.5546875" style="63" bestFit="1" customWidth="1"/>
    <col min="8462" max="8463" width="14.44140625" style="63" bestFit="1" customWidth="1"/>
    <col min="8464" max="8464" width="19" style="63" customWidth="1"/>
    <col min="8465" max="8465" width="4.5546875" style="63" customWidth="1"/>
    <col min="8466" max="8466" width="15.5546875" style="63" customWidth="1"/>
    <col min="8467" max="8705" width="9.109375" style="63"/>
    <col min="8706" max="8706" width="4.109375" style="63" customWidth="1"/>
    <col min="8707" max="8707" width="35.44140625" style="63" customWidth="1"/>
    <col min="8708" max="8708" width="14" style="63" bestFit="1" customWidth="1"/>
    <col min="8709" max="8710" width="14.44140625" style="63" bestFit="1" customWidth="1"/>
    <col min="8711" max="8714" width="14" style="63" bestFit="1" customWidth="1"/>
    <col min="8715" max="8715" width="14.44140625" style="63" bestFit="1" customWidth="1"/>
    <col min="8716" max="8716" width="14.88671875" style="63" customWidth="1"/>
    <col min="8717" max="8717" width="13.5546875" style="63" bestFit="1" customWidth="1"/>
    <col min="8718" max="8719" width="14.44140625" style="63" bestFit="1" customWidth="1"/>
    <col min="8720" max="8720" width="19" style="63" customWidth="1"/>
    <col min="8721" max="8721" width="4.5546875" style="63" customWidth="1"/>
    <col min="8722" max="8722" width="15.5546875" style="63" customWidth="1"/>
    <col min="8723" max="8961" width="9.109375" style="63"/>
    <col min="8962" max="8962" width="4.109375" style="63" customWidth="1"/>
    <col min="8963" max="8963" width="35.44140625" style="63" customWidth="1"/>
    <col min="8964" max="8964" width="14" style="63" bestFit="1" customWidth="1"/>
    <col min="8965" max="8966" width="14.44140625" style="63" bestFit="1" customWidth="1"/>
    <col min="8967" max="8970" width="14" style="63" bestFit="1" customWidth="1"/>
    <col min="8971" max="8971" width="14.44140625" style="63" bestFit="1" customWidth="1"/>
    <col min="8972" max="8972" width="14.88671875" style="63" customWidth="1"/>
    <col min="8973" max="8973" width="13.5546875" style="63" bestFit="1" customWidth="1"/>
    <col min="8974" max="8975" width="14.44140625" style="63" bestFit="1" customWidth="1"/>
    <col min="8976" max="8976" width="19" style="63" customWidth="1"/>
    <col min="8977" max="8977" width="4.5546875" style="63" customWidth="1"/>
    <col min="8978" max="8978" width="15.5546875" style="63" customWidth="1"/>
    <col min="8979" max="9217" width="9.109375" style="63"/>
    <col min="9218" max="9218" width="4.109375" style="63" customWidth="1"/>
    <col min="9219" max="9219" width="35.44140625" style="63" customWidth="1"/>
    <col min="9220" max="9220" width="14" style="63" bestFit="1" customWidth="1"/>
    <col min="9221" max="9222" width="14.44140625" style="63" bestFit="1" customWidth="1"/>
    <col min="9223" max="9226" width="14" style="63" bestFit="1" customWidth="1"/>
    <col min="9227" max="9227" width="14.44140625" style="63" bestFit="1" customWidth="1"/>
    <col min="9228" max="9228" width="14.88671875" style="63" customWidth="1"/>
    <col min="9229" max="9229" width="13.5546875" style="63" bestFit="1" customWidth="1"/>
    <col min="9230" max="9231" width="14.44140625" style="63" bestFit="1" customWidth="1"/>
    <col min="9232" max="9232" width="19" style="63" customWidth="1"/>
    <col min="9233" max="9233" width="4.5546875" style="63" customWidth="1"/>
    <col min="9234" max="9234" width="15.5546875" style="63" customWidth="1"/>
    <col min="9235" max="9473" width="9.109375" style="63"/>
    <col min="9474" max="9474" width="4.109375" style="63" customWidth="1"/>
    <col min="9475" max="9475" width="35.44140625" style="63" customWidth="1"/>
    <col min="9476" max="9476" width="14" style="63" bestFit="1" customWidth="1"/>
    <col min="9477" max="9478" width="14.44140625" style="63" bestFit="1" customWidth="1"/>
    <col min="9479" max="9482" width="14" style="63" bestFit="1" customWidth="1"/>
    <col min="9483" max="9483" width="14.44140625" style="63" bestFit="1" customWidth="1"/>
    <col min="9484" max="9484" width="14.88671875" style="63" customWidth="1"/>
    <col min="9485" max="9485" width="13.5546875" style="63" bestFit="1" customWidth="1"/>
    <col min="9486" max="9487" width="14.44140625" style="63" bestFit="1" customWidth="1"/>
    <col min="9488" max="9488" width="19" style="63" customWidth="1"/>
    <col min="9489" max="9489" width="4.5546875" style="63" customWidth="1"/>
    <col min="9490" max="9490" width="15.5546875" style="63" customWidth="1"/>
    <col min="9491" max="9729" width="9.109375" style="63"/>
    <col min="9730" max="9730" width="4.109375" style="63" customWidth="1"/>
    <col min="9731" max="9731" width="35.44140625" style="63" customWidth="1"/>
    <col min="9732" max="9732" width="14" style="63" bestFit="1" customWidth="1"/>
    <col min="9733" max="9734" width="14.44140625" style="63" bestFit="1" customWidth="1"/>
    <col min="9735" max="9738" width="14" style="63" bestFit="1" customWidth="1"/>
    <col min="9739" max="9739" width="14.44140625" style="63" bestFit="1" customWidth="1"/>
    <col min="9740" max="9740" width="14.88671875" style="63" customWidth="1"/>
    <col min="9741" max="9741" width="13.5546875" style="63" bestFit="1" customWidth="1"/>
    <col min="9742" max="9743" width="14.44140625" style="63" bestFit="1" customWidth="1"/>
    <col min="9744" max="9744" width="19" style="63" customWidth="1"/>
    <col min="9745" max="9745" width="4.5546875" style="63" customWidth="1"/>
    <col min="9746" max="9746" width="15.5546875" style="63" customWidth="1"/>
    <col min="9747" max="9985" width="9.109375" style="63"/>
    <col min="9986" max="9986" width="4.109375" style="63" customWidth="1"/>
    <col min="9987" max="9987" width="35.44140625" style="63" customWidth="1"/>
    <col min="9988" max="9988" width="14" style="63" bestFit="1" customWidth="1"/>
    <col min="9989" max="9990" width="14.44140625" style="63" bestFit="1" customWidth="1"/>
    <col min="9991" max="9994" width="14" style="63" bestFit="1" customWidth="1"/>
    <col min="9995" max="9995" width="14.44140625" style="63" bestFit="1" customWidth="1"/>
    <col min="9996" max="9996" width="14.88671875" style="63" customWidth="1"/>
    <col min="9997" max="9997" width="13.5546875" style="63" bestFit="1" customWidth="1"/>
    <col min="9998" max="9999" width="14.44140625" style="63" bestFit="1" customWidth="1"/>
    <col min="10000" max="10000" width="19" style="63" customWidth="1"/>
    <col min="10001" max="10001" width="4.5546875" style="63" customWidth="1"/>
    <col min="10002" max="10002" width="15.5546875" style="63" customWidth="1"/>
    <col min="10003" max="10241" width="9.109375" style="63"/>
    <col min="10242" max="10242" width="4.109375" style="63" customWidth="1"/>
    <col min="10243" max="10243" width="35.44140625" style="63" customWidth="1"/>
    <col min="10244" max="10244" width="14" style="63" bestFit="1" customWidth="1"/>
    <col min="10245" max="10246" width="14.44140625" style="63" bestFit="1" customWidth="1"/>
    <col min="10247" max="10250" width="14" style="63" bestFit="1" customWidth="1"/>
    <col min="10251" max="10251" width="14.44140625" style="63" bestFit="1" customWidth="1"/>
    <col min="10252" max="10252" width="14.88671875" style="63" customWidth="1"/>
    <col min="10253" max="10253" width="13.5546875" style="63" bestFit="1" customWidth="1"/>
    <col min="10254" max="10255" width="14.44140625" style="63" bestFit="1" customWidth="1"/>
    <col min="10256" max="10256" width="19" style="63" customWidth="1"/>
    <col min="10257" max="10257" width="4.5546875" style="63" customWidth="1"/>
    <col min="10258" max="10258" width="15.5546875" style="63" customWidth="1"/>
    <col min="10259" max="10497" width="9.109375" style="63"/>
    <col min="10498" max="10498" width="4.109375" style="63" customWidth="1"/>
    <col min="10499" max="10499" width="35.44140625" style="63" customWidth="1"/>
    <col min="10500" max="10500" width="14" style="63" bestFit="1" customWidth="1"/>
    <col min="10501" max="10502" width="14.44140625" style="63" bestFit="1" customWidth="1"/>
    <col min="10503" max="10506" width="14" style="63" bestFit="1" customWidth="1"/>
    <col min="10507" max="10507" width="14.44140625" style="63" bestFit="1" customWidth="1"/>
    <col min="10508" max="10508" width="14.88671875" style="63" customWidth="1"/>
    <col min="10509" max="10509" width="13.5546875" style="63" bestFit="1" customWidth="1"/>
    <col min="10510" max="10511" width="14.44140625" style="63" bestFit="1" customWidth="1"/>
    <col min="10512" max="10512" width="19" style="63" customWidth="1"/>
    <col min="10513" max="10513" width="4.5546875" style="63" customWidth="1"/>
    <col min="10514" max="10514" width="15.5546875" style="63" customWidth="1"/>
    <col min="10515" max="10753" width="9.109375" style="63"/>
    <col min="10754" max="10754" width="4.109375" style="63" customWidth="1"/>
    <col min="10755" max="10755" width="35.44140625" style="63" customWidth="1"/>
    <col min="10756" max="10756" width="14" style="63" bestFit="1" customWidth="1"/>
    <col min="10757" max="10758" width="14.44140625" style="63" bestFit="1" customWidth="1"/>
    <col min="10759" max="10762" width="14" style="63" bestFit="1" customWidth="1"/>
    <col min="10763" max="10763" width="14.44140625" style="63" bestFit="1" customWidth="1"/>
    <col min="10764" max="10764" width="14.88671875" style="63" customWidth="1"/>
    <col min="10765" max="10765" width="13.5546875" style="63" bestFit="1" customWidth="1"/>
    <col min="10766" max="10767" width="14.44140625" style="63" bestFit="1" customWidth="1"/>
    <col min="10768" max="10768" width="19" style="63" customWidth="1"/>
    <col min="10769" max="10769" width="4.5546875" style="63" customWidth="1"/>
    <col min="10770" max="10770" width="15.5546875" style="63" customWidth="1"/>
    <col min="10771" max="11009" width="9.109375" style="63"/>
    <col min="11010" max="11010" width="4.109375" style="63" customWidth="1"/>
    <col min="11011" max="11011" width="35.44140625" style="63" customWidth="1"/>
    <col min="11012" max="11012" width="14" style="63" bestFit="1" customWidth="1"/>
    <col min="11013" max="11014" width="14.44140625" style="63" bestFit="1" customWidth="1"/>
    <col min="11015" max="11018" width="14" style="63" bestFit="1" customWidth="1"/>
    <col min="11019" max="11019" width="14.44140625" style="63" bestFit="1" customWidth="1"/>
    <col min="11020" max="11020" width="14.88671875" style="63" customWidth="1"/>
    <col min="11021" max="11021" width="13.5546875" style="63" bestFit="1" customWidth="1"/>
    <col min="11022" max="11023" width="14.44140625" style="63" bestFit="1" customWidth="1"/>
    <col min="11024" max="11024" width="19" style="63" customWidth="1"/>
    <col min="11025" max="11025" width="4.5546875" style="63" customWidth="1"/>
    <col min="11026" max="11026" width="15.5546875" style="63" customWidth="1"/>
    <col min="11027" max="11265" width="9.109375" style="63"/>
    <col min="11266" max="11266" width="4.109375" style="63" customWidth="1"/>
    <col min="11267" max="11267" width="35.44140625" style="63" customWidth="1"/>
    <col min="11268" max="11268" width="14" style="63" bestFit="1" customWidth="1"/>
    <col min="11269" max="11270" width="14.44140625" style="63" bestFit="1" customWidth="1"/>
    <col min="11271" max="11274" width="14" style="63" bestFit="1" customWidth="1"/>
    <col min="11275" max="11275" width="14.44140625" style="63" bestFit="1" customWidth="1"/>
    <col min="11276" max="11276" width="14.88671875" style="63" customWidth="1"/>
    <col min="11277" max="11277" width="13.5546875" style="63" bestFit="1" customWidth="1"/>
    <col min="11278" max="11279" width="14.44140625" style="63" bestFit="1" customWidth="1"/>
    <col min="11280" max="11280" width="19" style="63" customWidth="1"/>
    <col min="11281" max="11281" width="4.5546875" style="63" customWidth="1"/>
    <col min="11282" max="11282" width="15.5546875" style="63" customWidth="1"/>
    <col min="11283" max="11521" width="9.109375" style="63"/>
    <col min="11522" max="11522" width="4.109375" style="63" customWidth="1"/>
    <col min="11523" max="11523" width="35.44140625" style="63" customWidth="1"/>
    <col min="11524" max="11524" width="14" style="63" bestFit="1" customWidth="1"/>
    <col min="11525" max="11526" width="14.44140625" style="63" bestFit="1" customWidth="1"/>
    <col min="11527" max="11530" width="14" style="63" bestFit="1" customWidth="1"/>
    <col min="11531" max="11531" width="14.44140625" style="63" bestFit="1" customWidth="1"/>
    <col min="11532" max="11532" width="14.88671875" style="63" customWidth="1"/>
    <col min="11533" max="11533" width="13.5546875" style="63" bestFit="1" customWidth="1"/>
    <col min="11534" max="11535" width="14.44140625" style="63" bestFit="1" customWidth="1"/>
    <col min="11536" max="11536" width="19" style="63" customWidth="1"/>
    <col min="11537" max="11537" width="4.5546875" style="63" customWidth="1"/>
    <col min="11538" max="11538" width="15.5546875" style="63" customWidth="1"/>
    <col min="11539" max="11777" width="9.109375" style="63"/>
    <col min="11778" max="11778" width="4.109375" style="63" customWidth="1"/>
    <col min="11779" max="11779" width="35.44140625" style="63" customWidth="1"/>
    <col min="11780" max="11780" width="14" style="63" bestFit="1" customWidth="1"/>
    <col min="11781" max="11782" width="14.44140625" style="63" bestFit="1" customWidth="1"/>
    <col min="11783" max="11786" width="14" style="63" bestFit="1" customWidth="1"/>
    <col min="11787" max="11787" width="14.44140625" style="63" bestFit="1" customWidth="1"/>
    <col min="11788" max="11788" width="14.88671875" style="63" customWidth="1"/>
    <col min="11789" max="11789" width="13.5546875" style="63" bestFit="1" customWidth="1"/>
    <col min="11790" max="11791" width="14.44140625" style="63" bestFit="1" customWidth="1"/>
    <col min="11792" max="11792" width="19" style="63" customWidth="1"/>
    <col min="11793" max="11793" width="4.5546875" style="63" customWidth="1"/>
    <col min="11794" max="11794" width="15.5546875" style="63" customWidth="1"/>
    <col min="11795" max="12033" width="9.109375" style="63"/>
    <col min="12034" max="12034" width="4.109375" style="63" customWidth="1"/>
    <col min="12035" max="12035" width="35.44140625" style="63" customWidth="1"/>
    <col min="12036" max="12036" width="14" style="63" bestFit="1" customWidth="1"/>
    <col min="12037" max="12038" width="14.44140625" style="63" bestFit="1" customWidth="1"/>
    <col min="12039" max="12042" width="14" style="63" bestFit="1" customWidth="1"/>
    <col min="12043" max="12043" width="14.44140625" style="63" bestFit="1" customWidth="1"/>
    <col min="12044" max="12044" width="14.88671875" style="63" customWidth="1"/>
    <col min="12045" max="12045" width="13.5546875" style="63" bestFit="1" customWidth="1"/>
    <col min="12046" max="12047" width="14.44140625" style="63" bestFit="1" customWidth="1"/>
    <col min="12048" max="12048" width="19" style="63" customWidth="1"/>
    <col min="12049" max="12049" width="4.5546875" style="63" customWidth="1"/>
    <col min="12050" max="12050" width="15.5546875" style="63" customWidth="1"/>
    <col min="12051" max="12289" width="9.109375" style="63"/>
    <col min="12290" max="12290" width="4.109375" style="63" customWidth="1"/>
    <col min="12291" max="12291" width="35.44140625" style="63" customWidth="1"/>
    <col min="12292" max="12292" width="14" style="63" bestFit="1" customWidth="1"/>
    <col min="12293" max="12294" width="14.44140625" style="63" bestFit="1" customWidth="1"/>
    <col min="12295" max="12298" width="14" style="63" bestFit="1" customWidth="1"/>
    <col min="12299" max="12299" width="14.44140625" style="63" bestFit="1" customWidth="1"/>
    <col min="12300" max="12300" width="14.88671875" style="63" customWidth="1"/>
    <col min="12301" max="12301" width="13.5546875" style="63" bestFit="1" customWidth="1"/>
    <col min="12302" max="12303" width="14.44140625" style="63" bestFit="1" customWidth="1"/>
    <col min="12304" max="12304" width="19" style="63" customWidth="1"/>
    <col min="12305" max="12305" width="4.5546875" style="63" customWidth="1"/>
    <col min="12306" max="12306" width="15.5546875" style="63" customWidth="1"/>
    <col min="12307" max="12545" width="9.109375" style="63"/>
    <col min="12546" max="12546" width="4.109375" style="63" customWidth="1"/>
    <col min="12547" max="12547" width="35.44140625" style="63" customWidth="1"/>
    <col min="12548" max="12548" width="14" style="63" bestFit="1" customWidth="1"/>
    <col min="12549" max="12550" width="14.44140625" style="63" bestFit="1" customWidth="1"/>
    <col min="12551" max="12554" width="14" style="63" bestFit="1" customWidth="1"/>
    <col min="12555" max="12555" width="14.44140625" style="63" bestFit="1" customWidth="1"/>
    <col min="12556" max="12556" width="14.88671875" style="63" customWidth="1"/>
    <col min="12557" max="12557" width="13.5546875" style="63" bestFit="1" customWidth="1"/>
    <col min="12558" max="12559" width="14.44140625" style="63" bestFit="1" customWidth="1"/>
    <col min="12560" max="12560" width="19" style="63" customWidth="1"/>
    <col min="12561" max="12561" width="4.5546875" style="63" customWidth="1"/>
    <col min="12562" max="12562" width="15.5546875" style="63" customWidth="1"/>
    <col min="12563" max="12801" width="9.109375" style="63"/>
    <col min="12802" max="12802" width="4.109375" style="63" customWidth="1"/>
    <col min="12803" max="12803" width="35.44140625" style="63" customWidth="1"/>
    <col min="12804" max="12804" width="14" style="63" bestFit="1" customWidth="1"/>
    <col min="12805" max="12806" width="14.44140625" style="63" bestFit="1" customWidth="1"/>
    <col min="12807" max="12810" width="14" style="63" bestFit="1" customWidth="1"/>
    <col min="12811" max="12811" width="14.44140625" style="63" bestFit="1" customWidth="1"/>
    <col min="12812" max="12812" width="14.88671875" style="63" customWidth="1"/>
    <col min="12813" max="12813" width="13.5546875" style="63" bestFit="1" customWidth="1"/>
    <col min="12814" max="12815" width="14.44140625" style="63" bestFit="1" customWidth="1"/>
    <col min="12816" max="12816" width="19" style="63" customWidth="1"/>
    <col min="12817" max="12817" width="4.5546875" style="63" customWidth="1"/>
    <col min="12818" max="12818" width="15.5546875" style="63" customWidth="1"/>
    <col min="12819" max="13057" width="9.109375" style="63"/>
    <col min="13058" max="13058" width="4.109375" style="63" customWidth="1"/>
    <col min="13059" max="13059" width="35.44140625" style="63" customWidth="1"/>
    <col min="13060" max="13060" width="14" style="63" bestFit="1" customWidth="1"/>
    <col min="13061" max="13062" width="14.44140625" style="63" bestFit="1" customWidth="1"/>
    <col min="13063" max="13066" width="14" style="63" bestFit="1" customWidth="1"/>
    <col min="13067" max="13067" width="14.44140625" style="63" bestFit="1" customWidth="1"/>
    <col min="13068" max="13068" width="14.88671875" style="63" customWidth="1"/>
    <col min="13069" max="13069" width="13.5546875" style="63" bestFit="1" customWidth="1"/>
    <col min="13070" max="13071" width="14.44140625" style="63" bestFit="1" customWidth="1"/>
    <col min="13072" max="13072" width="19" style="63" customWidth="1"/>
    <col min="13073" max="13073" width="4.5546875" style="63" customWidth="1"/>
    <col min="13074" max="13074" width="15.5546875" style="63" customWidth="1"/>
    <col min="13075" max="13313" width="9.109375" style="63"/>
    <col min="13314" max="13314" width="4.109375" style="63" customWidth="1"/>
    <col min="13315" max="13315" width="35.44140625" style="63" customWidth="1"/>
    <col min="13316" max="13316" width="14" style="63" bestFit="1" customWidth="1"/>
    <col min="13317" max="13318" width="14.44140625" style="63" bestFit="1" customWidth="1"/>
    <col min="13319" max="13322" width="14" style="63" bestFit="1" customWidth="1"/>
    <col min="13323" max="13323" width="14.44140625" style="63" bestFit="1" customWidth="1"/>
    <col min="13324" max="13324" width="14.88671875" style="63" customWidth="1"/>
    <col min="13325" max="13325" width="13.5546875" style="63" bestFit="1" customWidth="1"/>
    <col min="13326" max="13327" width="14.44140625" style="63" bestFit="1" customWidth="1"/>
    <col min="13328" max="13328" width="19" style="63" customWidth="1"/>
    <col min="13329" max="13329" width="4.5546875" style="63" customWidth="1"/>
    <col min="13330" max="13330" width="15.5546875" style="63" customWidth="1"/>
    <col min="13331" max="13569" width="9.109375" style="63"/>
    <col min="13570" max="13570" width="4.109375" style="63" customWidth="1"/>
    <col min="13571" max="13571" width="35.44140625" style="63" customWidth="1"/>
    <col min="13572" max="13572" width="14" style="63" bestFit="1" customWidth="1"/>
    <col min="13573" max="13574" width="14.44140625" style="63" bestFit="1" customWidth="1"/>
    <col min="13575" max="13578" width="14" style="63" bestFit="1" customWidth="1"/>
    <col min="13579" max="13579" width="14.44140625" style="63" bestFit="1" customWidth="1"/>
    <col min="13580" max="13580" width="14.88671875" style="63" customWidth="1"/>
    <col min="13581" max="13581" width="13.5546875" style="63" bestFit="1" customWidth="1"/>
    <col min="13582" max="13583" width="14.44140625" style="63" bestFit="1" customWidth="1"/>
    <col min="13584" max="13584" width="19" style="63" customWidth="1"/>
    <col min="13585" max="13585" width="4.5546875" style="63" customWidth="1"/>
    <col min="13586" max="13586" width="15.5546875" style="63" customWidth="1"/>
    <col min="13587" max="13825" width="9.109375" style="63"/>
    <col min="13826" max="13826" width="4.109375" style="63" customWidth="1"/>
    <col min="13827" max="13827" width="35.44140625" style="63" customWidth="1"/>
    <col min="13828" max="13828" width="14" style="63" bestFit="1" customWidth="1"/>
    <col min="13829" max="13830" width="14.44140625" style="63" bestFit="1" customWidth="1"/>
    <col min="13831" max="13834" width="14" style="63" bestFit="1" customWidth="1"/>
    <col min="13835" max="13835" width="14.44140625" style="63" bestFit="1" customWidth="1"/>
    <col min="13836" max="13836" width="14.88671875" style="63" customWidth="1"/>
    <col min="13837" max="13837" width="13.5546875" style="63" bestFit="1" customWidth="1"/>
    <col min="13838" max="13839" width="14.44140625" style="63" bestFit="1" customWidth="1"/>
    <col min="13840" max="13840" width="19" style="63" customWidth="1"/>
    <col min="13841" max="13841" width="4.5546875" style="63" customWidth="1"/>
    <col min="13842" max="13842" width="15.5546875" style="63" customWidth="1"/>
    <col min="13843" max="14081" width="9.109375" style="63"/>
    <col min="14082" max="14082" width="4.109375" style="63" customWidth="1"/>
    <col min="14083" max="14083" width="35.44140625" style="63" customWidth="1"/>
    <col min="14084" max="14084" width="14" style="63" bestFit="1" customWidth="1"/>
    <col min="14085" max="14086" width="14.44140625" style="63" bestFit="1" customWidth="1"/>
    <col min="14087" max="14090" width="14" style="63" bestFit="1" customWidth="1"/>
    <col min="14091" max="14091" width="14.44140625" style="63" bestFit="1" customWidth="1"/>
    <col min="14092" max="14092" width="14.88671875" style="63" customWidth="1"/>
    <col min="14093" max="14093" width="13.5546875" style="63" bestFit="1" customWidth="1"/>
    <col min="14094" max="14095" width="14.44140625" style="63" bestFit="1" customWidth="1"/>
    <col min="14096" max="14096" width="19" style="63" customWidth="1"/>
    <col min="14097" max="14097" width="4.5546875" style="63" customWidth="1"/>
    <col min="14098" max="14098" width="15.5546875" style="63" customWidth="1"/>
    <col min="14099" max="14337" width="9.109375" style="63"/>
    <col min="14338" max="14338" width="4.109375" style="63" customWidth="1"/>
    <col min="14339" max="14339" width="35.44140625" style="63" customWidth="1"/>
    <col min="14340" max="14340" width="14" style="63" bestFit="1" customWidth="1"/>
    <col min="14341" max="14342" width="14.44140625" style="63" bestFit="1" customWidth="1"/>
    <col min="14343" max="14346" width="14" style="63" bestFit="1" customWidth="1"/>
    <col min="14347" max="14347" width="14.44140625" style="63" bestFit="1" customWidth="1"/>
    <col min="14348" max="14348" width="14.88671875" style="63" customWidth="1"/>
    <col min="14349" max="14349" width="13.5546875" style="63" bestFit="1" customWidth="1"/>
    <col min="14350" max="14351" width="14.44140625" style="63" bestFit="1" customWidth="1"/>
    <col min="14352" max="14352" width="19" style="63" customWidth="1"/>
    <col min="14353" max="14353" width="4.5546875" style="63" customWidth="1"/>
    <col min="14354" max="14354" width="15.5546875" style="63" customWidth="1"/>
    <col min="14355" max="14593" width="9.109375" style="63"/>
    <col min="14594" max="14594" width="4.109375" style="63" customWidth="1"/>
    <col min="14595" max="14595" width="35.44140625" style="63" customWidth="1"/>
    <col min="14596" max="14596" width="14" style="63" bestFit="1" customWidth="1"/>
    <col min="14597" max="14598" width="14.44140625" style="63" bestFit="1" customWidth="1"/>
    <col min="14599" max="14602" width="14" style="63" bestFit="1" customWidth="1"/>
    <col min="14603" max="14603" width="14.44140625" style="63" bestFit="1" customWidth="1"/>
    <col min="14604" max="14604" width="14.88671875" style="63" customWidth="1"/>
    <col min="14605" max="14605" width="13.5546875" style="63" bestFit="1" customWidth="1"/>
    <col min="14606" max="14607" width="14.44140625" style="63" bestFit="1" customWidth="1"/>
    <col min="14608" max="14608" width="19" style="63" customWidth="1"/>
    <col min="14609" max="14609" width="4.5546875" style="63" customWidth="1"/>
    <col min="14610" max="14610" width="15.5546875" style="63" customWidth="1"/>
    <col min="14611" max="14849" width="9.109375" style="63"/>
    <col min="14850" max="14850" width="4.109375" style="63" customWidth="1"/>
    <col min="14851" max="14851" width="35.44140625" style="63" customWidth="1"/>
    <col min="14852" max="14852" width="14" style="63" bestFit="1" customWidth="1"/>
    <col min="14853" max="14854" width="14.44140625" style="63" bestFit="1" customWidth="1"/>
    <col min="14855" max="14858" width="14" style="63" bestFit="1" customWidth="1"/>
    <col min="14859" max="14859" width="14.44140625" style="63" bestFit="1" customWidth="1"/>
    <col min="14860" max="14860" width="14.88671875" style="63" customWidth="1"/>
    <col min="14861" max="14861" width="13.5546875" style="63" bestFit="1" customWidth="1"/>
    <col min="14862" max="14863" width="14.44140625" style="63" bestFit="1" customWidth="1"/>
    <col min="14864" max="14864" width="19" style="63" customWidth="1"/>
    <col min="14865" max="14865" width="4.5546875" style="63" customWidth="1"/>
    <col min="14866" max="14866" width="15.5546875" style="63" customWidth="1"/>
    <col min="14867" max="15105" width="9.109375" style="63"/>
    <col min="15106" max="15106" width="4.109375" style="63" customWidth="1"/>
    <col min="15107" max="15107" width="35.44140625" style="63" customWidth="1"/>
    <col min="15108" max="15108" width="14" style="63" bestFit="1" customWidth="1"/>
    <col min="15109" max="15110" width="14.44140625" style="63" bestFit="1" customWidth="1"/>
    <col min="15111" max="15114" width="14" style="63" bestFit="1" customWidth="1"/>
    <col min="15115" max="15115" width="14.44140625" style="63" bestFit="1" customWidth="1"/>
    <col min="15116" max="15116" width="14.88671875" style="63" customWidth="1"/>
    <col min="15117" max="15117" width="13.5546875" style="63" bestFit="1" customWidth="1"/>
    <col min="15118" max="15119" width="14.44140625" style="63" bestFit="1" customWidth="1"/>
    <col min="15120" max="15120" width="19" style="63" customWidth="1"/>
    <col min="15121" max="15121" width="4.5546875" style="63" customWidth="1"/>
    <col min="15122" max="15122" width="15.5546875" style="63" customWidth="1"/>
    <col min="15123" max="15361" width="9.109375" style="63"/>
    <col min="15362" max="15362" width="4.109375" style="63" customWidth="1"/>
    <col min="15363" max="15363" width="35.44140625" style="63" customWidth="1"/>
    <col min="15364" max="15364" width="14" style="63" bestFit="1" customWidth="1"/>
    <col min="15365" max="15366" width="14.44140625" style="63" bestFit="1" customWidth="1"/>
    <col min="15367" max="15370" width="14" style="63" bestFit="1" customWidth="1"/>
    <col min="15371" max="15371" width="14.44140625" style="63" bestFit="1" customWidth="1"/>
    <col min="15372" max="15372" width="14.88671875" style="63" customWidth="1"/>
    <col min="15373" max="15373" width="13.5546875" style="63" bestFit="1" customWidth="1"/>
    <col min="15374" max="15375" width="14.44140625" style="63" bestFit="1" customWidth="1"/>
    <col min="15376" max="15376" width="19" style="63" customWidth="1"/>
    <col min="15377" max="15377" width="4.5546875" style="63" customWidth="1"/>
    <col min="15378" max="15378" width="15.5546875" style="63" customWidth="1"/>
    <col min="15379" max="15617" width="9.109375" style="63"/>
    <col min="15618" max="15618" width="4.109375" style="63" customWidth="1"/>
    <col min="15619" max="15619" width="35.44140625" style="63" customWidth="1"/>
    <col min="15620" max="15620" width="14" style="63" bestFit="1" customWidth="1"/>
    <col min="15621" max="15622" width="14.44140625" style="63" bestFit="1" customWidth="1"/>
    <col min="15623" max="15626" width="14" style="63" bestFit="1" customWidth="1"/>
    <col min="15627" max="15627" width="14.44140625" style="63" bestFit="1" customWidth="1"/>
    <col min="15628" max="15628" width="14.88671875" style="63" customWidth="1"/>
    <col min="15629" max="15629" width="13.5546875" style="63" bestFit="1" customWidth="1"/>
    <col min="15630" max="15631" width="14.44140625" style="63" bestFit="1" customWidth="1"/>
    <col min="15632" max="15632" width="19" style="63" customWidth="1"/>
    <col min="15633" max="15633" width="4.5546875" style="63" customWidth="1"/>
    <col min="15634" max="15634" width="15.5546875" style="63" customWidth="1"/>
    <col min="15635" max="15873" width="9.109375" style="63"/>
    <col min="15874" max="15874" width="4.109375" style="63" customWidth="1"/>
    <col min="15875" max="15875" width="35.44140625" style="63" customWidth="1"/>
    <col min="15876" max="15876" width="14" style="63" bestFit="1" customWidth="1"/>
    <col min="15877" max="15878" width="14.44140625" style="63" bestFit="1" customWidth="1"/>
    <col min="15879" max="15882" width="14" style="63" bestFit="1" customWidth="1"/>
    <col min="15883" max="15883" width="14.44140625" style="63" bestFit="1" customWidth="1"/>
    <col min="15884" max="15884" width="14.88671875" style="63" customWidth="1"/>
    <col min="15885" max="15885" width="13.5546875" style="63" bestFit="1" customWidth="1"/>
    <col min="15886" max="15887" width="14.44140625" style="63" bestFit="1" customWidth="1"/>
    <col min="15888" max="15888" width="19" style="63" customWidth="1"/>
    <col min="15889" max="15889" width="4.5546875" style="63" customWidth="1"/>
    <col min="15890" max="15890" width="15.5546875" style="63" customWidth="1"/>
    <col min="15891" max="16129" width="9.109375" style="63"/>
    <col min="16130" max="16130" width="4.109375" style="63" customWidth="1"/>
    <col min="16131" max="16131" width="35.44140625" style="63" customWidth="1"/>
    <col min="16132" max="16132" width="14" style="63" bestFit="1" customWidth="1"/>
    <col min="16133" max="16134" width="14.44140625" style="63" bestFit="1" customWidth="1"/>
    <col min="16135" max="16138" width="14" style="63" bestFit="1" customWidth="1"/>
    <col min="16139" max="16139" width="14.44140625" style="63" bestFit="1" customWidth="1"/>
    <col min="16140" max="16140" width="14.88671875" style="63" customWidth="1"/>
    <col min="16141" max="16141" width="13.5546875" style="63" bestFit="1" customWidth="1"/>
    <col min="16142" max="16143" width="14.44140625" style="63" bestFit="1" customWidth="1"/>
    <col min="16144" max="16144" width="19" style="63" customWidth="1"/>
    <col min="16145" max="16145" width="4.5546875" style="63" customWidth="1"/>
    <col min="16146" max="16146" width="15.5546875" style="63" customWidth="1"/>
    <col min="16147" max="16384" width="9.109375" style="63"/>
  </cols>
  <sheetData>
    <row r="1" spans="1:19">
      <c r="A1" s="62"/>
    </row>
    <row r="2" spans="1:19" ht="15" customHeight="1">
      <c r="A2" s="79"/>
      <c r="C2" s="592" t="str">
        <f>Índice!D8</f>
        <v>Quadro N2-02-REN - Quantidades_GGS</v>
      </c>
      <c r="D2" s="592"/>
      <c r="E2" s="592"/>
      <c r="F2" s="592"/>
      <c r="G2" s="592"/>
      <c r="H2" s="592"/>
      <c r="I2" s="592"/>
    </row>
    <row r="3" spans="1:19">
      <c r="A3" s="79"/>
      <c r="P3" s="81" t="s">
        <v>0</v>
      </c>
    </row>
    <row r="4" spans="1:19" s="79" customFormat="1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82"/>
      <c r="Q4" s="63"/>
    </row>
    <row r="5" spans="1:19" s="79" customFormat="1">
      <c r="A5" s="63"/>
      <c r="B5" s="63"/>
      <c r="C5" s="83" t="s">
        <v>193</v>
      </c>
      <c r="D5" s="84" t="s">
        <v>1</v>
      </c>
      <c r="E5" s="84" t="s">
        <v>2</v>
      </c>
      <c r="F5" s="84" t="s">
        <v>3</v>
      </c>
      <c r="G5" s="84" t="s">
        <v>4</v>
      </c>
      <c r="H5" s="84" t="s">
        <v>5</v>
      </c>
      <c r="I5" s="84" t="s">
        <v>6</v>
      </c>
      <c r="J5" s="84" t="s">
        <v>7</v>
      </c>
      <c r="K5" s="84" t="s">
        <v>8</v>
      </c>
      <c r="L5" s="84" t="s">
        <v>9</v>
      </c>
      <c r="M5" s="84" t="s">
        <v>10</v>
      </c>
      <c r="N5" s="84" t="s">
        <v>11</v>
      </c>
      <c r="O5" s="84" t="s">
        <v>12</v>
      </c>
      <c r="P5" s="83" t="s">
        <v>195</v>
      </c>
      <c r="Q5" s="63"/>
    </row>
    <row r="6" spans="1:19" s="79" customFormat="1">
      <c r="A6" s="63"/>
      <c r="B6" s="63"/>
      <c r="C6" s="85" t="s">
        <v>13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63"/>
    </row>
    <row r="7" spans="1:19" s="79" customFormat="1">
      <c r="A7" s="63"/>
      <c r="B7" s="63"/>
      <c r="C7" s="86" t="s">
        <v>148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  <c r="Q7" s="63"/>
    </row>
    <row r="8" spans="1:19" s="79" customFormat="1">
      <c r="A8" s="63"/>
      <c r="B8" s="63"/>
      <c r="C8" s="86" t="s">
        <v>149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63"/>
    </row>
    <row r="9" spans="1:19" s="79" customFormat="1">
      <c r="A9" s="63"/>
      <c r="B9" s="63"/>
      <c r="C9" s="86" t="s">
        <v>150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  <c r="Q9" s="63"/>
    </row>
    <row r="10" spans="1:19" s="79" customFormat="1">
      <c r="A10" s="63"/>
      <c r="B10" s="63"/>
      <c r="C10" s="89" t="s">
        <v>151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1"/>
      <c r="Q10" s="63"/>
      <c r="R10" s="80"/>
      <c r="S10" s="80"/>
    </row>
    <row r="11" spans="1:19" s="79" customFormat="1" ht="18.75" customHeight="1">
      <c r="A11" s="63"/>
      <c r="B11" s="63"/>
      <c r="C11" s="92" t="s">
        <v>80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63"/>
      <c r="R11" s="80"/>
      <c r="S11" s="80"/>
    </row>
    <row r="12" spans="1:19" s="79" customForma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4" spans="1:19" s="79" customFormat="1">
      <c r="A14" s="63"/>
      <c r="B14" s="63"/>
      <c r="C14" s="83" t="s">
        <v>194</v>
      </c>
      <c r="D14" s="84" t="s">
        <v>1</v>
      </c>
      <c r="E14" s="84" t="s">
        <v>2</v>
      </c>
      <c r="F14" s="84" t="s">
        <v>3</v>
      </c>
      <c r="G14" s="84" t="s">
        <v>4</v>
      </c>
      <c r="H14" s="84" t="s">
        <v>5</v>
      </c>
      <c r="I14" s="84" t="s">
        <v>6</v>
      </c>
      <c r="J14" s="84" t="s">
        <v>7</v>
      </c>
      <c r="K14" s="84" t="s">
        <v>8</v>
      </c>
      <c r="L14" s="84" t="s">
        <v>9</v>
      </c>
      <c r="M14" s="84" t="s">
        <v>10</v>
      </c>
      <c r="N14" s="84" t="s">
        <v>11</v>
      </c>
      <c r="O14" s="84" t="s">
        <v>12</v>
      </c>
      <c r="P14" s="83" t="s">
        <v>193</v>
      </c>
      <c r="Q14" s="63"/>
    </row>
    <row r="15" spans="1:19" s="79" customFormat="1">
      <c r="A15" s="63"/>
      <c r="B15" s="63"/>
      <c r="C15" s="85" t="s">
        <v>13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63"/>
    </row>
    <row r="16" spans="1:19" s="79" customFormat="1">
      <c r="A16" s="63"/>
      <c r="B16" s="63"/>
      <c r="C16" s="86" t="s">
        <v>148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/>
      <c r="Q16" s="63"/>
    </row>
    <row r="17" spans="1:19" s="79" customFormat="1">
      <c r="A17" s="63"/>
      <c r="B17" s="63"/>
      <c r="C17" s="86" t="s">
        <v>149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  <c r="Q17" s="63"/>
    </row>
    <row r="18" spans="1:19" s="79" customFormat="1">
      <c r="A18" s="63"/>
      <c r="B18" s="63"/>
      <c r="C18" s="86" t="s">
        <v>150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8"/>
      <c r="Q18" s="63"/>
    </row>
    <row r="19" spans="1:19" s="79" customFormat="1">
      <c r="A19" s="63"/>
      <c r="B19" s="63"/>
      <c r="C19" s="89" t="s">
        <v>151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63"/>
      <c r="R19" s="80"/>
      <c r="S19" s="80"/>
    </row>
    <row r="20" spans="1:19" s="79" customFormat="1">
      <c r="A20" s="63"/>
      <c r="B20" s="63"/>
      <c r="C20" s="92" t="s">
        <v>80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63"/>
    </row>
    <row r="28" spans="1:19">
      <c r="R28" s="80"/>
    </row>
    <row r="37" spans="18:18">
      <c r="R37" s="80"/>
    </row>
  </sheetData>
  <mergeCells count="1">
    <mergeCell ref="C2:I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A67"/>
  <sheetViews>
    <sheetView showGridLines="0" zoomScale="85" zoomScaleNormal="85" zoomScaleSheetLayoutView="100" workbookViewId="0">
      <selection activeCell="H73" sqref="H73"/>
    </sheetView>
  </sheetViews>
  <sheetFormatPr defaultRowHeight="13.8"/>
  <cols>
    <col min="1" max="1" width="7.44140625" style="63" customWidth="1"/>
    <col min="2" max="2" width="6.44140625" style="63" customWidth="1"/>
    <col min="3" max="3" width="33.5546875" style="63" customWidth="1"/>
    <col min="4" max="15" width="12.5546875" style="63" customWidth="1"/>
    <col min="16" max="16" width="16.88671875" style="63" bestFit="1" customWidth="1"/>
    <col min="17" max="17" width="16.109375" style="63" bestFit="1" customWidth="1"/>
    <col min="18" max="18" width="17.44140625" style="63" customWidth="1"/>
    <col min="19" max="19" width="6.5546875" style="63" customWidth="1"/>
    <col min="20" max="20" width="4.5546875" style="63" bestFit="1" customWidth="1"/>
    <col min="21" max="21" width="6" style="63" customWidth="1"/>
    <col min="22" max="23" width="9.109375" style="63"/>
    <col min="24" max="24" width="5.44140625" style="63" customWidth="1"/>
    <col min="25" max="32" width="11" style="63" customWidth="1"/>
    <col min="33" max="36" width="11" style="63" bestFit="1" customWidth="1"/>
    <col min="37" max="37" width="13.88671875" style="63" bestFit="1" customWidth="1"/>
    <col min="38" max="256" width="9.109375" style="63"/>
    <col min="257" max="257" width="7.44140625" style="63" customWidth="1"/>
    <col min="258" max="258" width="6.44140625" style="63" customWidth="1"/>
    <col min="259" max="259" width="52.5546875" style="63" customWidth="1"/>
    <col min="260" max="271" width="14.44140625" style="63" bestFit="1" customWidth="1"/>
    <col min="272" max="272" width="15.5546875" style="63" customWidth="1"/>
    <col min="273" max="273" width="16.109375" style="63" bestFit="1" customWidth="1"/>
    <col min="274" max="274" width="17.44140625" style="63" customWidth="1"/>
    <col min="275" max="275" width="6.5546875" style="63" customWidth="1"/>
    <col min="276" max="276" width="4.5546875" style="63" bestFit="1" customWidth="1"/>
    <col min="277" max="277" width="6" style="63" customWidth="1"/>
    <col min="278" max="279" width="9.109375" style="63"/>
    <col min="280" max="280" width="5.44140625" style="63" customWidth="1"/>
    <col min="281" max="288" width="11" style="63" customWidth="1"/>
    <col min="289" max="292" width="11" style="63" bestFit="1" customWidth="1"/>
    <col min="293" max="293" width="13.88671875" style="63" bestFit="1" customWidth="1"/>
    <col min="294" max="512" width="9.109375" style="63"/>
    <col min="513" max="513" width="7.44140625" style="63" customWidth="1"/>
    <col min="514" max="514" width="6.44140625" style="63" customWidth="1"/>
    <col min="515" max="515" width="52.5546875" style="63" customWidth="1"/>
    <col min="516" max="527" width="14.44140625" style="63" bestFit="1" customWidth="1"/>
    <col min="528" max="528" width="15.5546875" style="63" customWidth="1"/>
    <col min="529" max="529" width="16.109375" style="63" bestFit="1" customWidth="1"/>
    <col min="530" max="530" width="17.44140625" style="63" customWidth="1"/>
    <col min="531" max="531" width="6.5546875" style="63" customWidth="1"/>
    <col min="532" max="532" width="4.5546875" style="63" bestFit="1" customWidth="1"/>
    <col min="533" max="533" width="6" style="63" customWidth="1"/>
    <col min="534" max="535" width="9.109375" style="63"/>
    <col min="536" max="536" width="5.44140625" style="63" customWidth="1"/>
    <col min="537" max="544" width="11" style="63" customWidth="1"/>
    <col min="545" max="548" width="11" style="63" bestFit="1" customWidth="1"/>
    <col min="549" max="549" width="13.88671875" style="63" bestFit="1" customWidth="1"/>
    <col min="550" max="768" width="9.109375" style="63"/>
    <col min="769" max="769" width="7.44140625" style="63" customWidth="1"/>
    <col min="770" max="770" width="6.44140625" style="63" customWidth="1"/>
    <col min="771" max="771" width="52.5546875" style="63" customWidth="1"/>
    <col min="772" max="783" width="14.44140625" style="63" bestFit="1" customWidth="1"/>
    <col min="784" max="784" width="15.5546875" style="63" customWidth="1"/>
    <col min="785" max="785" width="16.109375" style="63" bestFit="1" customWidth="1"/>
    <col min="786" max="786" width="17.44140625" style="63" customWidth="1"/>
    <col min="787" max="787" width="6.5546875" style="63" customWidth="1"/>
    <col min="788" max="788" width="4.5546875" style="63" bestFit="1" customWidth="1"/>
    <col min="789" max="789" width="6" style="63" customWidth="1"/>
    <col min="790" max="791" width="9.109375" style="63"/>
    <col min="792" max="792" width="5.44140625" style="63" customWidth="1"/>
    <col min="793" max="800" width="11" style="63" customWidth="1"/>
    <col min="801" max="804" width="11" style="63" bestFit="1" customWidth="1"/>
    <col min="805" max="805" width="13.88671875" style="63" bestFit="1" customWidth="1"/>
    <col min="806" max="1024" width="9.109375" style="63"/>
    <col min="1025" max="1025" width="7.44140625" style="63" customWidth="1"/>
    <col min="1026" max="1026" width="6.44140625" style="63" customWidth="1"/>
    <col min="1027" max="1027" width="52.5546875" style="63" customWidth="1"/>
    <col min="1028" max="1039" width="14.44140625" style="63" bestFit="1" customWidth="1"/>
    <col min="1040" max="1040" width="15.5546875" style="63" customWidth="1"/>
    <col min="1041" max="1041" width="16.109375" style="63" bestFit="1" customWidth="1"/>
    <col min="1042" max="1042" width="17.44140625" style="63" customWidth="1"/>
    <col min="1043" max="1043" width="6.5546875" style="63" customWidth="1"/>
    <col min="1044" max="1044" width="4.5546875" style="63" bestFit="1" customWidth="1"/>
    <col min="1045" max="1045" width="6" style="63" customWidth="1"/>
    <col min="1046" max="1047" width="9.109375" style="63"/>
    <col min="1048" max="1048" width="5.44140625" style="63" customWidth="1"/>
    <col min="1049" max="1056" width="11" style="63" customWidth="1"/>
    <col min="1057" max="1060" width="11" style="63" bestFit="1" customWidth="1"/>
    <col min="1061" max="1061" width="13.88671875" style="63" bestFit="1" customWidth="1"/>
    <col min="1062" max="1280" width="9.109375" style="63"/>
    <col min="1281" max="1281" width="7.44140625" style="63" customWidth="1"/>
    <col min="1282" max="1282" width="6.44140625" style="63" customWidth="1"/>
    <col min="1283" max="1283" width="52.5546875" style="63" customWidth="1"/>
    <col min="1284" max="1295" width="14.44140625" style="63" bestFit="1" customWidth="1"/>
    <col min="1296" max="1296" width="15.5546875" style="63" customWidth="1"/>
    <col min="1297" max="1297" width="16.109375" style="63" bestFit="1" customWidth="1"/>
    <col min="1298" max="1298" width="17.44140625" style="63" customWidth="1"/>
    <col min="1299" max="1299" width="6.5546875" style="63" customWidth="1"/>
    <col min="1300" max="1300" width="4.5546875" style="63" bestFit="1" customWidth="1"/>
    <col min="1301" max="1301" width="6" style="63" customWidth="1"/>
    <col min="1302" max="1303" width="9.109375" style="63"/>
    <col min="1304" max="1304" width="5.44140625" style="63" customWidth="1"/>
    <col min="1305" max="1312" width="11" style="63" customWidth="1"/>
    <col min="1313" max="1316" width="11" style="63" bestFit="1" customWidth="1"/>
    <col min="1317" max="1317" width="13.88671875" style="63" bestFit="1" customWidth="1"/>
    <col min="1318" max="1536" width="9.109375" style="63"/>
    <col min="1537" max="1537" width="7.44140625" style="63" customWidth="1"/>
    <col min="1538" max="1538" width="6.44140625" style="63" customWidth="1"/>
    <col min="1539" max="1539" width="52.5546875" style="63" customWidth="1"/>
    <col min="1540" max="1551" width="14.44140625" style="63" bestFit="1" customWidth="1"/>
    <col min="1552" max="1552" width="15.5546875" style="63" customWidth="1"/>
    <col min="1553" max="1553" width="16.109375" style="63" bestFit="1" customWidth="1"/>
    <col min="1554" max="1554" width="17.44140625" style="63" customWidth="1"/>
    <col min="1555" max="1555" width="6.5546875" style="63" customWidth="1"/>
    <col min="1556" max="1556" width="4.5546875" style="63" bestFit="1" customWidth="1"/>
    <col min="1557" max="1557" width="6" style="63" customWidth="1"/>
    <col min="1558" max="1559" width="9.109375" style="63"/>
    <col min="1560" max="1560" width="5.44140625" style="63" customWidth="1"/>
    <col min="1561" max="1568" width="11" style="63" customWidth="1"/>
    <col min="1569" max="1572" width="11" style="63" bestFit="1" customWidth="1"/>
    <col min="1573" max="1573" width="13.88671875" style="63" bestFit="1" customWidth="1"/>
    <col min="1574" max="1792" width="9.109375" style="63"/>
    <col min="1793" max="1793" width="7.44140625" style="63" customWidth="1"/>
    <col min="1794" max="1794" width="6.44140625" style="63" customWidth="1"/>
    <col min="1795" max="1795" width="52.5546875" style="63" customWidth="1"/>
    <col min="1796" max="1807" width="14.44140625" style="63" bestFit="1" customWidth="1"/>
    <col min="1808" max="1808" width="15.5546875" style="63" customWidth="1"/>
    <col min="1809" max="1809" width="16.109375" style="63" bestFit="1" customWidth="1"/>
    <col min="1810" max="1810" width="17.44140625" style="63" customWidth="1"/>
    <col min="1811" max="1811" width="6.5546875" style="63" customWidth="1"/>
    <col min="1812" max="1812" width="4.5546875" style="63" bestFit="1" customWidth="1"/>
    <col min="1813" max="1813" width="6" style="63" customWidth="1"/>
    <col min="1814" max="1815" width="9.109375" style="63"/>
    <col min="1816" max="1816" width="5.44140625" style="63" customWidth="1"/>
    <col min="1817" max="1824" width="11" style="63" customWidth="1"/>
    <col min="1825" max="1828" width="11" style="63" bestFit="1" customWidth="1"/>
    <col min="1829" max="1829" width="13.88671875" style="63" bestFit="1" customWidth="1"/>
    <col min="1830" max="2048" width="9.109375" style="63"/>
    <col min="2049" max="2049" width="7.44140625" style="63" customWidth="1"/>
    <col min="2050" max="2050" width="6.44140625" style="63" customWidth="1"/>
    <col min="2051" max="2051" width="52.5546875" style="63" customWidth="1"/>
    <col min="2052" max="2063" width="14.44140625" style="63" bestFit="1" customWidth="1"/>
    <col min="2064" max="2064" width="15.5546875" style="63" customWidth="1"/>
    <col min="2065" max="2065" width="16.109375" style="63" bestFit="1" customWidth="1"/>
    <col min="2066" max="2066" width="17.44140625" style="63" customWidth="1"/>
    <col min="2067" max="2067" width="6.5546875" style="63" customWidth="1"/>
    <col min="2068" max="2068" width="4.5546875" style="63" bestFit="1" customWidth="1"/>
    <col min="2069" max="2069" width="6" style="63" customWidth="1"/>
    <col min="2070" max="2071" width="9.109375" style="63"/>
    <col min="2072" max="2072" width="5.44140625" style="63" customWidth="1"/>
    <col min="2073" max="2080" width="11" style="63" customWidth="1"/>
    <col min="2081" max="2084" width="11" style="63" bestFit="1" customWidth="1"/>
    <col min="2085" max="2085" width="13.88671875" style="63" bestFit="1" customWidth="1"/>
    <col min="2086" max="2304" width="9.109375" style="63"/>
    <col min="2305" max="2305" width="7.44140625" style="63" customWidth="1"/>
    <col min="2306" max="2306" width="6.44140625" style="63" customWidth="1"/>
    <col min="2307" max="2307" width="52.5546875" style="63" customWidth="1"/>
    <col min="2308" max="2319" width="14.44140625" style="63" bestFit="1" customWidth="1"/>
    <col min="2320" max="2320" width="15.5546875" style="63" customWidth="1"/>
    <col min="2321" max="2321" width="16.109375" style="63" bestFit="1" customWidth="1"/>
    <col min="2322" max="2322" width="17.44140625" style="63" customWidth="1"/>
    <col min="2323" max="2323" width="6.5546875" style="63" customWidth="1"/>
    <col min="2324" max="2324" width="4.5546875" style="63" bestFit="1" customWidth="1"/>
    <col min="2325" max="2325" width="6" style="63" customWidth="1"/>
    <col min="2326" max="2327" width="9.109375" style="63"/>
    <col min="2328" max="2328" width="5.44140625" style="63" customWidth="1"/>
    <col min="2329" max="2336" width="11" style="63" customWidth="1"/>
    <col min="2337" max="2340" width="11" style="63" bestFit="1" customWidth="1"/>
    <col min="2341" max="2341" width="13.88671875" style="63" bestFit="1" customWidth="1"/>
    <col min="2342" max="2560" width="9.109375" style="63"/>
    <col min="2561" max="2561" width="7.44140625" style="63" customWidth="1"/>
    <col min="2562" max="2562" width="6.44140625" style="63" customWidth="1"/>
    <col min="2563" max="2563" width="52.5546875" style="63" customWidth="1"/>
    <col min="2564" max="2575" width="14.44140625" style="63" bestFit="1" customWidth="1"/>
    <col min="2576" max="2576" width="15.5546875" style="63" customWidth="1"/>
    <col min="2577" max="2577" width="16.109375" style="63" bestFit="1" customWidth="1"/>
    <col min="2578" max="2578" width="17.44140625" style="63" customWidth="1"/>
    <col min="2579" max="2579" width="6.5546875" style="63" customWidth="1"/>
    <col min="2580" max="2580" width="4.5546875" style="63" bestFit="1" customWidth="1"/>
    <col min="2581" max="2581" width="6" style="63" customWidth="1"/>
    <col min="2582" max="2583" width="9.109375" style="63"/>
    <col min="2584" max="2584" width="5.44140625" style="63" customWidth="1"/>
    <col min="2585" max="2592" width="11" style="63" customWidth="1"/>
    <col min="2593" max="2596" width="11" style="63" bestFit="1" customWidth="1"/>
    <col min="2597" max="2597" width="13.88671875" style="63" bestFit="1" customWidth="1"/>
    <col min="2598" max="2816" width="9.109375" style="63"/>
    <col min="2817" max="2817" width="7.44140625" style="63" customWidth="1"/>
    <col min="2818" max="2818" width="6.44140625" style="63" customWidth="1"/>
    <col min="2819" max="2819" width="52.5546875" style="63" customWidth="1"/>
    <col min="2820" max="2831" width="14.44140625" style="63" bestFit="1" customWidth="1"/>
    <col min="2832" max="2832" width="15.5546875" style="63" customWidth="1"/>
    <col min="2833" max="2833" width="16.109375" style="63" bestFit="1" customWidth="1"/>
    <col min="2834" max="2834" width="17.44140625" style="63" customWidth="1"/>
    <col min="2835" max="2835" width="6.5546875" style="63" customWidth="1"/>
    <col min="2836" max="2836" width="4.5546875" style="63" bestFit="1" customWidth="1"/>
    <col min="2837" max="2837" width="6" style="63" customWidth="1"/>
    <col min="2838" max="2839" width="9.109375" style="63"/>
    <col min="2840" max="2840" width="5.44140625" style="63" customWidth="1"/>
    <col min="2841" max="2848" width="11" style="63" customWidth="1"/>
    <col min="2849" max="2852" width="11" style="63" bestFit="1" customWidth="1"/>
    <col min="2853" max="2853" width="13.88671875" style="63" bestFit="1" customWidth="1"/>
    <col min="2854" max="3072" width="9.109375" style="63"/>
    <col min="3073" max="3073" width="7.44140625" style="63" customWidth="1"/>
    <col min="3074" max="3074" width="6.44140625" style="63" customWidth="1"/>
    <col min="3075" max="3075" width="52.5546875" style="63" customWidth="1"/>
    <col min="3076" max="3087" width="14.44140625" style="63" bestFit="1" customWidth="1"/>
    <col min="3088" max="3088" width="15.5546875" style="63" customWidth="1"/>
    <col min="3089" max="3089" width="16.109375" style="63" bestFit="1" customWidth="1"/>
    <col min="3090" max="3090" width="17.44140625" style="63" customWidth="1"/>
    <col min="3091" max="3091" width="6.5546875" style="63" customWidth="1"/>
    <col min="3092" max="3092" width="4.5546875" style="63" bestFit="1" customWidth="1"/>
    <col min="3093" max="3093" width="6" style="63" customWidth="1"/>
    <col min="3094" max="3095" width="9.109375" style="63"/>
    <col min="3096" max="3096" width="5.44140625" style="63" customWidth="1"/>
    <col min="3097" max="3104" width="11" style="63" customWidth="1"/>
    <col min="3105" max="3108" width="11" style="63" bestFit="1" customWidth="1"/>
    <col min="3109" max="3109" width="13.88671875" style="63" bestFit="1" customWidth="1"/>
    <col min="3110" max="3328" width="9.109375" style="63"/>
    <col min="3329" max="3329" width="7.44140625" style="63" customWidth="1"/>
    <col min="3330" max="3330" width="6.44140625" style="63" customWidth="1"/>
    <col min="3331" max="3331" width="52.5546875" style="63" customWidth="1"/>
    <col min="3332" max="3343" width="14.44140625" style="63" bestFit="1" customWidth="1"/>
    <col min="3344" max="3344" width="15.5546875" style="63" customWidth="1"/>
    <col min="3345" max="3345" width="16.109375" style="63" bestFit="1" customWidth="1"/>
    <col min="3346" max="3346" width="17.44140625" style="63" customWidth="1"/>
    <col min="3347" max="3347" width="6.5546875" style="63" customWidth="1"/>
    <col min="3348" max="3348" width="4.5546875" style="63" bestFit="1" customWidth="1"/>
    <col min="3349" max="3349" width="6" style="63" customWidth="1"/>
    <col min="3350" max="3351" width="9.109375" style="63"/>
    <col min="3352" max="3352" width="5.44140625" style="63" customWidth="1"/>
    <col min="3353" max="3360" width="11" style="63" customWidth="1"/>
    <col min="3361" max="3364" width="11" style="63" bestFit="1" customWidth="1"/>
    <col min="3365" max="3365" width="13.88671875" style="63" bestFit="1" customWidth="1"/>
    <col min="3366" max="3584" width="9.109375" style="63"/>
    <col min="3585" max="3585" width="7.44140625" style="63" customWidth="1"/>
    <col min="3586" max="3586" width="6.44140625" style="63" customWidth="1"/>
    <col min="3587" max="3587" width="52.5546875" style="63" customWidth="1"/>
    <col min="3588" max="3599" width="14.44140625" style="63" bestFit="1" customWidth="1"/>
    <col min="3600" max="3600" width="15.5546875" style="63" customWidth="1"/>
    <col min="3601" max="3601" width="16.109375" style="63" bestFit="1" customWidth="1"/>
    <col min="3602" max="3602" width="17.44140625" style="63" customWidth="1"/>
    <col min="3603" max="3603" width="6.5546875" style="63" customWidth="1"/>
    <col min="3604" max="3604" width="4.5546875" style="63" bestFit="1" customWidth="1"/>
    <col min="3605" max="3605" width="6" style="63" customWidth="1"/>
    <col min="3606" max="3607" width="9.109375" style="63"/>
    <col min="3608" max="3608" width="5.44140625" style="63" customWidth="1"/>
    <col min="3609" max="3616" width="11" style="63" customWidth="1"/>
    <col min="3617" max="3620" width="11" style="63" bestFit="1" customWidth="1"/>
    <col min="3621" max="3621" width="13.88671875" style="63" bestFit="1" customWidth="1"/>
    <col min="3622" max="3840" width="9.109375" style="63"/>
    <col min="3841" max="3841" width="7.44140625" style="63" customWidth="1"/>
    <col min="3842" max="3842" width="6.44140625" style="63" customWidth="1"/>
    <col min="3843" max="3843" width="52.5546875" style="63" customWidth="1"/>
    <col min="3844" max="3855" width="14.44140625" style="63" bestFit="1" customWidth="1"/>
    <col min="3856" max="3856" width="15.5546875" style="63" customWidth="1"/>
    <col min="3857" max="3857" width="16.109375" style="63" bestFit="1" customWidth="1"/>
    <col min="3858" max="3858" width="17.44140625" style="63" customWidth="1"/>
    <col min="3859" max="3859" width="6.5546875" style="63" customWidth="1"/>
    <col min="3860" max="3860" width="4.5546875" style="63" bestFit="1" customWidth="1"/>
    <col min="3861" max="3861" width="6" style="63" customWidth="1"/>
    <col min="3862" max="3863" width="9.109375" style="63"/>
    <col min="3864" max="3864" width="5.44140625" style="63" customWidth="1"/>
    <col min="3865" max="3872" width="11" style="63" customWidth="1"/>
    <col min="3873" max="3876" width="11" style="63" bestFit="1" customWidth="1"/>
    <col min="3877" max="3877" width="13.88671875" style="63" bestFit="1" customWidth="1"/>
    <col min="3878" max="4096" width="9.109375" style="63"/>
    <col min="4097" max="4097" width="7.44140625" style="63" customWidth="1"/>
    <col min="4098" max="4098" width="6.44140625" style="63" customWidth="1"/>
    <col min="4099" max="4099" width="52.5546875" style="63" customWidth="1"/>
    <col min="4100" max="4111" width="14.44140625" style="63" bestFit="1" customWidth="1"/>
    <col min="4112" max="4112" width="15.5546875" style="63" customWidth="1"/>
    <col min="4113" max="4113" width="16.109375" style="63" bestFit="1" customWidth="1"/>
    <col min="4114" max="4114" width="17.44140625" style="63" customWidth="1"/>
    <col min="4115" max="4115" width="6.5546875" style="63" customWidth="1"/>
    <col min="4116" max="4116" width="4.5546875" style="63" bestFit="1" customWidth="1"/>
    <col min="4117" max="4117" width="6" style="63" customWidth="1"/>
    <col min="4118" max="4119" width="9.109375" style="63"/>
    <col min="4120" max="4120" width="5.44140625" style="63" customWidth="1"/>
    <col min="4121" max="4128" width="11" style="63" customWidth="1"/>
    <col min="4129" max="4132" width="11" style="63" bestFit="1" customWidth="1"/>
    <col min="4133" max="4133" width="13.88671875" style="63" bestFit="1" customWidth="1"/>
    <col min="4134" max="4352" width="9.109375" style="63"/>
    <col min="4353" max="4353" width="7.44140625" style="63" customWidth="1"/>
    <col min="4354" max="4354" width="6.44140625" style="63" customWidth="1"/>
    <col min="4355" max="4355" width="52.5546875" style="63" customWidth="1"/>
    <col min="4356" max="4367" width="14.44140625" style="63" bestFit="1" customWidth="1"/>
    <col min="4368" max="4368" width="15.5546875" style="63" customWidth="1"/>
    <col min="4369" max="4369" width="16.109375" style="63" bestFit="1" customWidth="1"/>
    <col min="4370" max="4370" width="17.44140625" style="63" customWidth="1"/>
    <col min="4371" max="4371" width="6.5546875" style="63" customWidth="1"/>
    <col min="4372" max="4372" width="4.5546875" style="63" bestFit="1" customWidth="1"/>
    <col min="4373" max="4373" width="6" style="63" customWidth="1"/>
    <col min="4374" max="4375" width="9.109375" style="63"/>
    <col min="4376" max="4376" width="5.44140625" style="63" customWidth="1"/>
    <col min="4377" max="4384" width="11" style="63" customWidth="1"/>
    <col min="4385" max="4388" width="11" style="63" bestFit="1" customWidth="1"/>
    <col min="4389" max="4389" width="13.88671875" style="63" bestFit="1" customWidth="1"/>
    <col min="4390" max="4608" width="9.109375" style="63"/>
    <col min="4609" max="4609" width="7.44140625" style="63" customWidth="1"/>
    <col min="4610" max="4610" width="6.44140625" style="63" customWidth="1"/>
    <col min="4611" max="4611" width="52.5546875" style="63" customWidth="1"/>
    <col min="4612" max="4623" width="14.44140625" style="63" bestFit="1" customWidth="1"/>
    <col min="4624" max="4624" width="15.5546875" style="63" customWidth="1"/>
    <col min="4625" max="4625" width="16.109375" style="63" bestFit="1" customWidth="1"/>
    <col min="4626" max="4626" width="17.44140625" style="63" customWidth="1"/>
    <col min="4627" max="4627" width="6.5546875" style="63" customWidth="1"/>
    <col min="4628" max="4628" width="4.5546875" style="63" bestFit="1" customWidth="1"/>
    <col min="4629" max="4629" width="6" style="63" customWidth="1"/>
    <col min="4630" max="4631" width="9.109375" style="63"/>
    <col min="4632" max="4632" width="5.44140625" style="63" customWidth="1"/>
    <col min="4633" max="4640" width="11" style="63" customWidth="1"/>
    <col min="4641" max="4644" width="11" style="63" bestFit="1" customWidth="1"/>
    <col min="4645" max="4645" width="13.88671875" style="63" bestFit="1" customWidth="1"/>
    <col min="4646" max="4864" width="9.109375" style="63"/>
    <col min="4865" max="4865" width="7.44140625" style="63" customWidth="1"/>
    <col min="4866" max="4866" width="6.44140625" style="63" customWidth="1"/>
    <col min="4867" max="4867" width="52.5546875" style="63" customWidth="1"/>
    <col min="4868" max="4879" width="14.44140625" style="63" bestFit="1" customWidth="1"/>
    <col min="4880" max="4880" width="15.5546875" style="63" customWidth="1"/>
    <col min="4881" max="4881" width="16.109375" style="63" bestFit="1" customWidth="1"/>
    <col min="4882" max="4882" width="17.44140625" style="63" customWidth="1"/>
    <col min="4883" max="4883" width="6.5546875" style="63" customWidth="1"/>
    <col min="4884" max="4884" width="4.5546875" style="63" bestFit="1" customWidth="1"/>
    <col min="4885" max="4885" width="6" style="63" customWidth="1"/>
    <col min="4886" max="4887" width="9.109375" style="63"/>
    <col min="4888" max="4888" width="5.44140625" style="63" customWidth="1"/>
    <col min="4889" max="4896" width="11" style="63" customWidth="1"/>
    <col min="4897" max="4900" width="11" style="63" bestFit="1" customWidth="1"/>
    <col min="4901" max="4901" width="13.88671875" style="63" bestFit="1" customWidth="1"/>
    <col min="4902" max="5120" width="9.109375" style="63"/>
    <col min="5121" max="5121" width="7.44140625" style="63" customWidth="1"/>
    <col min="5122" max="5122" width="6.44140625" style="63" customWidth="1"/>
    <col min="5123" max="5123" width="52.5546875" style="63" customWidth="1"/>
    <col min="5124" max="5135" width="14.44140625" style="63" bestFit="1" customWidth="1"/>
    <col min="5136" max="5136" width="15.5546875" style="63" customWidth="1"/>
    <col min="5137" max="5137" width="16.109375" style="63" bestFit="1" customWidth="1"/>
    <col min="5138" max="5138" width="17.44140625" style="63" customWidth="1"/>
    <col min="5139" max="5139" width="6.5546875" style="63" customWidth="1"/>
    <col min="5140" max="5140" width="4.5546875" style="63" bestFit="1" customWidth="1"/>
    <col min="5141" max="5141" width="6" style="63" customWidth="1"/>
    <col min="5142" max="5143" width="9.109375" style="63"/>
    <col min="5144" max="5144" width="5.44140625" style="63" customWidth="1"/>
    <col min="5145" max="5152" width="11" style="63" customWidth="1"/>
    <col min="5153" max="5156" width="11" style="63" bestFit="1" customWidth="1"/>
    <col min="5157" max="5157" width="13.88671875" style="63" bestFit="1" customWidth="1"/>
    <col min="5158" max="5376" width="9.109375" style="63"/>
    <col min="5377" max="5377" width="7.44140625" style="63" customWidth="1"/>
    <col min="5378" max="5378" width="6.44140625" style="63" customWidth="1"/>
    <col min="5379" max="5379" width="52.5546875" style="63" customWidth="1"/>
    <col min="5380" max="5391" width="14.44140625" style="63" bestFit="1" customWidth="1"/>
    <col min="5392" max="5392" width="15.5546875" style="63" customWidth="1"/>
    <col min="5393" max="5393" width="16.109375" style="63" bestFit="1" customWidth="1"/>
    <col min="5394" max="5394" width="17.44140625" style="63" customWidth="1"/>
    <col min="5395" max="5395" width="6.5546875" style="63" customWidth="1"/>
    <col min="5396" max="5396" width="4.5546875" style="63" bestFit="1" customWidth="1"/>
    <col min="5397" max="5397" width="6" style="63" customWidth="1"/>
    <col min="5398" max="5399" width="9.109375" style="63"/>
    <col min="5400" max="5400" width="5.44140625" style="63" customWidth="1"/>
    <col min="5401" max="5408" width="11" style="63" customWidth="1"/>
    <col min="5409" max="5412" width="11" style="63" bestFit="1" customWidth="1"/>
    <col min="5413" max="5413" width="13.88671875" style="63" bestFit="1" customWidth="1"/>
    <col min="5414" max="5632" width="9.109375" style="63"/>
    <col min="5633" max="5633" width="7.44140625" style="63" customWidth="1"/>
    <col min="5634" max="5634" width="6.44140625" style="63" customWidth="1"/>
    <col min="5635" max="5635" width="52.5546875" style="63" customWidth="1"/>
    <col min="5636" max="5647" width="14.44140625" style="63" bestFit="1" customWidth="1"/>
    <col min="5648" max="5648" width="15.5546875" style="63" customWidth="1"/>
    <col min="5649" max="5649" width="16.109375" style="63" bestFit="1" customWidth="1"/>
    <col min="5650" max="5650" width="17.44140625" style="63" customWidth="1"/>
    <col min="5651" max="5651" width="6.5546875" style="63" customWidth="1"/>
    <col min="5652" max="5652" width="4.5546875" style="63" bestFit="1" customWidth="1"/>
    <col min="5653" max="5653" width="6" style="63" customWidth="1"/>
    <col min="5654" max="5655" width="9.109375" style="63"/>
    <col min="5656" max="5656" width="5.44140625" style="63" customWidth="1"/>
    <col min="5657" max="5664" width="11" style="63" customWidth="1"/>
    <col min="5665" max="5668" width="11" style="63" bestFit="1" customWidth="1"/>
    <col min="5669" max="5669" width="13.88671875" style="63" bestFit="1" customWidth="1"/>
    <col min="5670" max="5888" width="9.109375" style="63"/>
    <col min="5889" max="5889" width="7.44140625" style="63" customWidth="1"/>
    <col min="5890" max="5890" width="6.44140625" style="63" customWidth="1"/>
    <col min="5891" max="5891" width="52.5546875" style="63" customWidth="1"/>
    <col min="5892" max="5903" width="14.44140625" style="63" bestFit="1" customWidth="1"/>
    <col min="5904" max="5904" width="15.5546875" style="63" customWidth="1"/>
    <col min="5905" max="5905" width="16.109375" style="63" bestFit="1" customWidth="1"/>
    <col min="5906" max="5906" width="17.44140625" style="63" customWidth="1"/>
    <col min="5907" max="5907" width="6.5546875" style="63" customWidth="1"/>
    <col min="5908" max="5908" width="4.5546875" style="63" bestFit="1" customWidth="1"/>
    <col min="5909" max="5909" width="6" style="63" customWidth="1"/>
    <col min="5910" max="5911" width="9.109375" style="63"/>
    <col min="5912" max="5912" width="5.44140625" style="63" customWidth="1"/>
    <col min="5913" max="5920" width="11" style="63" customWidth="1"/>
    <col min="5921" max="5924" width="11" style="63" bestFit="1" customWidth="1"/>
    <col min="5925" max="5925" width="13.88671875" style="63" bestFit="1" customWidth="1"/>
    <col min="5926" max="6144" width="9.109375" style="63"/>
    <col min="6145" max="6145" width="7.44140625" style="63" customWidth="1"/>
    <col min="6146" max="6146" width="6.44140625" style="63" customWidth="1"/>
    <col min="6147" max="6147" width="52.5546875" style="63" customWidth="1"/>
    <col min="6148" max="6159" width="14.44140625" style="63" bestFit="1" customWidth="1"/>
    <col min="6160" max="6160" width="15.5546875" style="63" customWidth="1"/>
    <col min="6161" max="6161" width="16.109375" style="63" bestFit="1" customWidth="1"/>
    <col min="6162" max="6162" width="17.44140625" style="63" customWidth="1"/>
    <col min="6163" max="6163" width="6.5546875" style="63" customWidth="1"/>
    <col min="6164" max="6164" width="4.5546875" style="63" bestFit="1" customWidth="1"/>
    <col min="6165" max="6165" width="6" style="63" customWidth="1"/>
    <col min="6166" max="6167" width="9.109375" style="63"/>
    <col min="6168" max="6168" width="5.44140625" style="63" customWidth="1"/>
    <col min="6169" max="6176" width="11" style="63" customWidth="1"/>
    <col min="6177" max="6180" width="11" style="63" bestFit="1" customWidth="1"/>
    <col min="6181" max="6181" width="13.88671875" style="63" bestFit="1" customWidth="1"/>
    <col min="6182" max="6400" width="9.109375" style="63"/>
    <col min="6401" max="6401" width="7.44140625" style="63" customWidth="1"/>
    <col min="6402" max="6402" width="6.44140625" style="63" customWidth="1"/>
    <col min="6403" max="6403" width="52.5546875" style="63" customWidth="1"/>
    <col min="6404" max="6415" width="14.44140625" style="63" bestFit="1" customWidth="1"/>
    <col min="6416" max="6416" width="15.5546875" style="63" customWidth="1"/>
    <col min="6417" max="6417" width="16.109375" style="63" bestFit="1" customWidth="1"/>
    <col min="6418" max="6418" width="17.44140625" style="63" customWidth="1"/>
    <col min="6419" max="6419" width="6.5546875" style="63" customWidth="1"/>
    <col min="6420" max="6420" width="4.5546875" style="63" bestFit="1" customWidth="1"/>
    <col min="6421" max="6421" width="6" style="63" customWidth="1"/>
    <col min="6422" max="6423" width="9.109375" style="63"/>
    <col min="6424" max="6424" width="5.44140625" style="63" customWidth="1"/>
    <col min="6425" max="6432" width="11" style="63" customWidth="1"/>
    <col min="6433" max="6436" width="11" style="63" bestFit="1" customWidth="1"/>
    <col min="6437" max="6437" width="13.88671875" style="63" bestFit="1" customWidth="1"/>
    <col min="6438" max="6656" width="9.109375" style="63"/>
    <col min="6657" max="6657" width="7.44140625" style="63" customWidth="1"/>
    <col min="6658" max="6658" width="6.44140625" style="63" customWidth="1"/>
    <col min="6659" max="6659" width="52.5546875" style="63" customWidth="1"/>
    <col min="6660" max="6671" width="14.44140625" style="63" bestFit="1" customWidth="1"/>
    <col min="6672" max="6672" width="15.5546875" style="63" customWidth="1"/>
    <col min="6673" max="6673" width="16.109375" style="63" bestFit="1" customWidth="1"/>
    <col min="6674" max="6674" width="17.44140625" style="63" customWidth="1"/>
    <col min="6675" max="6675" width="6.5546875" style="63" customWidth="1"/>
    <col min="6676" max="6676" width="4.5546875" style="63" bestFit="1" customWidth="1"/>
    <col min="6677" max="6677" width="6" style="63" customWidth="1"/>
    <col min="6678" max="6679" width="9.109375" style="63"/>
    <col min="6680" max="6680" width="5.44140625" style="63" customWidth="1"/>
    <col min="6681" max="6688" width="11" style="63" customWidth="1"/>
    <col min="6689" max="6692" width="11" style="63" bestFit="1" customWidth="1"/>
    <col min="6693" max="6693" width="13.88671875" style="63" bestFit="1" customWidth="1"/>
    <col min="6694" max="6912" width="9.109375" style="63"/>
    <col min="6913" max="6913" width="7.44140625" style="63" customWidth="1"/>
    <col min="6914" max="6914" width="6.44140625" style="63" customWidth="1"/>
    <col min="6915" max="6915" width="52.5546875" style="63" customWidth="1"/>
    <col min="6916" max="6927" width="14.44140625" style="63" bestFit="1" customWidth="1"/>
    <col min="6928" max="6928" width="15.5546875" style="63" customWidth="1"/>
    <col min="6929" max="6929" width="16.109375" style="63" bestFit="1" customWidth="1"/>
    <col min="6930" max="6930" width="17.44140625" style="63" customWidth="1"/>
    <col min="6931" max="6931" width="6.5546875" style="63" customWidth="1"/>
    <col min="6932" max="6932" width="4.5546875" style="63" bestFit="1" customWidth="1"/>
    <col min="6933" max="6933" width="6" style="63" customWidth="1"/>
    <col min="6934" max="6935" width="9.109375" style="63"/>
    <col min="6936" max="6936" width="5.44140625" style="63" customWidth="1"/>
    <col min="6937" max="6944" width="11" style="63" customWidth="1"/>
    <col min="6945" max="6948" width="11" style="63" bestFit="1" customWidth="1"/>
    <col min="6949" max="6949" width="13.88671875" style="63" bestFit="1" customWidth="1"/>
    <col min="6950" max="7168" width="9.109375" style="63"/>
    <col min="7169" max="7169" width="7.44140625" style="63" customWidth="1"/>
    <col min="7170" max="7170" width="6.44140625" style="63" customWidth="1"/>
    <col min="7171" max="7171" width="52.5546875" style="63" customWidth="1"/>
    <col min="7172" max="7183" width="14.44140625" style="63" bestFit="1" customWidth="1"/>
    <col min="7184" max="7184" width="15.5546875" style="63" customWidth="1"/>
    <col min="7185" max="7185" width="16.109375" style="63" bestFit="1" customWidth="1"/>
    <col min="7186" max="7186" width="17.44140625" style="63" customWidth="1"/>
    <col min="7187" max="7187" width="6.5546875" style="63" customWidth="1"/>
    <col min="7188" max="7188" width="4.5546875" style="63" bestFit="1" customWidth="1"/>
    <col min="7189" max="7189" width="6" style="63" customWidth="1"/>
    <col min="7190" max="7191" width="9.109375" style="63"/>
    <col min="7192" max="7192" width="5.44140625" style="63" customWidth="1"/>
    <col min="7193" max="7200" width="11" style="63" customWidth="1"/>
    <col min="7201" max="7204" width="11" style="63" bestFit="1" customWidth="1"/>
    <col min="7205" max="7205" width="13.88671875" style="63" bestFit="1" customWidth="1"/>
    <col min="7206" max="7424" width="9.109375" style="63"/>
    <col min="7425" max="7425" width="7.44140625" style="63" customWidth="1"/>
    <col min="7426" max="7426" width="6.44140625" style="63" customWidth="1"/>
    <col min="7427" max="7427" width="52.5546875" style="63" customWidth="1"/>
    <col min="7428" max="7439" width="14.44140625" style="63" bestFit="1" customWidth="1"/>
    <col min="7440" max="7440" width="15.5546875" style="63" customWidth="1"/>
    <col min="7441" max="7441" width="16.109375" style="63" bestFit="1" customWidth="1"/>
    <col min="7442" max="7442" width="17.44140625" style="63" customWidth="1"/>
    <col min="7443" max="7443" width="6.5546875" style="63" customWidth="1"/>
    <col min="7444" max="7444" width="4.5546875" style="63" bestFit="1" customWidth="1"/>
    <col min="7445" max="7445" width="6" style="63" customWidth="1"/>
    <col min="7446" max="7447" width="9.109375" style="63"/>
    <col min="7448" max="7448" width="5.44140625" style="63" customWidth="1"/>
    <col min="7449" max="7456" width="11" style="63" customWidth="1"/>
    <col min="7457" max="7460" width="11" style="63" bestFit="1" customWidth="1"/>
    <col min="7461" max="7461" width="13.88671875" style="63" bestFit="1" customWidth="1"/>
    <col min="7462" max="7680" width="9.109375" style="63"/>
    <col min="7681" max="7681" width="7.44140625" style="63" customWidth="1"/>
    <col min="7682" max="7682" width="6.44140625" style="63" customWidth="1"/>
    <col min="7683" max="7683" width="52.5546875" style="63" customWidth="1"/>
    <col min="7684" max="7695" width="14.44140625" style="63" bestFit="1" customWidth="1"/>
    <col min="7696" max="7696" width="15.5546875" style="63" customWidth="1"/>
    <col min="7697" max="7697" width="16.109375" style="63" bestFit="1" customWidth="1"/>
    <col min="7698" max="7698" width="17.44140625" style="63" customWidth="1"/>
    <col min="7699" max="7699" width="6.5546875" style="63" customWidth="1"/>
    <col min="7700" max="7700" width="4.5546875" style="63" bestFit="1" customWidth="1"/>
    <col min="7701" max="7701" width="6" style="63" customWidth="1"/>
    <col min="7702" max="7703" width="9.109375" style="63"/>
    <col min="7704" max="7704" width="5.44140625" style="63" customWidth="1"/>
    <col min="7705" max="7712" width="11" style="63" customWidth="1"/>
    <col min="7713" max="7716" width="11" style="63" bestFit="1" customWidth="1"/>
    <col min="7717" max="7717" width="13.88671875" style="63" bestFit="1" customWidth="1"/>
    <col min="7718" max="7936" width="9.109375" style="63"/>
    <col min="7937" max="7937" width="7.44140625" style="63" customWidth="1"/>
    <col min="7938" max="7938" width="6.44140625" style="63" customWidth="1"/>
    <col min="7939" max="7939" width="52.5546875" style="63" customWidth="1"/>
    <col min="7940" max="7951" width="14.44140625" style="63" bestFit="1" customWidth="1"/>
    <col min="7952" max="7952" width="15.5546875" style="63" customWidth="1"/>
    <col min="7953" max="7953" width="16.109375" style="63" bestFit="1" customWidth="1"/>
    <col min="7954" max="7954" width="17.44140625" style="63" customWidth="1"/>
    <col min="7955" max="7955" width="6.5546875" style="63" customWidth="1"/>
    <col min="7956" max="7956" width="4.5546875" style="63" bestFit="1" customWidth="1"/>
    <col min="7957" max="7957" width="6" style="63" customWidth="1"/>
    <col min="7958" max="7959" width="9.109375" style="63"/>
    <col min="7960" max="7960" width="5.44140625" style="63" customWidth="1"/>
    <col min="7961" max="7968" width="11" style="63" customWidth="1"/>
    <col min="7969" max="7972" width="11" style="63" bestFit="1" customWidth="1"/>
    <col min="7973" max="7973" width="13.88671875" style="63" bestFit="1" customWidth="1"/>
    <col min="7974" max="8192" width="9.109375" style="63"/>
    <col min="8193" max="8193" width="7.44140625" style="63" customWidth="1"/>
    <col min="8194" max="8194" width="6.44140625" style="63" customWidth="1"/>
    <col min="8195" max="8195" width="52.5546875" style="63" customWidth="1"/>
    <col min="8196" max="8207" width="14.44140625" style="63" bestFit="1" customWidth="1"/>
    <col min="8208" max="8208" width="15.5546875" style="63" customWidth="1"/>
    <col min="8209" max="8209" width="16.109375" style="63" bestFit="1" customWidth="1"/>
    <col min="8210" max="8210" width="17.44140625" style="63" customWidth="1"/>
    <col min="8211" max="8211" width="6.5546875" style="63" customWidth="1"/>
    <col min="8212" max="8212" width="4.5546875" style="63" bestFit="1" customWidth="1"/>
    <col min="8213" max="8213" width="6" style="63" customWidth="1"/>
    <col min="8214" max="8215" width="9.109375" style="63"/>
    <col min="8216" max="8216" width="5.44140625" style="63" customWidth="1"/>
    <col min="8217" max="8224" width="11" style="63" customWidth="1"/>
    <col min="8225" max="8228" width="11" style="63" bestFit="1" customWidth="1"/>
    <col min="8229" max="8229" width="13.88671875" style="63" bestFit="1" customWidth="1"/>
    <col min="8230" max="8448" width="9.109375" style="63"/>
    <col min="8449" max="8449" width="7.44140625" style="63" customWidth="1"/>
    <col min="8450" max="8450" width="6.44140625" style="63" customWidth="1"/>
    <col min="8451" max="8451" width="52.5546875" style="63" customWidth="1"/>
    <col min="8452" max="8463" width="14.44140625" style="63" bestFit="1" customWidth="1"/>
    <col min="8464" max="8464" width="15.5546875" style="63" customWidth="1"/>
    <col min="8465" max="8465" width="16.109375" style="63" bestFit="1" customWidth="1"/>
    <col min="8466" max="8466" width="17.44140625" style="63" customWidth="1"/>
    <col min="8467" max="8467" width="6.5546875" style="63" customWidth="1"/>
    <col min="8468" max="8468" width="4.5546875" style="63" bestFit="1" customWidth="1"/>
    <col min="8469" max="8469" width="6" style="63" customWidth="1"/>
    <col min="8470" max="8471" width="9.109375" style="63"/>
    <col min="8472" max="8472" width="5.44140625" style="63" customWidth="1"/>
    <col min="8473" max="8480" width="11" style="63" customWidth="1"/>
    <col min="8481" max="8484" width="11" style="63" bestFit="1" customWidth="1"/>
    <col min="8485" max="8485" width="13.88671875" style="63" bestFit="1" customWidth="1"/>
    <col min="8486" max="8704" width="9.109375" style="63"/>
    <col min="8705" max="8705" width="7.44140625" style="63" customWidth="1"/>
    <col min="8706" max="8706" width="6.44140625" style="63" customWidth="1"/>
    <col min="8707" max="8707" width="52.5546875" style="63" customWidth="1"/>
    <col min="8708" max="8719" width="14.44140625" style="63" bestFit="1" customWidth="1"/>
    <col min="8720" max="8720" width="15.5546875" style="63" customWidth="1"/>
    <col min="8721" max="8721" width="16.109375" style="63" bestFit="1" customWidth="1"/>
    <col min="8722" max="8722" width="17.44140625" style="63" customWidth="1"/>
    <col min="8723" max="8723" width="6.5546875" style="63" customWidth="1"/>
    <col min="8724" max="8724" width="4.5546875" style="63" bestFit="1" customWidth="1"/>
    <col min="8725" max="8725" width="6" style="63" customWidth="1"/>
    <col min="8726" max="8727" width="9.109375" style="63"/>
    <col min="8728" max="8728" width="5.44140625" style="63" customWidth="1"/>
    <col min="8729" max="8736" width="11" style="63" customWidth="1"/>
    <col min="8737" max="8740" width="11" style="63" bestFit="1" customWidth="1"/>
    <col min="8741" max="8741" width="13.88671875" style="63" bestFit="1" customWidth="1"/>
    <col min="8742" max="8960" width="9.109375" style="63"/>
    <col min="8961" max="8961" width="7.44140625" style="63" customWidth="1"/>
    <col min="8962" max="8962" width="6.44140625" style="63" customWidth="1"/>
    <col min="8963" max="8963" width="52.5546875" style="63" customWidth="1"/>
    <col min="8964" max="8975" width="14.44140625" style="63" bestFit="1" customWidth="1"/>
    <col min="8976" max="8976" width="15.5546875" style="63" customWidth="1"/>
    <col min="8977" max="8977" width="16.109375" style="63" bestFit="1" customWidth="1"/>
    <col min="8978" max="8978" width="17.44140625" style="63" customWidth="1"/>
    <col min="8979" max="8979" width="6.5546875" style="63" customWidth="1"/>
    <col min="8980" max="8980" width="4.5546875" style="63" bestFit="1" customWidth="1"/>
    <col min="8981" max="8981" width="6" style="63" customWidth="1"/>
    <col min="8982" max="8983" width="9.109375" style="63"/>
    <col min="8984" max="8984" width="5.44140625" style="63" customWidth="1"/>
    <col min="8985" max="8992" width="11" style="63" customWidth="1"/>
    <col min="8993" max="8996" width="11" style="63" bestFit="1" customWidth="1"/>
    <col min="8997" max="8997" width="13.88671875" style="63" bestFit="1" customWidth="1"/>
    <col min="8998" max="9216" width="9.109375" style="63"/>
    <col min="9217" max="9217" width="7.44140625" style="63" customWidth="1"/>
    <col min="9218" max="9218" width="6.44140625" style="63" customWidth="1"/>
    <col min="9219" max="9219" width="52.5546875" style="63" customWidth="1"/>
    <col min="9220" max="9231" width="14.44140625" style="63" bestFit="1" customWidth="1"/>
    <col min="9232" max="9232" width="15.5546875" style="63" customWidth="1"/>
    <col min="9233" max="9233" width="16.109375" style="63" bestFit="1" customWidth="1"/>
    <col min="9234" max="9234" width="17.44140625" style="63" customWidth="1"/>
    <col min="9235" max="9235" width="6.5546875" style="63" customWidth="1"/>
    <col min="9236" max="9236" width="4.5546875" style="63" bestFit="1" customWidth="1"/>
    <col min="9237" max="9237" width="6" style="63" customWidth="1"/>
    <col min="9238" max="9239" width="9.109375" style="63"/>
    <col min="9240" max="9240" width="5.44140625" style="63" customWidth="1"/>
    <col min="9241" max="9248" width="11" style="63" customWidth="1"/>
    <col min="9249" max="9252" width="11" style="63" bestFit="1" customWidth="1"/>
    <col min="9253" max="9253" width="13.88671875" style="63" bestFit="1" customWidth="1"/>
    <col min="9254" max="9472" width="9.109375" style="63"/>
    <col min="9473" max="9473" width="7.44140625" style="63" customWidth="1"/>
    <col min="9474" max="9474" width="6.44140625" style="63" customWidth="1"/>
    <col min="9475" max="9475" width="52.5546875" style="63" customWidth="1"/>
    <col min="9476" max="9487" width="14.44140625" style="63" bestFit="1" customWidth="1"/>
    <col min="9488" max="9488" width="15.5546875" style="63" customWidth="1"/>
    <col min="9489" max="9489" width="16.109375" style="63" bestFit="1" customWidth="1"/>
    <col min="9490" max="9490" width="17.44140625" style="63" customWidth="1"/>
    <col min="9491" max="9491" width="6.5546875" style="63" customWidth="1"/>
    <col min="9492" max="9492" width="4.5546875" style="63" bestFit="1" customWidth="1"/>
    <col min="9493" max="9493" width="6" style="63" customWidth="1"/>
    <col min="9494" max="9495" width="9.109375" style="63"/>
    <col min="9496" max="9496" width="5.44140625" style="63" customWidth="1"/>
    <col min="9497" max="9504" width="11" style="63" customWidth="1"/>
    <col min="9505" max="9508" width="11" style="63" bestFit="1" customWidth="1"/>
    <col min="9509" max="9509" width="13.88671875" style="63" bestFit="1" customWidth="1"/>
    <col min="9510" max="9728" width="9.109375" style="63"/>
    <col min="9729" max="9729" width="7.44140625" style="63" customWidth="1"/>
    <col min="9730" max="9730" width="6.44140625" style="63" customWidth="1"/>
    <col min="9731" max="9731" width="52.5546875" style="63" customWidth="1"/>
    <col min="9732" max="9743" width="14.44140625" style="63" bestFit="1" customWidth="1"/>
    <col min="9744" max="9744" width="15.5546875" style="63" customWidth="1"/>
    <col min="9745" max="9745" width="16.109375" style="63" bestFit="1" customWidth="1"/>
    <col min="9746" max="9746" width="17.44140625" style="63" customWidth="1"/>
    <col min="9747" max="9747" width="6.5546875" style="63" customWidth="1"/>
    <col min="9748" max="9748" width="4.5546875" style="63" bestFit="1" customWidth="1"/>
    <col min="9749" max="9749" width="6" style="63" customWidth="1"/>
    <col min="9750" max="9751" width="9.109375" style="63"/>
    <col min="9752" max="9752" width="5.44140625" style="63" customWidth="1"/>
    <col min="9753" max="9760" width="11" style="63" customWidth="1"/>
    <col min="9761" max="9764" width="11" style="63" bestFit="1" customWidth="1"/>
    <col min="9765" max="9765" width="13.88671875" style="63" bestFit="1" customWidth="1"/>
    <col min="9766" max="9984" width="9.109375" style="63"/>
    <col min="9985" max="9985" width="7.44140625" style="63" customWidth="1"/>
    <col min="9986" max="9986" width="6.44140625" style="63" customWidth="1"/>
    <col min="9987" max="9987" width="52.5546875" style="63" customWidth="1"/>
    <col min="9988" max="9999" width="14.44140625" style="63" bestFit="1" customWidth="1"/>
    <col min="10000" max="10000" width="15.5546875" style="63" customWidth="1"/>
    <col min="10001" max="10001" width="16.109375" style="63" bestFit="1" customWidth="1"/>
    <col min="10002" max="10002" width="17.44140625" style="63" customWidth="1"/>
    <col min="10003" max="10003" width="6.5546875" style="63" customWidth="1"/>
    <col min="10004" max="10004" width="4.5546875" style="63" bestFit="1" customWidth="1"/>
    <col min="10005" max="10005" width="6" style="63" customWidth="1"/>
    <col min="10006" max="10007" width="9.109375" style="63"/>
    <col min="10008" max="10008" width="5.44140625" style="63" customWidth="1"/>
    <col min="10009" max="10016" width="11" style="63" customWidth="1"/>
    <col min="10017" max="10020" width="11" style="63" bestFit="1" customWidth="1"/>
    <col min="10021" max="10021" width="13.88671875" style="63" bestFit="1" customWidth="1"/>
    <col min="10022" max="10240" width="9.109375" style="63"/>
    <col min="10241" max="10241" width="7.44140625" style="63" customWidth="1"/>
    <col min="10242" max="10242" width="6.44140625" style="63" customWidth="1"/>
    <col min="10243" max="10243" width="52.5546875" style="63" customWidth="1"/>
    <col min="10244" max="10255" width="14.44140625" style="63" bestFit="1" customWidth="1"/>
    <col min="10256" max="10256" width="15.5546875" style="63" customWidth="1"/>
    <col min="10257" max="10257" width="16.109375" style="63" bestFit="1" customWidth="1"/>
    <col min="10258" max="10258" width="17.44140625" style="63" customWidth="1"/>
    <col min="10259" max="10259" width="6.5546875" style="63" customWidth="1"/>
    <col min="10260" max="10260" width="4.5546875" style="63" bestFit="1" customWidth="1"/>
    <col min="10261" max="10261" width="6" style="63" customWidth="1"/>
    <col min="10262" max="10263" width="9.109375" style="63"/>
    <col min="10264" max="10264" width="5.44140625" style="63" customWidth="1"/>
    <col min="10265" max="10272" width="11" style="63" customWidth="1"/>
    <col min="10273" max="10276" width="11" style="63" bestFit="1" customWidth="1"/>
    <col min="10277" max="10277" width="13.88671875" style="63" bestFit="1" customWidth="1"/>
    <col min="10278" max="10496" width="9.109375" style="63"/>
    <col min="10497" max="10497" width="7.44140625" style="63" customWidth="1"/>
    <col min="10498" max="10498" width="6.44140625" style="63" customWidth="1"/>
    <col min="10499" max="10499" width="52.5546875" style="63" customWidth="1"/>
    <col min="10500" max="10511" width="14.44140625" style="63" bestFit="1" customWidth="1"/>
    <col min="10512" max="10512" width="15.5546875" style="63" customWidth="1"/>
    <col min="10513" max="10513" width="16.109375" style="63" bestFit="1" customWidth="1"/>
    <col min="10514" max="10514" width="17.44140625" style="63" customWidth="1"/>
    <col min="10515" max="10515" width="6.5546875" style="63" customWidth="1"/>
    <col min="10516" max="10516" width="4.5546875" style="63" bestFit="1" customWidth="1"/>
    <col min="10517" max="10517" width="6" style="63" customWidth="1"/>
    <col min="10518" max="10519" width="9.109375" style="63"/>
    <col min="10520" max="10520" width="5.44140625" style="63" customWidth="1"/>
    <col min="10521" max="10528" width="11" style="63" customWidth="1"/>
    <col min="10529" max="10532" width="11" style="63" bestFit="1" customWidth="1"/>
    <col min="10533" max="10533" width="13.88671875" style="63" bestFit="1" customWidth="1"/>
    <col min="10534" max="10752" width="9.109375" style="63"/>
    <col min="10753" max="10753" width="7.44140625" style="63" customWidth="1"/>
    <col min="10754" max="10754" width="6.44140625" style="63" customWidth="1"/>
    <col min="10755" max="10755" width="52.5546875" style="63" customWidth="1"/>
    <col min="10756" max="10767" width="14.44140625" style="63" bestFit="1" customWidth="1"/>
    <col min="10768" max="10768" width="15.5546875" style="63" customWidth="1"/>
    <col min="10769" max="10769" width="16.109375" style="63" bestFit="1" customWidth="1"/>
    <col min="10770" max="10770" width="17.44140625" style="63" customWidth="1"/>
    <col min="10771" max="10771" width="6.5546875" style="63" customWidth="1"/>
    <col min="10772" max="10772" width="4.5546875" style="63" bestFit="1" customWidth="1"/>
    <col min="10773" max="10773" width="6" style="63" customWidth="1"/>
    <col min="10774" max="10775" width="9.109375" style="63"/>
    <col min="10776" max="10776" width="5.44140625" style="63" customWidth="1"/>
    <col min="10777" max="10784" width="11" style="63" customWidth="1"/>
    <col min="10785" max="10788" width="11" style="63" bestFit="1" customWidth="1"/>
    <col min="10789" max="10789" width="13.88671875" style="63" bestFit="1" customWidth="1"/>
    <col min="10790" max="11008" width="9.109375" style="63"/>
    <col min="11009" max="11009" width="7.44140625" style="63" customWidth="1"/>
    <col min="11010" max="11010" width="6.44140625" style="63" customWidth="1"/>
    <col min="11011" max="11011" width="52.5546875" style="63" customWidth="1"/>
    <col min="11012" max="11023" width="14.44140625" style="63" bestFit="1" customWidth="1"/>
    <col min="11024" max="11024" width="15.5546875" style="63" customWidth="1"/>
    <col min="11025" max="11025" width="16.109375" style="63" bestFit="1" customWidth="1"/>
    <col min="11026" max="11026" width="17.44140625" style="63" customWidth="1"/>
    <col min="11027" max="11027" width="6.5546875" style="63" customWidth="1"/>
    <col min="11028" max="11028" width="4.5546875" style="63" bestFit="1" customWidth="1"/>
    <col min="11029" max="11029" width="6" style="63" customWidth="1"/>
    <col min="11030" max="11031" width="9.109375" style="63"/>
    <col min="11032" max="11032" width="5.44140625" style="63" customWidth="1"/>
    <col min="11033" max="11040" width="11" style="63" customWidth="1"/>
    <col min="11041" max="11044" width="11" style="63" bestFit="1" customWidth="1"/>
    <col min="11045" max="11045" width="13.88671875" style="63" bestFit="1" customWidth="1"/>
    <col min="11046" max="11264" width="9.109375" style="63"/>
    <col min="11265" max="11265" width="7.44140625" style="63" customWidth="1"/>
    <col min="11266" max="11266" width="6.44140625" style="63" customWidth="1"/>
    <col min="11267" max="11267" width="52.5546875" style="63" customWidth="1"/>
    <col min="11268" max="11279" width="14.44140625" style="63" bestFit="1" customWidth="1"/>
    <col min="11280" max="11280" width="15.5546875" style="63" customWidth="1"/>
    <col min="11281" max="11281" width="16.109375" style="63" bestFit="1" customWidth="1"/>
    <col min="11282" max="11282" width="17.44140625" style="63" customWidth="1"/>
    <col min="11283" max="11283" width="6.5546875" style="63" customWidth="1"/>
    <col min="11284" max="11284" width="4.5546875" style="63" bestFit="1" customWidth="1"/>
    <col min="11285" max="11285" width="6" style="63" customWidth="1"/>
    <col min="11286" max="11287" width="9.109375" style="63"/>
    <col min="11288" max="11288" width="5.44140625" style="63" customWidth="1"/>
    <col min="11289" max="11296" width="11" style="63" customWidth="1"/>
    <col min="11297" max="11300" width="11" style="63" bestFit="1" customWidth="1"/>
    <col min="11301" max="11301" width="13.88671875" style="63" bestFit="1" customWidth="1"/>
    <col min="11302" max="11520" width="9.109375" style="63"/>
    <col min="11521" max="11521" width="7.44140625" style="63" customWidth="1"/>
    <col min="11522" max="11522" width="6.44140625" style="63" customWidth="1"/>
    <col min="11523" max="11523" width="52.5546875" style="63" customWidth="1"/>
    <col min="11524" max="11535" width="14.44140625" style="63" bestFit="1" customWidth="1"/>
    <col min="11536" max="11536" width="15.5546875" style="63" customWidth="1"/>
    <col min="11537" max="11537" width="16.109375" style="63" bestFit="1" customWidth="1"/>
    <col min="11538" max="11538" width="17.44140625" style="63" customWidth="1"/>
    <col min="11539" max="11539" width="6.5546875" style="63" customWidth="1"/>
    <col min="11540" max="11540" width="4.5546875" style="63" bestFit="1" customWidth="1"/>
    <col min="11541" max="11541" width="6" style="63" customWidth="1"/>
    <col min="11542" max="11543" width="9.109375" style="63"/>
    <col min="11544" max="11544" width="5.44140625" style="63" customWidth="1"/>
    <col min="11545" max="11552" width="11" style="63" customWidth="1"/>
    <col min="11553" max="11556" width="11" style="63" bestFit="1" customWidth="1"/>
    <col min="11557" max="11557" width="13.88671875" style="63" bestFit="1" customWidth="1"/>
    <col min="11558" max="11776" width="9.109375" style="63"/>
    <col min="11777" max="11777" width="7.44140625" style="63" customWidth="1"/>
    <col min="11778" max="11778" width="6.44140625" style="63" customWidth="1"/>
    <col min="11779" max="11779" width="52.5546875" style="63" customWidth="1"/>
    <col min="11780" max="11791" width="14.44140625" style="63" bestFit="1" customWidth="1"/>
    <col min="11792" max="11792" width="15.5546875" style="63" customWidth="1"/>
    <col min="11793" max="11793" width="16.109375" style="63" bestFit="1" customWidth="1"/>
    <col min="11794" max="11794" width="17.44140625" style="63" customWidth="1"/>
    <col min="11795" max="11795" width="6.5546875" style="63" customWidth="1"/>
    <col min="11796" max="11796" width="4.5546875" style="63" bestFit="1" customWidth="1"/>
    <col min="11797" max="11797" width="6" style="63" customWidth="1"/>
    <col min="11798" max="11799" width="9.109375" style="63"/>
    <col min="11800" max="11800" width="5.44140625" style="63" customWidth="1"/>
    <col min="11801" max="11808" width="11" style="63" customWidth="1"/>
    <col min="11809" max="11812" width="11" style="63" bestFit="1" customWidth="1"/>
    <col min="11813" max="11813" width="13.88671875" style="63" bestFit="1" customWidth="1"/>
    <col min="11814" max="12032" width="9.109375" style="63"/>
    <col min="12033" max="12033" width="7.44140625" style="63" customWidth="1"/>
    <col min="12034" max="12034" width="6.44140625" style="63" customWidth="1"/>
    <col min="12035" max="12035" width="52.5546875" style="63" customWidth="1"/>
    <col min="12036" max="12047" width="14.44140625" style="63" bestFit="1" customWidth="1"/>
    <col min="12048" max="12048" width="15.5546875" style="63" customWidth="1"/>
    <col min="12049" max="12049" width="16.109375" style="63" bestFit="1" customWidth="1"/>
    <col min="12050" max="12050" width="17.44140625" style="63" customWidth="1"/>
    <col min="12051" max="12051" width="6.5546875" style="63" customWidth="1"/>
    <col min="12052" max="12052" width="4.5546875" style="63" bestFit="1" customWidth="1"/>
    <col min="12053" max="12053" width="6" style="63" customWidth="1"/>
    <col min="12054" max="12055" width="9.109375" style="63"/>
    <col min="12056" max="12056" width="5.44140625" style="63" customWidth="1"/>
    <col min="12057" max="12064" width="11" style="63" customWidth="1"/>
    <col min="12065" max="12068" width="11" style="63" bestFit="1" customWidth="1"/>
    <col min="12069" max="12069" width="13.88671875" style="63" bestFit="1" customWidth="1"/>
    <col min="12070" max="12288" width="9.109375" style="63"/>
    <col min="12289" max="12289" width="7.44140625" style="63" customWidth="1"/>
    <col min="12290" max="12290" width="6.44140625" style="63" customWidth="1"/>
    <col min="12291" max="12291" width="52.5546875" style="63" customWidth="1"/>
    <col min="12292" max="12303" width="14.44140625" style="63" bestFit="1" customWidth="1"/>
    <col min="12304" max="12304" width="15.5546875" style="63" customWidth="1"/>
    <col min="12305" max="12305" width="16.109375" style="63" bestFit="1" customWidth="1"/>
    <col min="12306" max="12306" width="17.44140625" style="63" customWidth="1"/>
    <col min="12307" max="12307" width="6.5546875" style="63" customWidth="1"/>
    <col min="12308" max="12308" width="4.5546875" style="63" bestFit="1" customWidth="1"/>
    <col min="12309" max="12309" width="6" style="63" customWidth="1"/>
    <col min="12310" max="12311" width="9.109375" style="63"/>
    <col min="12312" max="12312" width="5.44140625" style="63" customWidth="1"/>
    <col min="12313" max="12320" width="11" style="63" customWidth="1"/>
    <col min="12321" max="12324" width="11" style="63" bestFit="1" customWidth="1"/>
    <col min="12325" max="12325" width="13.88671875" style="63" bestFit="1" customWidth="1"/>
    <col min="12326" max="12544" width="9.109375" style="63"/>
    <col min="12545" max="12545" width="7.44140625" style="63" customWidth="1"/>
    <col min="12546" max="12546" width="6.44140625" style="63" customWidth="1"/>
    <col min="12547" max="12547" width="52.5546875" style="63" customWidth="1"/>
    <col min="12548" max="12559" width="14.44140625" style="63" bestFit="1" customWidth="1"/>
    <col min="12560" max="12560" width="15.5546875" style="63" customWidth="1"/>
    <col min="12561" max="12561" width="16.109375" style="63" bestFit="1" customWidth="1"/>
    <col min="12562" max="12562" width="17.44140625" style="63" customWidth="1"/>
    <col min="12563" max="12563" width="6.5546875" style="63" customWidth="1"/>
    <col min="12564" max="12564" width="4.5546875" style="63" bestFit="1" customWidth="1"/>
    <col min="12565" max="12565" width="6" style="63" customWidth="1"/>
    <col min="12566" max="12567" width="9.109375" style="63"/>
    <col min="12568" max="12568" width="5.44140625" style="63" customWidth="1"/>
    <col min="12569" max="12576" width="11" style="63" customWidth="1"/>
    <col min="12577" max="12580" width="11" style="63" bestFit="1" customWidth="1"/>
    <col min="12581" max="12581" width="13.88671875" style="63" bestFit="1" customWidth="1"/>
    <col min="12582" max="12800" width="9.109375" style="63"/>
    <col min="12801" max="12801" width="7.44140625" style="63" customWidth="1"/>
    <col min="12802" max="12802" width="6.44140625" style="63" customWidth="1"/>
    <col min="12803" max="12803" width="52.5546875" style="63" customWidth="1"/>
    <col min="12804" max="12815" width="14.44140625" style="63" bestFit="1" customWidth="1"/>
    <col min="12816" max="12816" width="15.5546875" style="63" customWidth="1"/>
    <col min="12817" max="12817" width="16.109375" style="63" bestFit="1" customWidth="1"/>
    <col min="12818" max="12818" width="17.44140625" style="63" customWidth="1"/>
    <col min="12819" max="12819" width="6.5546875" style="63" customWidth="1"/>
    <col min="12820" max="12820" width="4.5546875" style="63" bestFit="1" customWidth="1"/>
    <col min="12821" max="12821" width="6" style="63" customWidth="1"/>
    <col min="12822" max="12823" width="9.109375" style="63"/>
    <col min="12824" max="12824" width="5.44140625" style="63" customWidth="1"/>
    <col min="12825" max="12832" width="11" style="63" customWidth="1"/>
    <col min="12833" max="12836" width="11" style="63" bestFit="1" customWidth="1"/>
    <col min="12837" max="12837" width="13.88671875" style="63" bestFit="1" customWidth="1"/>
    <col min="12838" max="13056" width="9.109375" style="63"/>
    <col min="13057" max="13057" width="7.44140625" style="63" customWidth="1"/>
    <col min="13058" max="13058" width="6.44140625" style="63" customWidth="1"/>
    <col min="13059" max="13059" width="52.5546875" style="63" customWidth="1"/>
    <col min="13060" max="13071" width="14.44140625" style="63" bestFit="1" customWidth="1"/>
    <col min="13072" max="13072" width="15.5546875" style="63" customWidth="1"/>
    <col min="13073" max="13073" width="16.109375" style="63" bestFit="1" customWidth="1"/>
    <col min="13074" max="13074" width="17.44140625" style="63" customWidth="1"/>
    <col min="13075" max="13075" width="6.5546875" style="63" customWidth="1"/>
    <col min="13076" max="13076" width="4.5546875" style="63" bestFit="1" customWidth="1"/>
    <col min="13077" max="13077" width="6" style="63" customWidth="1"/>
    <col min="13078" max="13079" width="9.109375" style="63"/>
    <col min="13080" max="13080" width="5.44140625" style="63" customWidth="1"/>
    <col min="13081" max="13088" width="11" style="63" customWidth="1"/>
    <col min="13089" max="13092" width="11" style="63" bestFit="1" customWidth="1"/>
    <col min="13093" max="13093" width="13.88671875" style="63" bestFit="1" customWidth="1"/>
    <col min="13094" max="13312" width="9.109375" style="63"/>
    <col min="13313" max="13313" width="7.44140625" style="63" customWidth="1"/>
    <col min="13314" max="13314" width="6.44140625" style="63" customWidth="1"/>
    <col min="13315" max="13315" width="52.5546875" style="63" customWidth="1"/>
    <col min="13316" max="13327" width="14.44140625" style="63" bestFit="1" customWidth="1"/>
    <col min="13328" max="13328" width="15.5546875" style="63" customWidth="1"/>
    <col min="13329" max="13329" width="16.109375" style="63" bestFit="1" customWidth="1"/>
    <col min="13330" max="13330" width="17.44140625" style="63" customWidth="1"/>
    <col min="13331" max="13331" width="6.5546875" style="63" customWidth="1"/>
    <col min="13332" max="13332" width="4.5546875" style="63" bestFit="1" customWidth="1"/>
    <col min="13333" max="13333" width="6" style="63" customWidth="1"/>
    <col min="13334" max="13335" width="9.109375" style="63"/>
    <col min="13336" max="13336" width="5.44140625" style="63" customWidth="1"/>
    <col min="13337" max="13344" width="11" style="63" customWidth="1"/>
    <col min="13345" max="13348" width="11" style="63" bestFit="1" customWidth="1"/>
    <col min="13349" max="13349" width="13.88671875" style="63" bestFit="1" customWidth="1"/>
    <col min="13350" max="13568" width="9.109375" style="63"/>
    <col min="13569" max="13569" width="7.44140625" style="63" customWidth="1"/>
    <col min="13570" max="13570" width="6.44140625" style="63" customWidth="1"/>
    <col min="13571" max="13571" width="52.5546875" style="63" customWidth="1"/>
    <col min="13572" max="13583" width="14.44140625" style="63" bestFit="1" customWidth="1"/>
    <col min="13584" max="13584" width="15.5546875" style="63" customWidth="1"/>
    <col min="13585" max="13585" width="16.109375" style="63" bestFit="1" customWidth="1"/>
    <col min="13586" max="13586" width="17.44140625" style="63" customWidth="1"/>
    <col min="13587" max="13587" width="6.5546875" style="63" customWidth="1"/>
    <col min="13588" max="13588" width="4.5546875" style="63" bestFit="1" customWidth="1"/>
    <col min="13589" max="13589" width="6" style="63" customWidth="1"/>
    <col min="13590" max="13591" width="9.109375" style="63"/>
    <col min="13592" max="13592" width="5.44140625" style="63" customWidth="1"/>
    <col min="13593" max="13600" width="11" style="63" customWidth="1"/>
    <col min="13601" max="13604" width="11" style="63" bestFit="1" customWidth="1"/>
    <col min="13605" max="13605" width="13.88671875" style="63" bestFit="1" customWidth="1"/>
    <col min="13606" max="13824" width="9.109375" style="63"/>
    <col min="13825" max="13825" width="7.44140625" style="63" customWidth="1"/>
    <col min="13826" max="13826" width="6.44140625" style="63" customWidth="1"/>
    <col min="13827" max="13827" width="52.5546875" style="63" customWidth="1"/>
    <col min="13828" max="13839" width="14.44140625" style="63" bestFit="1" customWidth="1"/>
    <col min="13840" max="13840" width="15.5546875" style="63" customWidth="1"/>
    <col min="13841" max="13841" width="16.109375" style="63" bestFit="1" customWidth="1"/>
    <col min="13842" max="13842" width="17.44140625" style="63" customWidth="1"/>
    <col min="13843" max="13843" width="6.5546875" style="63" customWidth="1"/>
    <col min="13844" max="13844" width="4.5546875" style="63" bestFit="1" customWidth="1"/>
    <col min="13845" max="13845" width="6" style="63" customWidth="1"/>
    <col min="13846" max="13847" width="9.109375" style="63"/>
    <col min="13848" max="13848" width="5.44140625" style="63" customWidth="1"/>
    <col min="13849" max="13856" width="11" style="63" customWidth="1"/>
    <col min="13857" max="13860" width="11" style="63" bestFit="1" customWidth="1"/>
    <col min="13861" max="13861" width="13.88671875" style="63" bestFit="1" customWidth="1"/>
    <col min="13862" max="14080" width="9.109375" style="63"/>
    <col min="14081" max="14081" width="7.44140625" style="63" customWidth="1"/>
    <col min="14082" max="14082" width="6.44140625" style="63" customWidth="1"/>
    <col min="14083" max="14083" width="52.5546875" style="63" customWidth="1"/>
    <col min="14084" max="14095" width="14.44140625" style="63" bestFit="1" customWidth="1"/>
    <col min="14096" max="14096" width="15.5546875" style="63" customWidth="1"/>
    <col min="14097" max="14097" width="16.109375" style="63" bestFit="1" customWidth="1"/>
    <col min="14098" max="14098" width="17.44140625" style="63" customWidth="1"/>
    <col min="14099" max="14099" width="6.5546875" style="63" customWidth="1"/>
    <col min="14100" max="14100" width="4.5546875" style="63" bestFit="1" customWidth="1"/>
    <col min="14101" max="14101" width="6" style="63" customWidth="1"/>
    <col min="14102" max="14103" width="9.109375" style="63"/>
    <col min="14104" max="14104" width="5.44140625" style="63" customWidth="1"/>
    <col min="14105" max="14112" width="11" style="63" customWidth="1"/>
    <col min="14113" max="14116" width="11" style="63" bestFit="1" customWidth="1"/>
    <col min="14117" max="14117" width="13.88671875" style="63" bestFit="1" customWidth="1"/>
    <col min="14118" max="14336" width="9.109375" style="63"/>
    <col min="14337" max="14337" width="7.44140625" style="63" customWidth="1"/>
    <col min="14338" max="14338" width="6.44140625" style="63" customWidth="1"/>
    <col min="14339" max="14339" width="52.5546875" style="63" customWidth="1"/>
    <col min="14340" max="14351" width="14.44140625" style="63" bestFit="1" customWidth="1"/>
    <col min="14352" max="14352" width="15.5546875" style="63" customWidth="1"/>
    <col min="14353" max="14353" width="16.109375" style="63" bestFit="1" customWidth="1"/>
    <col min="14354" max="14354" width="17.44140625" style="63" customWidth="1"/>
    <col min="14355" max="14355" width="6.5546875" style="63" customWidth="1"/>
    <col min="14356" max="14356" width="4.5546875" style="63" bestFit="1" customWidth="1"/>
    <col min="14357" max="14357" width="6" style="63" customWidth="1"/>
    <col min="14358" max="14359" width="9.109375" style="63"/>
    <col min="14360" max="14360" width="5.44140625" style="63" customWidth="1"/>
    <col min="14361" max="14368" width="11" style="63" customWidth="1"/>
    <col min="14369" max="14372" width="11" style="63" bestFit="1" customWidth="1"/>
    <col min="14373" max="14373" width="13.88671875" style="63" bestFit="1" customWidth="1"/>
    <col min="14374" max="14592" width="9.109375" style="63"/>
    <col min="14593" max="14593" width="7.44140625" style="63" customWidth="1"/>
    <col min="14594" max="14594" width="6.44140625" style="63" customWidth="1"/>
    <col min="14595" max="14595" width="52.5546875" style="63" customWidth="1"/>
    <col min="14596" max="14607" width="14.44140625" style="63" bestFit="1" customWidth="1"/>
    <col min="14608" max="14608" width="15.5546875" style="63" customWidth="1"/>
    <col min="14609" max="14609" width="16.109375" style="63" bestFit="1" customWidth="1"/>
    <col min="14610" max="14610" width="17.44140625" style="63" customWidth="1"/>
    <col min="14611" max="14611" width="6.5546875" style="63" customWidth="1"/>
    <col min="14612" max="14612" width="4.5546875" style="63" bestFit="1" customWidth="1"/>
    <col min="14613" max="14613" width="6" style="63" customWidth="1"/>
    <col min="14614" max="14615" width="9.109375" style="63"/>
    <col min="14616" max="14616" width="5.44140625" style="63" customWidth="1"/>
    <col min="14617" max="14624" width="11" style="63" customWidth="1"/>
    <col min="14625" max="14628" width="11" style="63" bestFit="1" customWidth="1"/>
    <col min="14629" max="14629" width="13.88671875" style="63" bestFit="1" customWidth="1"/>
    <col min="14630" max="14848" width="9.109375" style="63"/>
    <col min="14849" max="14849" width="7.44140625" style="63" customWidth="1"/>
    <col min="14850" max="14850" width="6.44140625" style="63" customWidth="1"/>
    <col min="14851" max="14851" width="52.5546875" style="63" customWidth="1"/>
    <col min="14852" max="14863" width="14.44140625" style="63" bestFit="1" customWidth="1"/>
    <col min="14864" max="14864" width="15.5546875" style="63" customWidth="1"/>
    <col min="14865" max="14865" width="16.109375" style="63" bestFit="1" customWidth="1"/>
    <col min="14866" max="14866" width="17.44140625" style="63" customWidth="1"/>
    <col min="14867" max="14867" width="6.5546875" style="63" customWidth="1"/>
    <col min="14868" max="14868" width="4.5546875" style="63" bestFit="1" customWidth="1"/>
    <col min="14869" max="14869" width="6" style="63" customWidth="1"/>
    <col min="14870" max="14871" width="9.109375" style="63"/>
    <col min="14872" max="14872" width="5.44140625" style="63" customWidth="1"/>
    <col min="14873" max="14880" width="11" style="63" customWidth="1"/>
    <col min="14881" max="14884" width="11" style="63" bestFit="1" customWidth="1"/>
    <col min="14885" max="14885" width="13.88671875" style="63" bestFit="1" customWidth="1"/>
    <col min="14886" max="15104" width="9.109375" style="63"/>
    <col min="15105" max="15105" width="7.44140625" style="63" customWidth="1"/>
    <col min="15106" max="15106" width="6.44140625" style="63" customWidth="1"/>
    <col min="15107" max="15107" width="52.5546875" style="63" customWidth="1"/>
    <col min="15108" max="15119" width="14.44140625" style="63" bestFit="1" customWidth="1"/>
    <col min="15120" max="15120" width="15.5546875" style="63" customWidth="1"/>
    <col min="15121" max="15121" width="16.109375" style="63" bestFit="1" customWidth="1"/>
    <col min="15122" max="15122" width="17.44140625" style="63" customWidth="1"/>
    <col min="15123" max="15123" width="6.5546875" style="63" customWidth="1"/>
    <col min="15124" max="15124" width="4.5546875" style="63" bestFit="1" customWidth="1"/>
    <col min="15125" max="15125" width="6" style="63" customWidth="1"/>
    <col min="15126" max="15127" width="9.109375" style="63"/>
    <col min="15128" max="15128" width="5.44140625" style="63" customWidth="1"/>
    <col min="15129" max="15136" width="11" style="63" customWidth="1"/>
    <col min="15137" max="15140" width="11" style="63" bestFit="1" customWidth="1"/>
    <col min="15141" max="15141" width="13.88671875" style="63" bestFit="1" customWidth="1"/>
    <col min="15142" max="15360" width="9.109375" style="63"/>
    <col min="15361" max="15361" width="7.44140625" style="63" customWidth="1"/>
    <col min="15362" max="15362" width="6.44140625" style="63" customWidth="1"/>
    <col min="15363" max="15363" width="52.5546875" style="63" customWidth="1"/>
    <col min="15364" max="15375" width="14.44140625" style="63" bestFit="1" customWidth="1"/>
    <col min="15376" max="15376" width="15.5546875" style="63" customWidth="1"/>
    <col min="15377" max="15377" width="16.109375" style="63" bestFit="1" customWidth="1"/>
    <col min="15378" max="15378" width="17.44140625" style="63" customWidth="1"/>
    <col min="15379" max="15379" width="6.5546875" style="63" customWidth="1"/>
    <col min="15380" max="15380" width="4.5546875" style="63" bestFit="1" customWidth="1"/>
    <col min="15381" max="15381" width="6" style="63" customWidth="1"/>
    <col min="15382" max="15383" width="9.109375" style="63"/>
    <col min="15384" max="15384" width="5.44140625" style="63" customWidth="1"/>
    <col min="15385" max="15392" width="11" style="63" customWidth="1"/>
    <col min="15393" max="15396" width="11" style="63" bestFit="1" customWidth="1"/>
    <col min="15397" max="15397" width="13.88671875" style="63" bestFit="1" customWidth="1"/>
    <col min="15398" max="15616" width="9.109375" style="63"/>
    <col min="15617" max="15617" width="7.44140625" style="63" customWidth="1"/>
    <col min="15618" max="15618" width="6.44140625" style="63" customWidth="1"/>
    <col min="15619" max="15619" width="52.5546875" style="63" customWidth="1"/>
    <col min="15620" max="15631" width="14.44140625" style="63" bestFit="1" customWidth="1"/>
    <col min="15632" max="15632" width="15.5546875" style="63" customWidth="1"/>
    <col min="15633" max="15633" width="16.109375" style="63" bestFit="1" customWidth="1"/>
    <col min="15634" max="15634" width="17.44140625" style="63" customWidth="1"/>
    <col min="15635" max="15635" width="6.5546875" style="63" customWidth="1"/>
    <col min="15636" max="15636" width="4.5546875" style="63" bestFit="1" customWidth="1"/>
    <col min="15637" max="15637" width="6" style="63" customWidth="1"/>
    <col min="15638" max="15639" width="9.109375" style="63"/>
    <col min="15640" max="15640" width="5.44140625" style="63" customWidth="1"/>
    <col min="15641" max="15648" width="11" style="63" customWidth="1"/>
    <col min="15649" max="15652" width="11" style="63" bestFit="1" customWidth="1"/>
    <col min="15653" max="15653" width="13.88671875" style="63" bestFit="1" customWidth="1"/>
    <col min="15654" max="15872" width="9.109375" style="63"/>
    <col min="15873" max="15873" width="7.44140625" style="63" customWidth="1"/>
    <col min="15874" max="15874" width="6.44140625" style="63" customWidth="1"/>
    <col min="15875" max="15875" width="52.5546875" style="63" customWidth="1"/>
    <col min="15876" max="15887" width="14.44140625" style="63" bestFit="1" customWidth="1"/>
    <col min="15888" max="15888" width="15.5546875" style="63" customWidth="1"/>
    <col min="15889" max="15889" width="16.109375" style="63" bestFit="1" customWidth="1"/>
    <col min="15890" max="15890" width="17.44140625" style="63" customWidth="1"/>
    <col min="15891" max="15891" width="6.5546875" style="63" customWidth="1"/>
    <col min="15892" max="15892" width="4.5546875" style="63" bestFit="1" customWidth="1"/>
    <col min="15893" max="15893" width="6" style="63" customWidth="1"/>
    <col min="15894" max="15895" width="9.109375" style="63"/>
    <col min="15896" max="15896" width="5.44140625" style="63" customWidth="1"/>
    <col min="15897" max="15904" width="11" style="63" customWidth="1"/>
    <col min="15905" max="15908" width="11" style="63" bestFit="1" customWidth="1"/>
    <col min="15909" max="15909" width="13.88671875" style="63" bestFit="1" customWidth="1"/>
    <col min="15910" max="16128" width="9.109375" style="63"/>
    <col min="16129" max="16129" width="7.44140625" style="63" customWidth="1"/>
    <col min="16130" max="16130" width="6.44140625" style="63" customWidth="1"/>
    <col min="16131" max="16131" width="52.5546875" style="63" customWidth="1"/>
    <col min="16132" max="16143" width="14.44140625" style="63" bestFit="1" customWidth="1"/>
    <col min="16144" max="16144" width="15.5546875" style="63" customWidth="1"/>
    <col min="16145" max="16145" width="16.109375" style="63" bestFit="1" customWidth="1"/>
    <col min="16146" max="16146" width="17.44140625" style="63" customWidth="1"/>
    <col min="16147" max="16147" width="6.5546875" style="63" customWidth="1"/>
    <col min="16148" max="16148" width="4.5546875" style="63" bestFit="1" customWidth="1"/>
    <col min="16149" max="16149" width="6" style="63" customWidth="1"/>
    <col min="16150" max="16151" width="9.109375" style="63"/>
    <col min="16152" max="16152" width="5.44140625" style="63" customWidth="1"/>
    <col min="16153" max="16160" width="11" style="63" customWidth="1"/>
    <col min="16161" max="16164" width="11" style="63" bestFit="1" customWidth="1"/>
    <col min="16165" max="16165" width="13.88671875" style="63" bestFit="1" customWidth="1"/>
    <col min="16166" max="16384" width="9.109375" style="63"/>
  </cols>
  <sheetData>
    <row r="1" spans="1:53">
      <c r="A1" s="62"/>
    </row>
    <row r="2" spans="1:53">
      <c r="A2" s="79"/>
    </row>
    <row r="3" spans="1:53" ht="15.6">
      <c r="A3" s="79"/>
      <c r="C3" s="592" t="str">
        <f>Índice!D9</f>
        <v>Quadro N2-03-REN - Quantidades_TEE</v>
      </c>
      <c r="D3" s="592"/>
      <c r="E3" s="592"/>
      <c r="F3" s="592"/>
      <c r="G3" s="592"/>
      <c r="H3" s="592"/>
      <c r="I3" s="592"/>
    </row>
    <row r="4" spans="1:53">
      <c r="C4" s="94"/>
      <c r="D4" s="94"/>
      <c r="E4" s="94"/>
      <c r="F4" s="94"/>
      <c r="G4" s="94"/>
      <c r="H4" s="94"/>
      <c r="I4" s="94"/>
    </row>
    <row r="5" spans="1:53" ht="35.25" customHeight="1">
      <c r="C5" s="95" t="str">
        <f>CONCATENATE("Quantidades Vendidas ",P5)</f>
        <v>Quantidades Vendidas t-1</v>
      </c>
      <c r="D5" s="96" t="s">
        <v>1</v>
      </c>
      <c r="E5" s="96" t="s">
        <v>2</v>
      </c>
      <c r="F5" s="96" t="s">
        <v>3</v>
      </c>
      <c r="G5" s="96" t="s">
        <v>4</v>
      </c>
      <c r="H5" s="96" t="s">
        <v>5</v>
      </c>
      <c r="I5" s="96" t="s">
        <v>6</v>
      </c>
      <c r="J5" s="96" t="s">
        <v>7</v>
      </c>
      <c r="K5" s="96" t="s">
        <v>8</v>
      </c>
      <c r="L5" s="96" t="s">
        <v>9</v>
      </c>
      <c r="M5" s="96" t="s">
        <v>10</v>
      </c>
      <c r="N5" s="96" t="s">
        <v>11</v>
      </c>
      <c r="O5" s="96" t="s">
        <v>12</v>
      </c>
      <c r="P5" s="97" t="s">
        <v>193</v>
      </c>
    </row>
    <row r="6" spans="1:53" ht="6" customHeight="1">
      <c r="P6" s="63" t="s">
        <v>177</v>
      </c>
      <c r="Q6" s="98"/>
      <c r="R6" s="98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</row>
    <row r="7" spans="1:53">
      <c r="C7" s="99" t="s">
        <v>13</v>
      </c>
      <c r="D7" s="100"/>
      <c r="E7" s="100"/>
      <c r="F7" s="100"/>
      <c r="G7" s="100"/>
      <c r="H7" s="99"/>
      <c r="I7" s="99"/>
      <c r="J7" s="99"/>
      <c r="K7" s="99"/>
      <c r="L7" s="99"/>
      <c r="M7" s="99"/>
      <c r="N7" s="99"/>
      <c r="O7" s="99"/>
      <c r="P7" s="99"/>
    </row>
    <row r="8" spans="1:53">
      <c r="C8" s="101" t="s">
        <v>14</v>
      </c>
      <c r="D8" s="102"/>
      <c r="E8" s="102"/>
      <c r="F8" s="102"/>
      <c r="G8" s="102"/>
      <c r="H8" s="101"/>
      <c r="I8" s="101"/>
      <c r="J8" s="101"/>
      <c r="K8" s="101"/>
      <c r="L8" s="101"/>
      <c r="M8" s="101"/>
      <c r="N8" s="101"/>
      <c r="O8" s="101"/>
      <c r="P8" s="103"/>
    </row>
    <row r="9" spans="1:53">
      <c r="C9" s="104" t="s">
        <v>15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6"/>
      <c r="R9" s="82"/>
    </row>
    <row r="10" spans="1:53">
      <c r="C10" s="104" t="s">
        <v>16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R10" s="82"/>
    </row>
    <row r="11" spans="1:53">
      <c r="C11" s="104" t="s">
        <v>148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R11" s="82"/>
    </row>
    <row r="12" spans="1:53">
      <c r="C12" s="104" t="s">
        <v>149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6"/>
      <c r="R12" s="82"/>
    </row>
    <row r="13" spans="1:53">
      <c r="C13" s="104" t="s">
        <v>150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6"/>
      <c r="R13" s="82"/>
    </row>
    <row r="14" spans="1:53">
      <c r="C14" s="104" t="s">
        <v>151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6"/>
      <c r="Q14" s="82"/>
      <c r="R14" s="82"/>
    </row>
    <row r="15" spans="1:53">
      <c r="C15" s="104" t="s">
        <v>154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  <c r="R15" s="82"/>
    </row>
    <row r="16" spans="1:53">
      <c r="C16" s="107" t="s">
        <v>155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R16" s="82"/>
    </row>
    <row r="17" spans="3:18">
      <c r="C17" s="107" t="s">
        <v>140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R17" s="82"/>
    </row>
    <row r="18" spans="3:18">
      <c r="C18" s="107" t="s">
        <v>141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  <c r="R18" s="82"/>
    </row>
    <row r="19" spans="3:18">
      <c r="C19" s="107" t="s">
        <v>142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R19" s="82"/>
    </row>
    <row r="20" spans="3:18">
      <c r="C20" s="103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R20" s="82"/>
    </row>
    <row r="21" spans="3:18">
      <c r="C21" s="101" t="s">
        <v>17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R21" s="82"/>
    </row>
    <row r="22" spans="3:18">
      <c r="C22" s="104" t="s">
        <v>15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R22" s="82"/>
    </row>
    <row r="23" spans="3:18">
      <c r="C23" s="104" t="s">
        <v>16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R23" s="82"/>
    </row>
    <row r="24" spans="3:18">
      <c r="C24" s="104" t="s">
        <v>148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R24" s="82"/>
    </row>
    <row r="25" spans="3:18">
      <c r="C25" s="104" t="s">
        <v>149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R25" s="82"/>
    </row>
    <row r="26" spans="3:18">
      <c r="C26" s="104" t="s">
        <v>150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6"/>
      <c r="R26" s="82"/>
    </row>
    <row r="27" spans="3:18">
      <c r="C27" s="104" t="s">
        <v>151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82"/>
      <c r="R27" s="82"/>
    </row>
    <row r="28" spans="3:18">
      <c r="C28" s="104" t="s">
        <v>154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6"/>
      <c r="R28" s="82"/>
    </row>
    <row r="29" spans="3:18">
      <c r="C29" s="107" t="s">
        <v>156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6"/>
      <c r="R29" s="82"/>
    </row>
    <row r="30" spans="3:18">
      <c r="C30" s="107" t="s">
        <v>144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6"/>
      <c r="R30" s="82"/>
    </row>
    <row r="31" spans="3:18">
      <c r="C31" s="107" t="s">
        <v>145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6"/>
      <c r="R31" s="82"/>
    </row>
    <row r="32" spans="3:18">
      <c r="C32" s="107" t="s">
        <v>146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R32" s="82"/>
    </row>
    <row r="33" spans="3:53"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0"/>
      <c r="R33" s="82"/>
    </row>
    <row r="34" spans="3:53">
      <c r="C34" s="112"/>
      <c r="D34" s="113"/>
      <c r="E34" s="113"/>
      <c r="F34" s="113"/>
      <c r="G34" s="113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3:53">
      <c r="D35" s="79"/>
      <c r="E35" s="79"/>
      <c r="F35" s="79"/>
      <c r="G35" s="79"/>
    </row>
    <row r="36" spans="3:53" ht="44.25" customHeight="1">
      <c r="C36" s="95" t="str">
        <f>CONCATENATE("Quantidades Vendidas ",P36)</f>
        <v>Quantidades Vendidas t</v>
      </c>
      <c r="D36" s="96" t="s">
        <v>1</v>
      </c>
      <c r="E36" s="96" t="s">
        <v>2</v>
      </c>
      <c r="F36" s="96" t="s">
        <v>3</v>
      </c>
      <c r="G36" s="96" t="s">
        <v>4</v>
      </c>
      <c r="H36" s="96" t="s">
        <v>5</v>
      </c>
      <c r="I36" s="96" t="s">
        <v>6</v>
      </c>
      <c r="J36" s="96" t="s">
        <v>7</v>
      </c>
      <c r="K36" s="96" t="s">
        <v>8</v>
      </c>
      <c r="L36" s="96" t="s">
        <v>9</v>
      </c>
      <c r="M36" s="96" t="s">
        <v>10</v>
      </c>
      <c r="N36" s="96" t="s">
        <v>11</v>
      </c>
      <c r="O36" s="96" t="s">
        <v>12</v>
      </c>
      <c r="P36" s="97" t="s">
        <v>194</v>
      </c>
    </row>
    <row r="37" spans="3:53" ht="6" customHeight="1">
      <c r="Q37" s="98"/>
      <c r="R37" s="98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</row>
    <row r="38" spans="3:53">
      <c r="C38" s="99" t="s">
        <v>13</v>
      </c>
      <c r="D38" s="100"/>
      <c r="E38" s="100"/>
      <c r="F38" s="100"/>
      <c r="G38" s="100"/>
      <c r="H38" s="99"/>
      <c r="I38" s="99"/>
      <c r="J38" s="99"/>
      <c r="K38" s="99"/>
      <c r="L38" s="99"/>
      <c r="M38" s="99"/>
      <c r="N38" s="99"/>
      <c r="O38" s="99"/>
      <c r="P38" s="99"/>
    </row>
    <row r="39" spans="3:53">
      <c r="C39" s="101" t="s">
        <v>14</v>
      </c>
      <c r="D39" s="102"/>
      <c r="E39" s="102"/>
      <c r="F39" s="102"/>
      <c r="G39" s="102"/>
      <c r="H39" s="101"/>
      <c r="I39" s="101"/>
      <c r="J39" s="101"/>
      <c r="K39" s="101"/>
      <c r="L39" s="101"/>
      <c r="M39" s="101"/>
      <c r="N39" s="101"/>
      <c r="O39" s="101"/>
      <c r="P39" s="103"/>
    </row>
    <row r="40" spans="3:53">
      <c r="C40" s="104" t="s">
        <v>15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6"/>
    </row>
    <row r="41" spans="3:53">
      <c r="C41" s="104" t="s">
        <v>16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3:53">
      <c r="C42" s="104" t="s">
        <v>148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6"/>
    </row>
    <row r="43" spans="3:53">
      <c r="C43" s="104" t="s">
        <v>149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6"/>
    </row>
    <row r="44" spans="3:53">
      <c r="C44" s="104" t="s">
        <v>150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</row>
    <row r="45" spans="3:53">
      <c r="C45" s="104" t="s">
        <v>151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82"/>
    </row>
    <row r="46" spans="3:53">
      <c r="C46" s="104" t="s">
        <v>154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</row>
    <row r="47" spans="3:53">
      <c r="C47" s="107" t="s">
        <v>155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</row>
    <row r="48" spans="3:53">
      <c r="C48" s="107" t="s">
        <v>140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</row>
    <row r="49" spans="3:17">
      <c r="C49" s="107" t="s">
        <v>141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</row>
    <row r="50" spans="3:17">
      <c r="C50" s="107" t="s">
        <v>142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</row>
    <row r="51" spans="3:17">
      <c r="C51" s="103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</row>
    <row r="52" spans="3:17">
      <c r="C52" s="101" t="s">
        <v>17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</row>
    <row r="53" spans="3:17">
      <c r="C53" s="104" t="s">
        <v>15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</row>
    <row r="54" spans="3:17">
      <c r="C54" s="104" t="s">
        <v>16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</row>
    <row r="55" spans="3:17">
      <c r="C55" s="104" t="s">
        <v>148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</row>
    <row r="56" spans="3:17">
      <c r="C56" s="104" t="s">
        <v>149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</row>
    <row r="57" spans="3:17">
      <c r="C57" s="104" t="s">
        <v>150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</row>
    <row r="58" spans="3:17">
      <c r="C58" s="104" t="s">
        <v>151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82"/>
    </row>
    <row r="59" spans="3:17">
      <c r="C59" s="104" t="s">
        <v>154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</row>
    <row r="60" spans="3:17">
      <c r="C60" s="107" t="s">
        <v>156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</row>
    <row r="61" spans="3:17">
      <c r="C61" s="107" t="s">
        <v>144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</row>
    <row r="62" spans="3:17">
      <c r="C62" s="107" t="s">
        <v>145</v>
      </c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</row>
    <row r="63" spans="3:17">
      <c r="C63" s="107" t="s">
        <v>146</v>
      </c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</row>
    <row r="64" spans="3:17">
      <c r="C64" s="103"/>
      <c r="D64" s="114"/>
      <c r="E64" s="114"/>
      <c r="F64" s="114"/>
      <c r="G64" s="114"/>
      <c r="H64" s="105"/>
      <c r="I64" s="105"/>
      <c r="J64" s="105"/>
      <c r="K64" s="105"/>
      <c r="L64" s="105"/>
      <c r="M64" s="105"/>
      <c r="N64" s="105"/>
      <c r="O64" s="105"/>
      <c r="P64" s="103"/>
    </row>
    <row r="65" spans="3:18">
      <c r="C65" s="111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R65" s="82"/>
    </row>
    <row r="66" spans="3:18">
      <c r="C66" s="112"/>
      <c r="D66" s="113"/>
      <c r="E66" s="113"/>
      <c r="F66" s="113"/>
      <c r="G66" s="113"/>
      <c r="H66" s="112"/>
      <c r="I66" s="112"/>
      <c r="J66" s="112"/>
      <c r="K66" s="112"/>
      <c r="L66" s="112"/>
      <c r="M66" s="112"/>
      <c r="N66" s="112"/>
      <c r="O66" s="112"/>
      <c r="P66" s="112"/>
    </row>
    <row r="67" spans="3:18">
      <c r="D67" s="79"/>
      <c r="E67" s="79"/>
      <c r="F67" s="79"/>
      <c r="G67" s="79"/>
    </row>
  </sheetData>
  <mergeCells count="1">
    <mergeCell ref="C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showGridLines="0" zoomScaleNormal="100" workbookViewId="0">
      <selection activeCell="C16" sqref="C16"/>
    </sheetView>
  </sheetViews>
  <sheetFormatPr defaultColWidth="9.109375" defaultRowHeight="13.8"/>
  <cols>
    <col min="1" max="1" width="9.109375" style="58"/>
    <col min="2" max="2" width="36" style="58" customWidth="1"/>
    <col min="3" max="4" width="10.33203125" style="58" customWidth="1"/>
    <col min="5" max="10" width="9.109375" style="58"/>
    <col min="11" max="11" width="15.5546875" style="58" bestFit="1" customWidth="1"/>
    <col min="12" max="16384" width="9.109375" style="58"/>
  </cols>
  <sheetData>
    <row r="1" spans="1:6">
      <c r="A1" s="385"/>
    </row>
    <row r="2" spans="1:6" ht="15.6">
      <c r="B2" s="593" t="str">
        <f>[41]Índice!E10</f>
        <v>Quadro N2-04-REN -Indutores de custos</v>
      </c>
      <c r="C2" s="593"/>
      <c r="D2" s="593"/>
    </row>
    <row r="4" spans="1:6" ht="25.5" customHeight="1">
      <c r="C4" s="386" t="s">
        <v>195</v>
      </c>
      <c r="D4" s="386" t="s">
        <v>193</v>
      </c>
      <c r="E4" s="386" t="s">
        <v>194</v>
      </c>
    </row>
    <row r="6" spans="1:6">
      <c r="B6" s="387" t="s">
        <v>331</v>
      </c>
      <c r="D6" s="388"/>
      <c r="E6" s="388"/>
      <c r="F6" s="388"/>
    </row>
    <row r="7" spans="1:6">
      <c r="A7" s="389"/>
      <c r="B7" s="387" t="s">
        <v>332</v>
      </c>
      <c r="D7" s="388"/>
      <c r="E7" s="388"/>
      <c r="F7" s="388"/>
    </row>
    <row r="8" spans="1:6">
      <c r="B8" s="60"/>
    </row>
    <row r="18" spans="11:13">
      <c r="M18" s="390"/>
    </row>
    <row r="19" spans="11:13">
      <c r="M19" s="391"/>
    </row>
    <row r="20" spans="11:13">
      <c r="K20" s="392"/>
      <c r="M20" s="391"/>
    </row>
    <row r="21" spans="11:13">
      <c r="L21" s="391"/>
      <c r="M21" s="393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&amp;L29/04/2015&amp;R&amp;F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P36"/>
  <sheetViews>
    <sheetView showGridLines="0" topLeftCell="A25" zoomScale="96" zoomScaleNormal="96" zoomScaleSheetLayoutView="100" workbookViewId="0">
      <selection activeCell="L28" sqref="L28"/>
    </sheetView>
  </sheetViews>
  <sheetFormatPr defaultRowHeight="13.8"/>
  <cols>
    <col min="1" max="1" width="2.5546875" style="115" bestFit="1" customWidth="1"/>
    <col min="2" max="2" width="2.109375" style="115" customWidth="1"/>
    <col min="3" max="3" width="24.21875" style="115" customWidth="1"/>
    <col min="4" max="15" width="10.88671875" style="115" customWidth="1"/>
    <col min="16" max="16" width="11.88671875" style="115" customWidth="1"/>
    <col min="17" max="17" width="10.88671875" style="115" bestFit="1" customWidth="1"/>
    <col min="18" max="257" width="9.109375" style="115"/>
    <col min="258" max="258" width="2.109375" style="115" customWidth="1"/>
    <col min="259" max="259" width="15" style="115" bestFit="1" customWidth="1"/>
    <col min="260" max="271" width="10.109375" style="115" customWidth="1"/>
    <col min="272" max="272" width="13.109375" style="115" bestFit="1" customWidth="1"/>
    <col min="273" max="513" width="9.109375" style="115"/>
    <col min="514" max="514" width="2.109375" style="115" customWidth="1"/>
    <col min="515" max="515" width="15" style="115" bestFit="1" customWidth="1"/>
    <col min="516" max="527" width="10.109375" style="115" customWidth="1"/>
    <col min="528" max="528" width="13.109375" style="115" bestFit="1" customWidth="1"/>
    <col min="529" max="769" width="9.109375" style="115"/>
    <col min="770" max="770" width="2.109375" style="115" customWidth="1"/>
    <col min="771" max="771" width="15" style="115" bestFit="1" customWidth="1"/>
    <col min="772" max="783" width="10.109375" style="115" customWidth="1"/>
    <col min="784" max="784" width="13.109375" style="115" bestFit="1" customWidth="1"/>
    <col min="785" max="1025" width="9.109375" style="115"/>
    <col min="1026" max="1026" width="2.109375" style="115" customWidth="1"/>
    <col min="1027" max="1027" width="15" style="115" bestFit="1" customWidth="1"/>
    <col min="1028" max="1039" width="10.109375" style="115" customWidth="1"/>
    <col min="1040" max="1040" width="13.109375" style="115" bestFit="1" customWidth="1"/>
    <col min="1041" max="1281" width="9.109375" style="115"/>
    <col min="1282" max="1282" width="2.109375" style="115" customWidth="1"/>
    <col min="1283" max="1283" width="15" style="115" bestFit="1" customWidth="1"/>
    <col min="1284" max="1295" width="10.109375" style="115" customWidth="1"/>
    <col min="1296" max="1296" width="13.109375" style="115" bestFit="1" customWidth="1"/>
    <col min="1297" max="1537" width="9.109375" style="115"/>
    <col min="1538" max="1538" width="2.109375" style="115" customWidth="1"/>
    <col min="1539" max="1539" width="15" style="115" bestFit="1" customWidth="1"/>
    <col min="1540" max="1551" width="10.109375" style="115" customWidth="1"/>
    <col min="1552" max="1552" width="13.109375" style="115" bestFit="1" customWidth="1"/>
    <col min="1553" max="1793" width="9.109375" style="115"/>
    <col min="1794" max="1794" width="2.109375" style="115" customWidth="1"/>
    <col min="1795" max="1795" width="15" style="115" bestFit="1" customWidth="1"/>
    <col min="1796" max="1807" width="10.109375" style="115" customWidth="1"/>
    <col min="1808" max="1808" width="13.109375" style="115" bestFit="1" customWidth="1"/>
    <col min="1809" max="2049" width="9.109375" style="115"/>
    <col min="2050" max="2050" width="2.109375" style="115" customWidth="1"/>
    <col min="2051" max="2051" width="15" style="115" bestFit="1" customWidth="1"/>
    <col min="2052" max="2063" width="10.109375" style="115" customWidth="1"/>
    <col min="2064" max="2064" width="13.109375" style="115" bestFit="1" customWidth="1"/>
    <col min="2065" max="2305" width="9.109375" style="115"/>
    <col min="2306" max="2306" width="2.109375" style="115" customWidth="1"/>
    <col min="2307" max="2307" width="15" style="115" bestFit="1" customWidth="1"/>
    <col min="2308" max="2319" width="10.109375" style="115" customWidth="1"/>
    <col min="2320" max="2320" width="13.109375" style="115" bestFit="1" customWidth="1"/>
    <col min="2321" max="2561" width="9.109375" style="115"/>
    <col min="2562" max="2562" width="2.109375" style="115" customWidth="1"/>
    <col min="2563" max="2563" width="15" style="115" bestFit="1" customWidth="1"/>
    <col min="2564" max="2575" width="10.109375" style="115" customWidth="1"/>
    <col min="2576" max="2576" width="13.109375" style="115" bestFit="1" customWidth="1"/>
    <col min="2577" max="2817" width="9.109375" style="115"/>
    <col min="2818" max="2818" width="2.109375" style="115" customWidth="1"/>
    <col min="2819" max="2819" width="15" style="115" bestFit="1" customWidth="1"/>
    <col min="2820" max="2831" width="10.109375" style="115" customWidth="1"/>
    <col min="2832" max="2832" width="13.109375" style="115" bestFit="1" customWidth="1"/>
    <col min="2833" max="3073" width="9.109375" style="115"/>
    <col min="3074" max="3074" width="2.109375" style="115" customWidth="1"/>
    <col min="3075" max="3075" width="15" style="115" bestFit="1" customWidth="1"/>
    <col min="3076" max="3087" width="10.109375" style="115" customWidth="1"/>
    <col min="3088" max="3088" width="13.109375" style="115" bestFit="1" customWidth="1"/>
    <col min="3089" max="3329" width="9.109375" style="115"/>
    <col min="3330" max="3330" width="2.109375" style="115" customWidth="1"/>
    <col min="3331" max="3331" width="15" style="115" bestFit="1" customWidth="1"/>
    <col min="3332" max="3343" width="10.109375" style="115" customWidth="1"/>
    <col min="3344" max="3344" width="13.109375" style="115" bestFit="1" customWidth="1"/>
    <col min="3345" max="3585" width="9.109375" style="115"/>
    <col min="3586" max="3586" width="2.109375" style="115" customWidth="1"/>
    <col min="3587" max="3587" width="15" style="115" bestFit="1" customWidth="1"/>
    <col min="3588" max="3599" width="10.109375" style="115" customWidth="1"/>
    <col min="3600" max="3600" width="13.109375" style="115" bestFit="1" customWidth="1"/>
    <col min="3601" max="3841" width="9.109375" style="115"/>
    <col min="3842" max="3842" width="2.109375" style="115" customWidth="1"/>
    <col min="3843" max="3843" width="15" style="115" bestFit="1" customWidth="1"/>
    <col min="3844" max="3855" width="10.109375" style="115" customWidth="1"/>
    <col min="3856" max="3856" width="13.109375" style="115" bestFit="1" customWidth="1"/>
    <col min="3857" max="4097" width="9.109375" style="115"/>
    <col min="4098" max="4098" width="2.109375" style="115" customWidth="1"/>
    <col min="4099" max="4099" width="15" style="115" bestFit="1" customWidth="1"/>
    <col min="4100" max="4111" width="10.109375" style="115" customWidth="1"/>
    <col min="4112" max="4112" width="13.109375" style="115" bestFit="1" customWidth="1"/>
    <col min="4113" max="4353" width="9.109375" style="115"/>
    <col min="4354" max="4354" width="2.109375" style="115" customWidth="1"/>
    <col min="4355" max="4355" width="15" style="115" bestFit="1" customWidth="1"/>
    <col min="4356" max="4367" width="10.109375" style="115" customWidth="1"/>
    <col min="4368" max="4368" width="13.109375" style="115" bestFit="1" customWidth="1"/>
    <col min="4369" max="4609" width="9.109375" style="115"/>
    <col min="4610" max="4610" width="2.109375" style="115" customWidth="1"/>
    <col min="4611" max="4611" width="15" style="115" bestFit="1" customWidth="1"/>
    <col min="4612" max="4623" width="10.109375" style="115" customWidth="1"/>
    <col min="4624" max="4624" width="13.109375" style="115" bestFit="1" customWidth="1"/>
    <col min="4625" max="4865" width="9.109375" style="115"/>
    <col min="4866" max="4866" width="2.109375" style="115" customWidth="1"/>
    <col min="4867" max="4867" width="15" style="115" bestFit="1" customWidth="1"/>
    <col min="4868" max="4879" width="10.109375" style="115" customWidth="1"/>
    <col min="4880" max="4880" width="13.109375" style="115" bestFit="1" customWidth="1"/>
    <col min="4881" max="5121" width="9.109375" style="115"/>
    <col min="5122" max="5122" width="2.109375" style="115" customWidth="1"/>
    <col min="5123" max="5123" width="15" style="115" bestFit="1" customWidth="1"/>
    <col min="5124" max="5135" width="10.109375" style="115" customWidth="1"/>
    <col min="5136" max="5136" width="13.109375" style="115" bestFit="1" customWidth="1"/>
    <col min="5137" max="5377" width="9.109375" style="115"/>
    <col min="5378" max="5378" width="2.109375" style="115" customWidth="1"/>
    <col min="5379" max="5379" width="15" style="115" bestFit="1" customWidth="1"/>
    <col min="5380" max="5391" width="10.109375" style="115" customWidth="1"/>
    <col min="5392" max="5392" width="13.109375" style="115" bestFit="1" customWidth="1"/>
    <col min="5393" max="5633" width="9.109375" style="115"/>
    <col min="5634" max="5634" width="2.109375" style="115" customWidth="1"/>
    <col min="5635" max="5635" width="15" style="115" bestFit="1" customWidth="1"/>
    <col min="5636" max="5647" width="10.109375" style="115" customWidth="1"/>
    <col min="5648" max="5648" width="13.109375" style="115" bestFit="1" customWidth="1"/>
    <col min="5649" max="5889" width="9.109375" style="115"/>
    <col min="5890" max="5890" width="2.109375" style="115" customWidth="1"/>
    <col min="5891" max="5891" width="15" style="115" bestFit="1" customWidth="1"/>
    <col min="5892" max="5903" width="10.109375" style="115" customWidth="1"/>
    <col min="5904" max="5904" width="13.109375" style="115" bestFit="1" customWidth="1"/>
    <col min="5905" max="6145" width="9.109375" style="115"/>
    <col min="6146" max="6146" width="2.109375" style="115" customWidth="1"/>
    <col min="6147" max="6147" width="15" style="115" bestFit="1" customWidth="1"/>
    <col min="6148" max="6159" width="10.109375" style="115" customWidth="1"/>
    <col min="6160" max="6160" width="13.109375" style="115" bestFit="1" customWidth="1"/>
    <col min="6161" max="6401" width="9.109375" style="115"/>
    <col min="6402" max="6402" width="2.109375" style="115" customWidth="1"/>
    <col min="6403" max="6403" width="15" style="115" bestFit="1" customWidth="1"/>
    <col min="6404" max="6415" width="10.109375" style="115" customWidth="1"/>
    <col min="6416" max="6416" width="13.109375" style="115" bestFit="1" customWidth="1"/>
    <col min="6417" max="6657" width="9.109375" style="115"/>
    <col min="6658" max="6658" width="2.109375" style="115" customWidth="1"/>
    <col min="6659" max="6659" width="15" style="115" bestFit="1" customWidth="1"/>
    <col min="6660" max="6671" width="10.109375" style="115" customWidth="1"/>
    <col min="6672" max="6672" width="13.109375" style="115" bestFit="1" customWidth="1"/>
    <col min="6673" max="6913" width="9.109375" style="115"/>
    <col min="6914" max="6914" width="2.109375" style="115" customWidth="1"/>
    <col min="6915" max="6915" width="15" style="115" bestFit="1" customWidth="1"/>
    <col min="6916" max="6927" width="10.109375" style="115" customWidth="1"/>
    <col min="6928" max="6928" width="13.109375" style="115" bestFit="1" customWidth="1"/>
    <col min="6929" max="7169" width="9.109375" style="115"/>
    <col min="7170" max="7170" width="2.109375" style="115" customWidth="1"/>
    <col min="7171" max="7171" width="15" style="115" bestFit="1" customWidth="1"/>
    <col min="7172" max="7183" width="10.109375" style="115" customWidth="1"/>
    <col min="7184" max="7184" width="13.109375" style="115" bestFit="1" customWidth="1"/>
    <col min="7185" max="7425" width="9.109375" style="115"/>
    <col min="7426" max="7426" width="2.109375" style="115" customWidth="1"/>
    <col min="7427" max="7427" width="15" style="115" bestFit="1" customWidth="1"/>
    <col min="7428" max="7439" width="10.109375" style="115" customWidth="1"/>
    <col min="7440" max="7440" width="13.109375" style="115" bestFit="1" customWidth="1"/>
    <col min="7441" max="7681" width="9.109375" style="115"/>
    <col min="7682" max="7682" width="2.109375" style="115" customWidth="1"/>
    <col min="7683" max="7683" width="15" style="115" bestFit="1" customWidth="1"/>
    <col min="7684" max="7695" width="10.109375" style="115" customWidth="1"/>
    <col min="7696" max="7696" width="13.109375" style="115" bestFit="1" customWidth="1"/>
    <col min="7697" max="7937" width="9.109375" style="115"/>
    <col min="7938" max="7938" width="2.109375" style="115" customWidth="1"/>
    <col min="7939" max="7939" width="15" style="115" bestFit="1" customWidth="1"/>
    <col min="7940" max="7951" width="10.109375" style="115" customWidth="1"/>
    <col min="7952" max="7952" width="13.109375" style="115" bestFit="1" customWidth="1"/>
    <col min="7953" max="8193" width="9.109375" style="115"/>
    <col min="8194" max="8194" width="2.109375" style="115" customWidth="1"/>
    <col min="8195" max="8195" width="15" style="115" bestFit="1" customWidth="1"/>
    <col min="8196" max="8207" width="10.109375" style="115" customWidth="1"/>
    <col min="8208" max="8208" width="13.109375" style="115" bestFit="1" customWidth="1"/>
    <col min="8209" max="8449" width="9.109375" style="115"/>
    <col min="8450" max="8450" width="2.109375" style="115" customWidth="1"/>
    <col min="8451" max="8451" width="15" style="115" bestFit="1" customWidth="1"/>
    <col min="8452" max="8463" width="10.109375" style="115" customWidth="1"/>
    <col min="8464" max="8464" width="13.109375" style="115" bestFit="1" customWidth="1"/>
    <col min="8465" max="8705" width="9.109375" style="115"/>
    <col min="8706" max="8706" width="2.109375" style="115" customWidth="1"/>
    <col min="8707" max="8707" width="15" style="115" bestFit="1" customWidth="1"/>
    <col min="8708" max="8719" width="10.109375" style="115" customWidth="1"/>
    <col min="8720" max="8720" width="13.109375" style="115" bestFit="1" customWidth="1"/>
    <col min="8721" max="8961" width="9.109375" style="115"/>
    <col min="8962" max="8962" width="2.109375" style="115" customWidth="1"/>
    <col min="8963" max="8963" width="15" style="115" bestFit="1" customWidth="1"/>
    <col min="8964" max="8975" width="10.109375" style="115" customWidth="1"/>
    <col min="8976" max="8976" width="13.109375" style="115" bestFit="1" customWidth="1"/>
    <col min="8977" max="9217" width="9.109375" style="115"/>
    <col min="9218" max="9218" width="2.109375" style="115" customWidth="1"/>
    <col min="9219" max="9219" width="15" style="115" bestFit="1" customWidth="1"/>
    <col min="9220" max="9231" width="10.109375" style="115" customWidth="1"/>
    <col min="9232" max="9232" width="13.109375" style="115" bestFit="1" customWidth="1"/>
    <col min="9233" max="9473" width="9.109375" style="115"/>
    <col min="9474" max="9474" width="2.109375" style="115" customWidth="1"/>
    <col min="9475" max="9475" width="15" style="115" bestFit="1" customWidth="1"/>
    <col min="9476" max="9487" width="10.109375" style="115" customWidth="1"/>
    <col min="9488" max="9488" width="13.109375" style="115" bestFit="1" customWidth="1"/>
    <col min="9489" max="9729" width="9.109375" style="115"/>
    <col min="9730" max="9730" width="2.109375" style="115" customWidth="1"/>
    <col min="9731" max="9731" width="15" style="115" bestFit="1" customWidth="1"/>
    <col min="9732" max="9743" width="10.109375" style="115" customWidth="1"/>
    <col min="9744" max="9744" width="13.109375" style="115" bestFit="1" customWidth="1"/>
    <col min="9745" max="9985" width="9.109375" style="115"/>
    <col min="9986" max="9986" width="2.109375" style="115" customWidth="1"/>
    <col min="9987" max="9987" width="15" style="115" bestFit="1" customWidth="1"/>
    <col min="9988" max="9999" width="10.109375" style="115" customWidth="1"/>
    <col min="10000" max="10000" width="13.109375" style="115" bestFit="1" customWidth="1"/>
    <col min="10001" max="10241" width="9.109375" style="115"/>
    <col min="10242" max="10242" width="2.109375" style="115" customWidth="1"/>
    <col min="10243" max="10243" width="15" style="115" bestFit="1" customWidth="1"/>
    <col min="10244" max="10255" width="10.109375" style="115" customWidth="1"/>
    <col min="10256" max="10256" width="13.109375" style="115" bestFit="1" customWidth="1"/>
    <col min="10257" max="10497" width="9.109375" style="115"/>
    <col min="10498" max="10498" width="2.109375" style="115" customWidth="1"/>
    <col min="10499" max="10499" width="15" style="115" bestFit="1" customWidth="1"/>
    <col min="10500" max="10511" width="10.109375" style="115" customWidth="1"/>
    <col min="10512" max="10512" width="13.109375" style="115" bestFit="1" customWidth="1"/>
    <col min="10513" max="10753" width="9.109375" style="115"/>
    <col min="10754" max="10754" width="2.109375" style="115" customWidth="1"/>
    <col min="10755" max="10755" width="15" style="115" bestFit="1" customWidth="1"/>
    <col min="10756" max="10767" width="10.109375" style="115" customWidth="1"/>
    <col min="10768" max="10768" width="13.109375" style="115" bestFit="1" customWidth="1"/>
    <col min="10769" max="11009" width="9.109375" style="115"/>
    <col min="11010" max="11010" width="2.109375" style="115" customWidth="1"/>
    <col min="11011" max="11011" width="15" style="115" bestFit="1" customWidth="1"/>
    <col min="11012" max="11023" width="10.109375" style="115" customWidth="1"/>
    <col min="11024" max="11024" width="13.109375" style="115" bestFit="1" customWidth="1"/>
    <col min="11025" max="11265" width="9.109375" style="115"/>
    <col min="11266" max="11266" width="2.109375" style="115" customWidth="1"/>
    <col min="11267" max="11267" width="15" style="115" bestFit="1" customWidth="1"/>
    <col min="11268" max="11279" width="10.109375" style="115" customWidth="1"/>
    <col min="11280" max="11280" width="13.109375" style="115" bestFit="1" customWidth="1"/>
    <col min="11281" max="11521" width="9.109375" style="115"/>
    <col min="11522" max="11522" width="2.109375" style="115" customWidth="1"/>
    <col min="11523" max="11523" width="15" style="115" bestFit="1" customWidth="1"/>
    <col min="11524" max="11535" width="10.109375" style="115" customWidth="1"/>
    <col min="11536" max="11536" width="13.109375" style="115" bestFit="1" customWidth="1"/>
    <col min="11537" max="11777" width="9.109375" style="115"/>
    <col min="11778" max="11778" width="2.109375" style="115" customWidth="1"/>
    <col min="11779" max="11779" width="15" style="115" bestFit="1" customWidth="1"/>
    <col min="11780" max="11791" width="10.109375" style="115" customWidth="1"/>
    <col min="11792" max="11792" width="13.109375" style="115" bestFit="1" customWidth="1"/>
    <col min="11793" max="12033" width="9.109375" style="115"/>
    <col min="12034" max="12034" width="2.109375" style="115" customWidth="1"/>
    <col min="12035" max="12035" width="15" style="115" bestFit="1" customWidth="1"/>
    <col min="12036" max="12047" width="10.109375" style="115" customWidth="1"/>
    <col min="12048" max="12048" width="13.109375" style="115" bestFit="1" customWidth="1"/>
    <col min="12049" max="12289" width="9.109375" style="115"/>
    <col min="12290" max="12290" width="2.109375" style="115" customWidth="1"/>
    <col min="12291" max="12291" width="15" style="115" bestFit="1" customWidth="1"/>
    <col min="12292" max="12303" width="10.109375" style="115" customWidth="1"/>
    <col min="12304" max="12304" width="13.109375" style="115" bestFit="1" customWidth="1"/>
    <col min="12305" max="12545" width="9.109375" style="115"/>
    <col min="12546" max="12546" width="2.109375" style="115" customWidth="1"/>
    <col min="12547" max="12547" width="15" style="115" bestFit="1" customWidth="1"/>
    <col min="12548" max="12559" width="10.109375" style="115" customWidth="1"/>
    <col min="12560" max="12560" width="13.109375" style="115" bestFit="1" customWidth="1"/>
    <col min="12561" max="12801" width="9.109375" style="115"/>
    <col min="12802" max="12802" width="2.109375" style="115" customWidth="1"/>
    <col min="12803" max="12803" width="15" style="115" bestFit="1" customWidth="1"/>
    <col min="12804" max="12815" width="10.109375" style="115" customWidth="1"/>
    <col min="12816" max="12816" width="13.109375" style="115" bestFit="1" customWidth="1"/>
    <col min="12817" max="13057" width="9.109375" style="115"/>
    <col min="13058" max="13058" width="2.109375" style="115" customWidth="1"/>
    <col min="13059" max="13059" width="15" style="115" bestFit="1" customWidth="1"/>
    <col min="13060" max="13071" width="10.109375" style="115" customWidth="1"/>
    <col min="13072" max="13072" width="13.109375" style="115" bestFit="1" customWidth="1"/>
    <col min="13073" max="13313" width="9.109375" style="115"/>
    <col min="13314" max="13314" width="2.109375" style="115" customWidth="1"/>
    <col min="13315" max="13315" width="15" style="115" bestFit="1" customWidth="1"/>
    <col min="13316" max="13327" width="10.109375" style="115" customWidth="1"/>
    <col min="13328" max="13328" width="13.109375" style="115" bestFit="1" customWidth="1"/>
    <col min="13329" max="13569" width="9.109375" style="115"/>
    <col min="13570" max="13570" width="2.109375" style="115" customWidth="1"/>
    <col min="13571" max="13571" width="15" style="115" bestFit="1" customWidth="1"/>
    <col min="13572" max="13583" width="10.109375" style="115" customWidth="1"/>
    <col min="13584" max="13584" width="13.109375" style="115" bestFit="1" customWidth="1"/>
    <col min="13585" max="13825" width="9.109375" style="115"/>
    <col min="13826" max="13826" width="2.109375" style="115" customWidth="1"/>
    <col min="13827" max="13827" width="15" style="115" bestFit="1" customWidth="1"/>
    <col min="13828" max="13839" width="10.109375" style="115" customWidth="1"/>
    <col min="13840" max="13840" width="13.109375" style="115" bestFit="1" customWidth="1"/>
    <col min="13841" max="14081" width="9.109375" style="115"/>
    <col min="14082" max="14082" width="2.109375" style="115" customWidth="1"/>
    <col min="14083" max="14083" width="15" style="115" bestFit="1" customWidth="1"/>
    <col min="14084" max="14095" width="10.109375" style="115" customWidth="1"/>
    <col min="14096" max="14096" width="13.109375" style="115" bestFit="1" customWidth="1"/>
    <col min="14097" max="14337" width="9.109375" style="115"/>
    <col min="14338" max="14338" width="2.109375" style="115" customWidth="1"/>
    <col min="14339" max="14339" width="15" style="115" bestFit="1" customWidth="1"/>
    <col min="14340" max="14351" width="10.109375" style="115" customWidth="1"/>
    <col min="14352" max="14352" width="13.109375" style="115" bestFit="1" customWidth="1"/>
    <col min="14353" max="14593" width="9.109375" style="115"/>
    <col min="14594" max="14594" width="2.109375" style="115" customWidth="1"/>
    <col min="14595" max="14595" width="15" style="115" bestFit="1" customWidth="1"/>
    <col min="14596" max="14607" width="10.109375" style="115" customWidth="1"/>
    <col min="14608" max="14608" width="13.109375" style="115" bestFit="1" customWidth="1"/>
    <col min="14609" max="14849" width="9.109375" style="115"/>
    <col min="14850" max="14850" width="2.109375" style="115" customWidth="1"/>
    <col min="14851" max="14851" width="15" style="115" bestFit="1" customWidth="1"/>
    <col min="14852" max="14863" width="10.109375" style="115" customWidth="1"/>
    <col min="14864" max="14864" width="13.109375" style="115" bestFit="1" customWidth="1"/>
    <col min="14865" max="15105" width="9.109375" style="115"/>
    <col min="15106" max="15106" width="2.109375" style="115" customWidth="1"/>
    <col min="15107" max="15107" width="15" style="115" bestFit="1" customWidth="1"/>
    <col min="15108" max="15119" width="10.109375" style="115" customWidth="1"/>
    <col min="15120" max="15120" width="13.109375" style="115" bestFit="1" customWidth="1"/>
    <col min="15121" max="15361" width="9.109375" style="115"/>
    <col min="15362" max="15362" width="2.109375" style="115" customWidth="1"/>
    <col min="15363" max="15363" width="15" style="115" bestFit="1" customWidth="1"/>
    <col min="15364" max="15375" width="10.109375" style="115" customWidth="1"/>
    <col min="15376" max="15376" width="13.109375" style="115" bestFit="1" customWidth="1"/>
    <col min="15377" max="15617" width="9.109375" style="115"/>
    <col min="15618" max="15618" width="2.109375" style="115" customWidth="1"/>
    <col min="15619" max="15619" width="15" style="115" bestFit="1" customWidth="1"/>
    <col min="15620" max="15631" width="10.109375" style="115" customWidth="1"/>
    <col min="15632" max="15632" width="13.109375" style="115" bestFit="1" customWidth="1"/>
    <col min="15633" max="15873" width="9.109375" style="115"/>
    <col min="15874" max="15874" width="2.109375" style="115" customWidth="1"/>
    <col min="15875" max="15875" width="15" style="115" bestFit="1" customWidth="1"/>
    <col min="15876" max="15887" width="10.109375" style="115" customWidth="1"/>
    <col min="15888" max="15888" width="13.109375" style="115" bestFit="1" customWidth="1"/>
    <col min="15889" max="16129" width="9.109375" style="115"/>
    <col min="16130" max="16130" width="2.109375" style="115" customWidth="1"/>
    <col min="16131" max="16131" width="15" style="115" bestFit="1" customWidth="1"/>
    <col min="16132" max="16143" width="10.109375" style="115" customWidth="1"/>
    <col min="16144" max="16144" width="13.109375" style="115" bestFit="1" customWidth="1"/>
    <col min="16145" max="16384" width="9.109375" style="115"/>
  </cols>
  <sheetData>
    <row r="1" spans="1:16">
      <c r="A1" s="62"/>
    </row>
    <row r="2" spans="1:16">
      <c r="A2" s="116"/>
    </row>
    <row r="3" spans="1:16" ht="15" customHeight="1">
      <c r="C3" s="592" t="str">
        <f>Índice!D11</f>
        <v>Quadro N2-05-REN - Faturação</v>
      </c>
      <c r="D3" s="592"/>
      <c r="E3" s="592"/>
      <c r="F3" s="592"/>
      <c r="G3" s="592"/>
      <c r="H3" s="592"/>
      <c r="I3" s="592"/>
    </row>
    <row r="4" spans="1:16">
      <c r="P4" s="117" t="s">
        <v>161</v>
      </c>
    </row>
    <row r="5" spans="1:16">
      <c r="C5" s="118"/>
      <c r="D5" s="119" t="s">
        <v>18</v>
      </c>
      <c r="E5" s="119" t="s">
        <v>19</v>
      </c>
      <c r="F5" s="119" t="s">
        <v>20</v>
      </c>
      <c r="G5" s="119" t="s">
        <v>21</v>
      </c>
      <c r="H5" s="119" t="s">
        <v>22</v>
      </c>
      <c r="I5" s="119" t="s">
        <v>23</v>
      </c>
      <c r="J5" s="119" t="s">
        <v>24</v>
      </c>
      <c r="K5" s="119" t="s">
        <v>25</v>
      </c>
      <c r="L5" s="119" t="s">
        <v>26</v>
      </c>
      <c r="M5" s="119" t="s">
        <v>27</v>
      </c>
      <c r="N5" s="119" t="s">
        <v>28</v>
      </c>
      <c r="O5" s="119" t="s">
        <v>29</v>
      </c>
      <c r="P5" s="120" t="s">
        <v>193</v>
      </c>
    </row>
    <row r="6" spans="1:16">
      <c r="C6" s="518" t="s">
        <v>413</v>
      </c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7"/>
    </row>
    <row r="7" spans="1:16">
      <c r="C7" s="518" t="s">
        <v>414</v>
      </c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7"/>
    </row>
    <row r="8" spans="1:16">
      <c r="C8" s="121" t="s">
        <v>157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6">
      <c r="C9" s="124" t="s">
        <v>30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</row>
    <row r="10" spans="1:16">
      <c r="C10" s="127" t="s">
        <v>31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6"/>
    </row>
    <row r="11" spans="1:16">
      <c r="C11" s="127" t="s">
        <v>32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16">
      <c r="C12" s="128" t="s">
        <v>158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</row>
    <row r="13" spans="1:16">
      <c r="C13" s="128" t="s">
        <v>159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1:16">
      <c r="C14" s="124" t="s">
        <v>33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1:16">
      <c r="C15" s="127" t="s">
        <v>31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16">
      <c r="C16" s="127" t="s">
        <v>32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17" spans="3:16">
      <c r="C17" s="128" t="s">
        <v>158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/>
    </row>
    <row r="18" spans="3:16">
      <c r="C18" s="128" t="s">
        <v>159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</row>
    <row r="19" spans="3:16">
      <c r="C19" s="129" t="s">
        <v>160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1"/>
    </row>
    <row r="22" spans="3:16">
      <c r="C22" s="118"/>
      <c r="D22" s="119" t="s">
        <v>18</v>
      </c>
      <c r="E22" s="119" t="s">
        <v>19</v>
      </c>
      <c r="F22" s="119" t="s">
        <v>20</v>
      </c>
      <c r="G22" s="119" t="s">
        <v>21</v>
      </c>
      <c r="H22" s="119" t="s">
        <v>22</v>
      </c>
      <c r="I22" s="119" t="s">
        <v>23</v>
      </c>
      <c r="J22" s="119" t="s">
        <v>24</v>
      </c>
      <c r="K22" s="119" t="s">
        <v>25</v>
      </c>
      <c r="L22" s="119" t="s">
        <v>26</v>
      </c>
      <c r="M22" s="119" t="s">
        <v>27</v>
      </c>
      <c r="N22" s="119" t="s">
        <v>28</v>
      </c>
      <c r="O22" s="119" t="s">
        <v>29</v>
      </c>
      <c r="P22" s="120" t="s">
        <v>194</v>
      </c>
    </row>
    <row r="23" spans="3:16">
      <c r="C23" s="518" t="s">
        <v>413</v>
      </c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7"/>
    </row>
    <row r="24" spans="3:16">
      <c r="C24" s="518" t="s">
        <v>414</v>
      </c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7"/>
    </row>
    <row r="25" spans="3:16">
      <c r="C25" s="121" t="s">
        <v>157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3"/>
    </row>
    <row r="26" spans="3:16">
      <c r="C26" s="124" t="s">
        <v>30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6"/>
    </row>
    <row r="27" spans="3:16">
      <c r="C27" s="127" t="s">
        <v>31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6"/>
    </row>
    <row r="28" spans="3:16">
      <c r="C28" s="127" t="s">
        <v>32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6"/>
    </row>
    <row r="29" spans="3:16">
      <c r="C29" s="128" t="s">
        <v>158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6"/>
    </row>
    <row r="30" spans="3:16">
      <c r="C30" s="128" t="s">
        <v>159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6"/>
    </row>
    <row r="31" spans="3:16">
      <c r="C31" s="124" t="s">
        <v>33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</row>
    <row r="32" spans="3:16">
      <c r="C32" s="127" t="s">
        <v>31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</row>
    <row r="33" spans="3:16">
      <c r="C33" s="127" t="s">
        <v>32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6"/>
    </row>
    <row r="34" spans="3:16">
      <c r="C34" s="128" t="s">
        <v>158</v>
      </c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</row>
    <row r="35" spans="3:16">
      <c r="C35" s="128" t="s">
        <v>159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6"/>
    </row>
    <row r="36" spans="3:16">
      <c r="C36" s="129" t="s">
        <v>160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1"/>
    </row>
  </sheetData>
  <mergeCells count="1">
    <mergeCell ref="C3:I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Q66"/>
  <sheetViews>
    <sheetView showGridLines="0" topLeftCell="A37" zoomScaleNormal="100" zoomScaleSheetLayoutView="100" workbookViewId="0">
      <selection activeCell="C31" sqref="C31:D31"/>
    </sheetView>
  </sheetViews>
  <sheetFormatPr defaultColWidth="7.44140625" defaultRowHeight="12.9" customHeight="1"/>
  <cols>
    <col min="1" max="1" width="7.44140625" style="165" customWidth="1"/>
    <col min="2" max="2" width="2" style="165" customWidth="1"/>
    <col min="3" max="3" width="25" style="165" customWidth="1"/>
    <col min="4" max="4" width="30.44140625" style="165" customWidth="1"/>
    <col min="5" max="5" width="2.88671875" style="165" customWidth="1"/>
    <col min="6" max="7" width="9.5546875" style="165" customWidth="1" collapsed="1"/>
    <col min="8" max="8" width="9.5546875" style="165" customWidth="1"/>
    <col min="9" max="9" width="9.44140625" style="165" customWidth="1" collapsed="1"/>
    <col min="10" max="13" width="9.44140625" style="165" customWidth="1"/>
    <col min="14" max="14" width="7.44140625" style="165"/>
    <col min="15" max="15" width="9.5546875" style="165" bestFit="1" customWidth="1"/>
    <col min="16" max="16" width="15.5546875" style="165" customWidth="1"/>
    <col min="17" max="17" width="15" style="165" customWidth="1"/>
    <col min="18" max="16384" width="7.44140625" style="165"/>
  </cols>
  <sheetData>
    <row r="1" spans="1:17" s="133" customFormat="1" ht="13.8">
      <c r="A1" s="132"/>
      <c r="C1" s="134"/>
      <c r="D1" s="134"/>
      <c r="E1" s="134"/>
      <c r="F1" s="134"/>
      <c r="G1" s="134"/>
      <c r="H1" s="134"/>
      <c r="I1" s="134"/>
      <c r="J1" s="136"/>
      <c r="K1" s="135"/>
      <c r="L1" s="135"/>
      <c r="M1" s="135"/>
    </row>
    <row r="2" spans="1:17" s="133" customFormat="1" ht="16.5" customHeight="1">
      <c r="C2" s="592" t="str">
        <f>Índice!D12</f>
        <v>Quadro N2-06-REN - Demonstração dos resultados regulados</v>
      </c>
      <c r="D2" s="592"/>
      <c r="E2" s="592"/>
      <c r="F2" s="592"/>
      <c r="G2" s="592"/>
      <c r="H2" s="592"/>
      <c r="I2" s="592"/>
      <c r="J2" s="592"/>
      <c r="K2" s="592"/>
      <c r="L2" s="137"/>
      <c r="M2" s="137"/>
    </row>
    <row r="3" spans="1:17" s="133" customFormat="1" ht="13.8">
      <c r="B3" s="134"/>
      <c r="C3" s="134"/>
      <c r="D3" s="134"/>
      <c r="E3" s="134"/>
      <c r="F3" s="134"/>
      <c r="G3" s="134"/>
      <c r="H3" s="134"/>
      <c r="I3" s="134"/>
      <c r="J3" s="136"/>
      <c r="K3" s="135"/>
      <c r="L3" s="135"/>
      <c r="M3" s="135"/>
    </row>
    <row r="4" spans="1:17" s="133" customFormat="1" ht="13.8">
      <c r="B4" s="134"/>
      <c r="E4" s="134"/>
      <c r="F4" s="134"/>
      <c r="G4" s="134"/>
      <c r="H4" s="134"/>
      <c r="I4" s="134"/>
      <c r="J4" s="136"/>
      <c r="K4" s="136" t="s">
        <v>206</v>
      </c>
      <c r="L4" s="135"/>
      <c r="M4" s="136"/>
    </row>
    <row r="5" spans="1:17" s="133" customFormat="1" ht="26.25" customHeight="1">
      <c r="C5" s="594" t="s">
        <v>59</v>
      </c>
      <c r="D5" s="595"/>
      <c r="E5" s="255"/>
      <c r="F5" s="598" t="s">
        <v>127</v>
      </c>
      <c r="G5" s="598"/>
      <c r="H5" s="599"/>
      <c r="I5" s="598" t="s">
        <v>166</v>
      </c>
      <c r="J5" s="598"/>
      <c r="K5" s="600"/>
      <c r="L5" s="138"/>
      <c r="M5" s="138"/>
    </row>
    <row r="6" spans="1:17" s="133" customFormat="1" ht="22.5" customHeight="1">
      <c r="C6" s="596"/>
      <c r="D6" s="597"/>
      <c r="E6" s="259"/>
      <c r="F6" s="261" t="s">
        <v>195</v>
      </c>
      <c r="G6" s="260" t="s">
        <v>193</v>
      </c>
      <c r="H6" s="278" t="s">
        <v>194</v>
      </c>
      <c r="I6" s="261" t="s">
        <v>195</v>
      </c>
      <c r="J6" s="260" t="s">
        <v>193</v>
      </c>
      <c r="K6" s="268" t="s">
        <v>194</v>
      </c>
      <c r="L6" s="277"/>
      <c r="M6" s="140"/>
    </row>
    <row r="7" spans="1:17" s="133" customFormat="1" ht="13.8">
      <c r="C7" s="258"/>
      <c r="D7" s="249"/>
      <c r="E7" s="134"/>
      <c r="F7" s="249"/>
      <c r="G7" s="135"/>
      <c r="H7" s="279"/>
      <c r="I7" s="248"/>
      <c r="J7" s="141"/>
      <c r="K7" s="275"/>
      <c r="L7" s="135"/>
      <c r="M7" s="135"/>
    </row>
    <row r="8" spans="1:17" s="133" customFormat="1" ht="19.5" customHeight="1">
      <c r="C8" s="243" t="s">
        <v>58</v>
      </c>
      <c r="D8" s="249"/>
      <c r="E8" s="134"/>
      <c r="F8" s="262"/>
      <c r="G8" s="142"/>
      <c r="H8" s="280"/>
      <c r="I8" s="262"/>
      <c r="J8" s="142"/>
      <c r="K8" s="269"/>
      <c r="L8" s="142"/>
      <c r="M8" s="142"/>
      <c r="Q8" s="139"/>
    </row>
    <row r="9" spans="1:17" s="133" customFormat="1" ht="15" customHeight="1">
      <c r="C9" s="244" t="s">
        <v>171</v>
      </c>
      <c r="D9" s="249"/>
      <c r="E9" s="134"/>
      <c r="F9" s="263"/>
      <c r="G9" s="146"/>
      <c r="H9" s="281"/>
      <c r="I9" s="265"/>
      <c r="J9" s="146"/>
      <c r="K9" s="270"/>
      <c r="L9" s="146"/>
      <c r="M9" s="146"/>
      <c r="N9" s="146"/>
      <c r="Q9" s="135"/>
    </row>
    <row r="10" spans="1:17" s="133" customFormat="1" ht="15" customHeight="1">
      <c r="C10" s="244" t="s">
        <v>57</v>
      </c>
      <c r="D10" s="249"/>
      <c r="E10" s="134"/>
      <c r="F10" s="263"/>
      <c r="G10" s="147"/>
      <c r="H10" s="282"/>
      <c r="I10" s="263"/>
      <c r="J10" s="146"/>
      <c r="K10" s="270"/>
      <c r="L10" s="146"/>
      <c r="M10" s="146"/>
      <c r="Q10" s="135"/>
    </row>
    <row r="11" spans="1:17" s="133" customFormat="1" ht="15" customHeight="1">
      <c r="C11" s="470" t="s">
        <v>132</v>
      </c>
      <c r="D11" s="471"/>
      <c r="E11" s="134"/>
      <c r="F11" s="263"/>
      <c r="G11" s="147"/>
      <c r="H11" s="282"/>
      <c r="I11" s="263"/>
      <c r="J11" s="146"/>
      <c r="K11" s="270"/>
      <c r="L11" s="146"/>
      <c r="M11" s="146"/>
      <c r="P11" s="144"/>
      <c r="Q11" s="135"/>
    </row>
    <row r="12" spans="1:17" s="133" customFormat="1" ht="15" customHeight="1">
      <c r="C12" s="244" t="s">
        <v>133</v>
      </c>
      <c r="D12" s="249"/>
      <c r="E12" s="134"/>
      <c r="F12" s="263"/>
      <c r="G12" s="146"/>
      <c r="H12" s="282"/>
      <c r="I12" s="263"/>
      <c r="J12" s="146"/>
      <c r="K12" s="270"/>
      <c r="L12" s="146"/>
      <c r="M12" s="146"/>
      <c r="P12" s="144"/>
      <c r="Q12" s="135"/>
    </row>
    <row r="13" spans="1:17" s="133" customFormat="1" ht="15" customHeight="1">
      <c r="C13" s="245" t="s">
        <v>172</v>
      </c>
      <c r="D13" s="249"/>
      <c r="E13" s="134"/>
      <c r="F13" s="263"/>
      <c r="G13" s="146"/>
      <c r="H13" s="282"/>
      <c r="I13" s="263"/>
      <c r="J13" s="146"/>
      <c r="K13" s="270"/>
      <c r="L13" s="146"/>
      <c r="M13" s="146"/>
      <c r="P13" s="144"/>
      <c r="Q13" s="135"/>
    </row>
    <row r="14" spans="1:17" s="148" customFormat="1" ht="15" customHeight="1">
      <c r="A14" s="133"/>
      <c r="B14" s="133"/>
      <c r="C14" s="245" t="s">
        <v>173</v>
      </c>
      <c r="D14" s="249"/>
      <c r="E14" s="134"/>
      <c r="F14" s="263"/>
      <c r="G14" s="146"/>
      <c r="H14" s="281"/>
      <c r="I14" s="263"/>
      <c r="J14" s="146"/>
      <c r="K14" s="270"/>
      <c r="L14" s="146"/>
      <c r="M14" s="146"/>
      <c r="N14" s="133"/>
      <c r="P14" s="149"/>
      <c r="Q14" s="135"/>
    </row>
    <row r="15" spans="1:17" s="148" customFormat="1" ht="15" customHeight="1">
      <c r="A15" s="133"/>
      <c r="B15" s="133"/>
      <c r="C15" s="244" t="s">
        <v>56</v>
      </c>
      <c r="D15" s="249"/>
      <c r="E15" s="134"/>
      <c r="F15" s="263"/>
      <c r="G15" s="146"/>
      <c r="H15" s="281"/>
      <c r="I15" s="263"/>
      <c r="J15" s="146"/>
      <c r="K15" s="270"/>
      <c r="L15" s="146"/>
      <c r="M15" s="146"/>
      <c r="N15" s="133"/>
      <c r="P15" s="150"/>
      <c r="Q15" s="135"/>
    </row>
    <row r="16" spans="1:17" s="133" customFormat="1" ht="15" customHeight="1">
      <c r="C16" s="246" t="s">
        <v>135</v>
      </c>
      <c r="D16" s="250"/>
      <c r="E16" s="152"/>
      <c r="F16" s="264"/>
      <c r="G16" s="148"/>
      <c r="H16" s="283"/>
      <c r="I16" s="264"/>
      <c r="J16" s="148"/>
      <c r="K16" s="271"/>
      <c r="L16" s="148"/>
      <c r="M16" s="148"/>
      <c r="N16" s="148"/>
      <c r="O16" s="148"/>
      <c r="P16" s="155"/>
      <c r="Q16" s="151"/>
    </row>
    <row r="17" spans="1:17" s="133" customFormat="1" ht="15" customHeight="1">
      <c r="C17" s="246" t="s">
        <v>136</v>
      </c>
      <c r="D17" s="250"/>
      <c r="E17" s="152"/>
      <c r="F17" s="264"/>
      <c r="G17" s="153"/>
      <c r="H17" s="283"/>
      <c r="I17" s="264"/>
      <c r="J17" s="153"/>
      <c r="K17" s="276"/>
      <c r="L17" s="153"/>
      <c r="M17" s="153"/>
      <c r="N17" s="148"/>
      <c r="O17" s="148"/>
      <c r="P17" s="155"/>
      <c r="Q17" s="151"/>
    </row>
    <row r="18" spans="1:17" s="148" customFormat="1" ht="15" customHeight="1">
      <c r="A18" s="133"/>
      <c r="B18" s="133"/>
      <c r="C18" s="244" t="s">
        <v>55</v>
      </c>
      <c r="D18" s="249"/>
      <c r="E18" s="134"/>
      <c r="F18" s="263"/>
      <c r="G18" s="146"/>
      <c r="H18" s="281"/>
      <c r="I18" s="263"/>
      <c r="J18" s="146"/>
      <c r="K18" s="270"/>
      <c r="L18" s="146"/>
      <c r="M18" s="146"/>
      <c r="N18" s="133"/>
      <c r="P18" s="144"/>
      <c r="Q18" s="135"/>
    </row>
    <row r="19" spans="1:17" s="148" customFormat="1" ht="15" customHeight="1">
      <c r="A19" s="133"/>
      <c r="B19" s="133"/>
      <c r="C19" s="244" t="s">
        <v>54</v>
      </c>
      <c r="D19" s="249"/>
      <c r="E19" s="134"/>
      <c r="F19" s="265"/>
      <c r="G19" s="146"/>
      <c r="H19" s="281"/>
      <c r="I19" s="265"/>
      <c r="J19" s="146"/>
      <c r="K19" s="270"/>
      <c r="L19" s="146"/>
      <c r="M19" s="146"/>
      <c r="N19" s="133"/>
      <c r="P19" s="144"/>
      <c r="Q19" s="135"/>
    </row>
    <row r="20" spans="1:17" s="156" customFormat="1" ht="15" customHeight="1">
      <c r="A20" s="133"/>
      <c r="B20" s="133"/>
      <c r="C20" s="246" t="s">
        <v>53</v>
      </c>
      <c r="D20" s="250"/>
      <c r="E20" s="152"/>
      <c r="F20" s="264"/>
      <c r="G20" s="154"/>
      <c r="H20" s="284"/>
      <c r="I20" s="264"/>
      <c r="J20" s="154"/>
      <c r="K20" s="272"/>
      <c r="L20" s="154"/>
      <c r="M20" s="154"/>
      <c r="P20" s="155"/>
      <c r="Q20" s="151"/>
    </row>
    <row r="21" spans="1:17" s="156" customFormat="1" ht="15" customHeight="1">
      <c r="A21" s="133"/>
      <c r="B21" s="133"/>
      <c r="C21" s="246" t="s">
        <v>52</v>
      </c>
      <c r="D21" s="250"/>
      <c r="E21" s="152"/>
      <c r="F21" s="264"/>
      <c r="G21" s="154"/>
      <c r="H21" s="284"/>
      <c r="I21" s="264"/>
      <c r="J21" s="154"/>
      <c r="K21" s="272"/>
      <c r="L21" s="154"/>
      <c r="M21" s="154"/>
      <c r="N21" s="148"/>
      <c r="P21" s="155"/>
      <c r="Q21" s="151"/>
    </row>
    <row r="22" spans="1:17" s="58" customFormat="1" ht="15" customHeight="1">
      <c r="A22" s="468"/>
      <c r="B22" s="468"/>
      <c r="C22" s="244" t="s">
        <v>417</v>
      </c>
      <c r="D22" s="249"/>
      <c r="E22" s="152"/>
      <c r="F22" s="264"/>
      <c r="G22" s="154"/>
      <c r="H22" s="284"/>
      <c r="I22" s="264"/>
      <c r="J22" s="154"/>
      <c r="K22" s="272"/>
      <c r="M22" s="469"/>
    </row>
    <row r="23" spans="1:17" s="58" customFormat="1" ht="15" customHeight="1">
      <c r="C23" s="244" t="s">
        <v>418</v>
      </c>
      <c r="D23" s="249"/>
      <c r="E23" s="152"/>
      <c r="F23" s="264"/>
      <c r="G23" s="154"/>
      <c r="H23" s="284"/>
      <c r="I23" s="264"/>
      <c r="J23" s="154"/>
      <c r="K23" s="272"/>
      <c r="M23" s="469"/>
    </row>
    <row r="24" spans="1:17" s="156" customFormat="1" ht="15" customHeight="1">
      <c r="A24" s="133"/>
      <c r="B24" s="133"/>
      <c r="C24" s="247" t="s">
        <v>51</v>
      </c>
      <c r="D24" s="251"/>
      <c r="E24" s="134"/>
      <c r="F24" s="262"/>
      <c r="G24" s="142"/>
      <c r="H24" s="280"/>
      <c r="I24" s="262"/>
      <c r="J24" s="142"/>
      <c r="K24" s="269"/>
      <c r="L24" s="142"/>
      <c r="M24" s="142"/>
      <c r="N24" s="148"/>
      <c r="P24" s="157"/>
      <c r="Q24" s="158"/>
    </row>
    <row r="25" spans="1:17" s="159" customFormat="1" ht="15" customHeight="1">
      <c r="A25" s="133"/>
      <c r="B25" s="133"/>
      <c r="C25" s="244" t="s">
        <v>50</v>
      </c>
      <c r="D25" s="251"/>
      <c r="E25" s="134"/>
      <c r="F25" s="263"/>
      <c r="G25" s="146"/>
      <c r="H25" s="281"/>
      <c r="I25" s="263"/>
      <c r="J25" s="146"/>
      <c r="K25" s="270"/>
      <c r="L25" s="146"/>
      <c r="M25" s="146"/>
      <c r="N25" s="148"/>
      <c r="P25" s="144"/>
      <c r="Q25" s="158"/>
    </row>
    <row r="26" spans="1:17" s="58" customFormat="1" ht="15" customHeight="1">
      <c r="C26" s="244" t="s">
        <v>419</v>
      </c>
      <c r="D26" s="249"/>
      <c r="E26" s="134"/>
      <c r="F26" s="263"/>
      <c r="G26" s="146"/>
      <c r="H26" s="281"/>
      <c r="I26" s="263"/>
      <c r="J26" s="146"/>
      <c r="K26" s="270"/>
      <c r="M26" s="469"/>
    </row>
    <row r="27" spans="1:17" s="133" customFormat="1" ht="15" customHeight="1">
      <c r="C27" s="244" t="s">
        <v>139</v>
      </c>
      <c r="D27" s="249"/>
      <c r="E27" s="134"/>
      <c r="F27" s="263"/>
      <c r="G27" s="146"/>
      <c r="H27" s="282"/>
      <c r="I27" s="263"/>
      <c r="J27" s="146"/>
      <c r="K27" s="270"/>
      <c r="L27" s="146"/>
      <c r="M27" s="146"/>
      <c r="Q27" s="135"/>
    </row>
    <row r="28" spans="1:17" s="159" customFormat="1" ht="15" customHeight="1">
      <c r="A28" s="133"/>
      <c r="B28" s="133"/>
      <c r="C28" s="244" t="s">
        <v>49</v>
      </c>
      <c r="D28" s="251"/>
      <c r="E28" s="134"/>
      <c r="F28" s="263"/>
      <c r="G28" s="145"/>
      <c r="H28" s="285"/>
      <c r="I28" s="263"/>
      <c r="J28" s="154"/>
      <c r="K28" s="272"/>
      <c r="L28" s="154"/>
      <c r="M28" s="154"/>
      <c r="N28" s="148"/>
      <c r="P28" s="144"/>
      <c r="Q28" s="158"/>
    </row>
    <row r="29" spans="1:17" s="159" customFormat="1" ht="15" customHeight="1">
      <c r="A29" s="133"/>
      <c r="B29" s="133"/>
      <c r="C29" s="246" t="s">
        <v>178</v>
      </c>
      <c r="D29" s="251"/>
      <c r="E29" s="134"/>
      <c r="F29" s="263"/>
      <c r="G29" s="145"/>
      <c r="H29" s="285"/>
      <c r="I29" s="263"/>
      <c r="J29" s="154"/>
      <c r="K29" s="272"/>
      <c r="L29" s="154"/>
      <c r="M29" s="154"/>
      <c r="N29" s="148"/>
      <c r="P29" s="144"/>
      <c r="Q29" s="158"/>
    </row>
    <row r="30" spans="1:17" s="159" customFormat="1" ht="15" customHeight="1">
      <c r="A30" s="133"/>
      <c r="B30" s="133"/>
      <c r="C30" s="246" t="s">
        <v>179</v>
      </c>
      <c r="D30" s="251"/>
      <c r="E30" s="134"/>
      <c r="F30" s="263"/>
      <c r="G30" s="145"/>
      <c r="H30" s="285"/>
      <c r="I30" s="263"/>
      <c r="J30" s="154"/>
      <c r="K30" s="272"/>
      <c r="L30" s="154"/>
      <c r="M30" s="154"/>
      <c r="N30" s="148"/>
      <c r="P30" s="144"/>
      <c r="Q30" s="158"/>
    </row>
    <row r="31" spans="1:17" s="156" customFormat="1" ht="15" customHeight="1">
      <c r="A31" s="133"/>
      <c r="B31" s="133"/>
      <c r="C31" s="244" t="s">
        <v>416</v>
      </c>
      <c r="D31" s="249"/>
      <c r="E31" s="134"/>
      <c r="F31" s="263"/>
      <c r="G31" s="146"/>
      <c r="H31" s="281"/>
      <c r="I31" s="263"/>
      <c r="J31" s="146"/>
      <c r="K31" s="270"/>
      <c r="L31" s="146"/>
      <c r="M31" s="146"/>
      <c r="O31" s="159"/>
      <c r="P31" s="157"/>
      <c r="Q31" s="158"/>
    </row>
    <row r="32" spans="1:17" s="156" customFormat="1" ht="15" customHeight="1">
      <c r="A32" s="133"/>
      <c r="B32" s="133"/>
      <c r="C32" s="244" t="s">
        <v>271</v>
      </c>
      <c r="D32" s="251"/>
      <c r="E32" s="134"/>
      <c r="F32" s="263"/>
      <c r="G32" s="146"/>
      <c r="H32" s="281"/>
      <c r="I32" s="263"/>
      <c r="J32" s="146"/>
      <c r="K32" s="270"/>
      <c r="L32" s="146"/>
      <c r="M32" s="146"/>
      <c r="O32" s="159"/>
      <c r="P32" s="157"/>
      <c r="Q32" s="158"/>
    </row>
    <row r="33" spans="1:17" s="156" customFormat="1" ht="15" customHeight="1">
      <c r="A33" s="133"/>
      <c r="B33" s="133"/>
      <c r="C33" s="246" t="s">
        <v>115</v>
      </c>
      <c r="D33" s="360"/>
      <c r="E33" s="134"/>
      <c r="F33" s="263"/>
      <c r="G33" s="146"/>
      <c r="H33" s="281"/>
      <c r="I33" s="263"/>
      <c r="J33" s="146"/>
      <c r="K33" s="270"/>
      <c r="L33" s="146"/>
      <c r="M33" s="146"/>
      <c r="O33" s="159"/>
      <c r="P33" s="157"/>
      <c r="Q33" s="158"/>
    </row>
    <row r="34" spans="1:17" s="156" customFormat="1" ht="15" customHeight="1">
      <c r="A34" s="133"/>
      <c r="B34" s="133"/>
      <c r="C34" s="246" t="s">
        <v>116</v>
      </c>
      <c r="D34" s="360"/>
      <c r="E34" s="134"/>
      <c r="F34" s="263"/>
      <c r="G34" s="146"/>
      <c r="H34" s="281"/>
      <c r="I34" s="263"/>
      <c r="J34" s="146"/>
      <c r="K34" s="270"/>
      <c r="L34" s="146"/>
      <c r="M34" s="146"/>
      <c r="O34" s="159"/>
      <c r="P34" s="157"/>
      <c r="Q34" s="158"/>
    </row>
    <row r="35" spans="1:17" s="156" customFormat="1" ht="15" customHeight="1">
      <c r="A35" s="133"/>
      <c r="B35" s="133"/>
      <c r="C35" s="245" t="s">
        <v>152</v>
      </c>
      <c r="D35" s="251"/>
      <c r="E35" s="134"/>
      <c r="F35" s="263"/>
      <c r="G35" s="146"/>
      <c r="H35" s="281"/>
      <c r="I35" s="263"/>
      <c r="J35" s="146"/>
      <c r="K35" s="270"/>
      <c r="L35" s="146"/>
      <c r="M35" s="146"/>
      <c r="O35" s="159"/>
      <c r="P35" s="157"/>
      <c r="Q35" s="158"/>
    </row>
    <row r="36" spans="1:17" s="159" customFormat="1" ht="15" customHeight="1">
      <c r="A36" s="133"/>
      <c r="B36" s="133"/>
      <c r="C36" s="244" t="s">
        <v>48</v>
      </c>
      <c r="D36" s="251"/>
      <c r="E36" s="134"/>
      <c r="F36" s="263"/>
      <c r="G36" s="146"/>
      <c r="H36" s="281"/>
      <c r="I36" s="263"/>
      <c r="J36" s="146"/>
      <c r="K36" s="270"/>
      <c r="L36" s="146"/>
      <c r="M36" s="146"/>
      <c r="N36" s="156"/>
      <c r="P36" s="144"/>
      <c r="Q36" s="158"/>
    </row>
    <row r="37" spans="1:17" s="159" customFormat="1" ht="15" customHeight="1">
      <c r="A37" s="133"/>
      <c r="B37" s="133"/>
      <c r="C37" s="244" t="s">
        <v>47</v>
      </c>
      <c r="D37" s="251"/>
      <c r="E37" s="134"/>
      <c r="F37" s="265"/>
      <c r="G37" s="146"/>
      <c r="H37" s="281"/>
      <c r="I37" s="265"/>
      <c r="J37" s="146"/>
      <c r="K37" s="270"/>
      <c r="L37" s="146"/>
      <c r="M37" s="146"/>
      <c r="N37" s="156"/>
      <c r="P37" s="155"/>
      <c r="Q37" s="160"/>
    </row>
    <row r="38" spans="1:17" s="159" customFormat="1" ht="15" customHeight="1">
      <c r="A38" s="133"/>
      <c r="B38" s="133"/>
      <c r="C38" s="244" t="s">
        <v>169</v>
      </c>
      <c r="D38" s="251"/>
      <c r="E38" s="134"/>
      <c r="F38" s="265"/>
      <c r="G38" s="146"/>
      <c r="H38" s="281"/>
      <c r="I38" s="265"/>
      <c r="J38" s="146"/>
      <c r="K38" s="270"/>
      <c r="L38" s="146"/>
      <c r="M38" s="146"/>
      <c r="P38" s="157"/>
      <c r="Q38" s="158"/>
    </row>
    <row r="39" spans="1:17" s="159" customFormat="1" ht="15" customHeight="1">
      <c r="A39" s="133"/>
      <c r="B39" s="133"/>
      <c r="C39" s="246" t="s">
        <v>169</v>
      </c>
      <c r="D39" s="252"/>
      <c r="E39" s="152"/>
      <c r="F39" s="264"/>
      <c r="G39" s="154"/>
      <c r="H39" s="284"/>
      <c r="I39" s="267"/>
      <c r="J39" s="154"/>
      <c r="K39" s="272"/>
      <c r="L39" s="154"/>
      <c r="M39" s="154"/>
      <c r="P39" s="157"/>
      <c r="Q39" s="158"/>
    </row>
    <row r="40" spans="1:17" s="156" customFormat="1" ht="15" customHeight="1">
      <c r="A40" s="133"/>
      <c r="B40" s="133"/>
      <c r="C40" s="246" t="s">
        <v>170</v>
      </c>
      <c r="D40" s="252"/>
      <c r="E40" s="152"/>
      <c r="F40" s="264"/>
      <c r="G40" s="154"/>
      <c r="H40" s="284"/>
      <c r="I40" s="267"/>
      <c r="J40" s="154"/>
      <c r="K40" s="272"/>
      <c r="L40" s="154"/>
      <c r="M40" s="154"/>
      <c r="N40" s="159"/>
      <c r="P40" s="157"/>
      <c r="Q40" s="158"/>
    </row>
    <row r="41" spans="1:17" s="159" customFormat="1" ht="15" customHeight="1">
      <c r="A41" s="133"/>
      <c r="B41" s="133"/>
      <c r="C41" s="244" t="s">
        <v>46</v>
      </c>
      <c r="D41" s="251"/>
      <c r="E41" s="134"/>
      <c r="F41" s="265"/>
      <c r="G41" s="146"/>
      <c r="H41" s="281"/>
      <c r="I41" s="265"/>
      <c r="J41" s="146"/>
      <c r="K41" s="270"/>
      <c r="L41" s="146"/>
      <c r="M41" s="146"/>
      <c r="P41" s="157"/>
      <c r="Q41" s="158"/>
    </row>
    <row r="42" spans="1:17" s="159" customFormat="1" ht="15" customHeight="1">
      <c r="A42" s="133"/>
      <c r="B42" s="133"/>
      <c r="C42" s="246" t="s">
        <v>45</v>
      </c>
      <c r="D42" s="252"/>
      <c r="E42" s="152"/>
      <c r="F42" s="264"/>
      <c r="G42" s="154"/>
      <c r="H42" s="284"/>
      <c r="I42" s="267"/>
      <c r="J42" s="154"/>
      <c r="K42" s="272"/>
      <c r="L42" s="154"/>
      <c r="M42" s="154"/>
      <c r="P42" s="157"/>
      <c r="Q42" s="158"/>
    </row>
    <row r="43" spans="1:17" s="159" customFormat="1" ht="15" customHeight="1">
      <c r="A43" s="133"/>
      <c r="B43" s="133"/>
      <c r="C43" s="246" t="s">
        <v>270</v>
      </c>
      <c r="D43" s="252"/>
      <c r="E43" s="152"/>
      <c r="F43" s="264"/>
      <c r="G43" s="154"/>
      <c r="H43" s="284"/>
      <c r="I43" s="267"/>
      <c r="J43" s="154"/>
      <c r="K43" s="272"/>
      <c r="L43" s="154"/>
      <c r="M43" s="154"/>
      <c r="P43" s="157"/>
      <c r="Q43" s="158"/>
    </row>
    <row r="44" spans="1:17" s="156" customFormat="1" ht="15" customHeight="1">
      <c r="A44" s="133"/>
      <c r="B44" s="133"/>
      <c r="C44" s="246" t="s">
        <v>415</v>
      </c>
      <c r="D44" s="252"/>
      <c r="E44" s="152"/>
      <c r="F44" s="264"/>
      <c r="G44" s="154"/>
      <c r="H44" s="284"/>
      <c r="I44" s="267"/>
      <c r="J44" s="154"/>
      <c r="K44" s="272"/>
      <c r="L44" s="146"/>
      <c r="M44" s="146"/>
      <c r="N44" s="159"/>
      <c r="P44" s="157"/>
      <c r="Q44" s="158"/>
    </row>
    <row r="45" spans="1:17" s="156" customFormat="1" ht="15" customHeight="1">
      <c r="A45" s="133"/>
      <c r="B45" s="133"/>
      <c r="C45" s="246" t="s">
        <v>134</v>
      </c>
      <c r="D45" s="252"/>
      <c r="E45" s="152"/>
      <c r="F45" s="264"/>
      <c r="G45" s="154"/>
      <c r="H45" s="284"/>
      <c r="I45" s="267"/>
      <c r="J45" s="154"/>
      <c r="K45" s="272"/>
      <c r="L45" s="154"/>
      <c r="M45" s="154"/>
      <c r="N45" s="159"/>
      <c r="P45" s="157"/>
      <c r="Q45" s="158"/>
    </row>
    <row r="46" spans="1:17" s="159" customFormat="1" ht="15" customHeight="1">
      <c r="A46" s="133"/>
      <c r="B46" s="133"/>
      <c r="C46" s="247" t="s">
        <v>174</v>
      </c>
      <c r="D46" s="251"/>
      <c r="E46" s="134"/>
      <c r="F46" s="266"/>
      <c r="G46" s="143"/>
      <c r="H46" s="286"/>
      <c r="I46" s="266"/>
      <c r="J46" s="143"/>
      <c r="K46" s="273"/>
      <c r="L46" s="146"/>
      <c r="M46" s="146"/>
      <c r="P46" s="157"/>
      <c r="Q46" s="158"/>
    </row>
    <row r="47" spans="1:17" s="159" customFormat="1" ht="15" customHeight="1">
      <c r="A47" s="133"/>
      <c r="B47" s="133"/>
      <c r="C47" s="244" t="s">
        <v>44</v>
      </c>
      <c r="D47" s="251"/>
      <c r="E47" s="134"/>
      <c r="F47" s="265"/>
      <c r="G47" s="146"/>
      <c r="H47" s="281"/>
      <c r="I47" s="265"/>
      <c r="J47" s="146"/>
      <c r="K47" s="270"/>
      <c r="L47" s="154"/>
      <c r="M47" s="154"/>
      <c r="N47" s="156"/>
      <c r="P47" s="157"/>
      <c r="Q47" s="158"/>
    </row>
    <row r="48" spans="1:17" s="156" customFormat="1" ht="15.75" customHeight="1">
      <c r="A48" s="133"/>
      <c r="B48" s="133"/>
      <c r="C48" s="246" t="s">
        <v>43</v>
      </c>
      <c r="D48" s="252"/>
      <c r="E48" s="152"/>
      <c r="F48" s="267"/>
      <c r="G48" s="154"/>
      <c r="H48" s="284"/>
      <c r="I48" s="267"/>
      <c r="J48" s="154"/>
      <c r="K48" s="272"/>
      <c r="L48" s="146"/>
      <c r="M48" s="146"/>
      <c r="N48" s="159"/>
      <c r="P48" s="161"/>
      <c r="Q48" s="161"/>
    </row>
    <row r="49" spans="1:17" s="156" customFormat="1" ht="15" customHeight="1">
      <c r="A49" s="133"/>
      <c r="B49" s="133"/>
      <c r="C49" s="246" t="s">
        <v>42</v>
      </c>
      <c r="D49" s="252"/>
      <c r="E49" s="152"/>
      <c r="F49" s="267"/>
      <c r="G49" s="154"/>
      <c r="H49" s="284"/>
      <c r="I49" s="267"/>
      <c r="J49" s="154"/>
      <c r="K49" s="272"/>
      <c r="L49" s="154"/>
      <c r="M49" s="154"/>
      <c r="N49" s="159"/>
      <c r="P49" s="162"/>
      <c r="Q49" s="158"/>
    </row>
    <row r="50" spans="1:17" s="156" customFormat="1" ht="15" customHeight="1">
      <c r="A50" s="133"/>
      <c r="B50" s="133"/>
      <c r="C50" s="247" t="s">
        <v>41</v>
      </c>
      <c r="D50" s="251"/>
      <c r="E50" s="134"/>
      <c r="F50" s="266"/>
      <c r="G50" s="143"/>
      <c r="H50" s="286"/>
      <c r="I50" s="266"/>
      <c r="J50" s="143"/>
      <c r="K50" s="273"/>
      <c r="L50" s="146"/>
      <c r="M50" s="146"/>
      <c r="P50" s="161"/>
      <c r="Q50" s="161"/>
    </row>
    <row r="51" spans="1:17" s="156" customFormat="1" ht="15" customHeight="1">
      <c r="A51" s="133"/>
      <c r="B51" s="133"/>
      <c r="C51" s="247" t="s">
        <v>40</v>
      </c>
      <c r="D51" s="251"/>
      <c r="E51" s="134"/>
      <c r="F51" s="266"/>
      <c r="G51" s="143"/>
      <c r="H51" s="286"/>
      <c r="I51" s="266"/>
      <c r="J51" s="143"/>
      <c r="K51" s="273"/>
      <c r="L51" s="154"/>
      <c r="M51" s="154"/>
      <c r="P51" s="162"/>
      <c r="Q51" s="163"/>
    </row>
    <row r="52" spans="1:17" s="156" customFormat="1" ht="15" customHeight="1">
      <c r="A52" s="133"/>
      <c r="B52" s="133"/>
      <c r="C52" s="247" t="s">
        <v>39</v>
      </c>
      <c r="D52" s="251"/>
      <c r="E52" s="134"/>
      <c r="F52" s="266"/>
      <c r="G52" s="143"/>
      <c r="H52" s="286"/>
      <c r="I52" s="266"/>
      <c r="J52" s="143"/>
      <c r="K52" s="273"/>
      <c r="L52" s="146"/>
      <c r="M52" s="146"/>
      <c r="P52" s="162"/>
      <c r="Q52" s="158"/>
    </row>
    <row r="53" spans="1:17" s="156" customFormat="1" ht="15" customHeight="1">
      <c r="A53" s="133"/>
      <c r="B53" s="133"/>
      <c r="C53" s="247" t="s">
        <v>38</v>
      </c>
      <c r="D53" s="251"/>
      <c r="E53" s="134"/>
      <c r="F53" s="266"/>
      <c r="G53" s="143"/>
      <c r="H53" s="286"/>
      <c r="I53" s="266"/>
      <c r="J53" s="143"/>
      <c r="K53" s="273"/>
      <c r="L53" s="154"/>
      <c r="M53" s="154"/>
      <c r="P53" s="162"/>
      <c r="Q53" s="158"/>
    </row>
    <row r="54" spans="1:17" s="156" customFormat="1" ht="15" customHeight="1">
      <c r="A54" s="133"/>
      <c r="B54" s="133"/>
      <c r="C54" s="247" t="s">
        <v>37</v>
      </c>
      <c r="D54" s="251"/>
      <c r="E54" s="134"/>
      <c r="F54" s="266"/>
      <c r="G54" s="143"/>
      <c r="H54" s="286"/>
      <c r="I54" s="266"/>
      <c r="J54" s="143"/>
      <c r="K54" s="273"/>
      <c r="L54" s="146"/>
      <c r="M54" s="146"/>
      <c r="P54" s="162"/>
      <c r="Q54" s="158"/>
    </row>
    <row r="55" spans="1:17" s="156" customFormat="1" ht="15" customHeight="1">
      <c r="A55" s="133"/>
      <c r="B55" s="133"/>
      <c r="C55" s="247" t="s">
        <v>36</v>
      </c>
      <c r="D55" s="251"/>
      <c r="E55" s="134"/>
      <c r="F55" s="266"/>
      <c r="G55" s="143"/>
      <c r="H55" s="286"/>
      <c r="I55" s="266"/>
      <c r="J55" s="143"/>
      <c r="K55" s="273"/>
      <c r="L55" s="154"/>
      <c r="M55" s="154"/>
      <c r="P55" s="162"/>
      <c r="Q55" s="158"/>
    </row>
    <row r="56" spans="1:17" s="156" customFormat="1" ht="15" customHeight="1">
      <c r="A56" s="133"/>
      <c r="B56" s="249"/>
      <c r="C56" s="288" t="s">
        <v>35</v>
      </c>
      <c r="D56" s="289"/>
      <c r="E56" s="255"/>
      <c r="F56" s="257"/>
      <c r="G56" s="256"/>
      <c r="H56" s="287"/>
      <c r="I56" s="257"/>
      <c r="J56" s="256"/>
      <c r="K56" s="274"/>
      <c r="L56" s="146"/>
      <c r="M56" s="146"/>
      <c r="P56" s="164"/>
      <c r="Q56" s="158"/>
    </row>
    <row r="57" spans="1:17" s="156" customFormat="1" ht="15" customHeight="1">
      <c r="A57" s="133"/>
      <c r="B57" s="133"/>
      <c r="C57" s="290" t="s">
        <v>34</v>
      </c>
      <c r="D57" s="251"/>
      <c r="E57" s="134"/>
      <c r="F57" s="265"/>
      <c r="G57" s="146"/>
      <c r="H57" s="281"/>
      <c r="I57" s="265"/>
      <c r="J57" s="146"/>
      <c r="K57" s="270"/>
      <c r="L57" s="154"/>
      <c r="M57" s="154"/>
      <c r="P57" s="162"/>
      <c r="Q57" s="158"/>
    </row>
    <row r="58" spans="1:17" s="156" customFormat="1" ht="15" customHeight="1">
      <c r="A58" s="133"/>
      <c r="B58" s="133"/>
      <c r="C58" s="464" t="s">
        <v>411</v>
      </c>
      <c r="D58" s="465"/>
      <c r="E58" s="134"/>
      <c r="F58" s="265"/>
      <c r="G58" s="146"/>
      <c r="H58" s="281"/>
      <c r="I58" s="265"/>
      <c r="J58" s="146"/>
      <c r="K58" s="270"/>
      <c r="L58" s="154"/>
      <c r="M58" s="154"/>
      <c r="P58" s="162"/>
      <c r="Q58" s="158"/>
    </row>
    <row r="59" spans="1:17" s="156" customFormat="1" ht="15" customHeight="1">
      <c r="A59" s="133"/>
      <c r="B59" s="133"/>
      <c r="C59" s="253"/>
      <c r="D59" s="254" t="s">
        <v>126</v>
      </c>
      <c r="E59" s="255"/>
      <c r="F59" s="257"/>
      <c r="G59" s="256"/>
      <c r="H59" s="287"/>
      <c r="I59" s="257"/>
      <c r="J59" s="256"/>
      <c r="K59" s="274"/>
      <c r="L59" s="146"/>
      <c r="M59" s="146"/>
      <c r="P59" s="163"/>
      <c r="Q59" s="158"/>
    </row>
    <row r="60" spans="1:17" ht="18.75" customHeight="1">
      <c r="A60" s="133"/>
      <c r="B60" s="133"/>
      <c r="E60" s="134"/>
      <c r="F60" s="166"/>
      <c r="G60" s="166"/>
      <c r="H60" s="166"/>
      <c r="I60" s="166"/>
      <c r="J60" s="166"/>
      <c r="L60" s="154"/>
      <c r="M60" s="154"/>
      <c r="P60" s="161"/>
      <c r="Q60" s="161"/>
    </row>
    <row r="61" spans="1:17" ht="20.25" customHeight="1">
      <c r="E61" s="134"/>
      <c r="F61" s="167"/>
      <c r="G61" s="167"/>
      <c r="H61" s="167"/>
      <c r="I61" s="167"/>
      <c r="J61" s="167"/>
      <c r="K61" s="167"/>
      <c r="L61" s="146"/>
      <c r="M61" s="146"/>
    </row>
    <row r="62" spans="1:17" ht="20.25" customHeight="1">
      <c r="E62" s="134"/>
      <c r="F62" s="168"/>
      <c r="G62" s="169"/>
      <c r="H62" s="169"/>
      <c r="I62" s="166"/>
      <c r="J62" s="166"/>
      <c r="L62" s="154"/>
      <c r="M62" s="154"/>
    </row>
    <row r="63" spans="1:17" ht="13.8">
      <c r="E63" s="134"/>
      <c r="F63" s="166"/>
      <c r="L63" s="146"/>
      <c r="M63" s="146"/>
    </row>
    <row r="64" spans="1:17" ht="13.8">
      <c r="E64" s="134"/>
      <c r="F64" s="166"/>
      <c r="I64" s="166"/>
      <c r="L64" s="154"/>
      <c r="M64" s="154"/>
    </row>
    <row r="65" spans="5:13" ht="13.8">
      <c r="E65" s="134"/>
      <c r="F65" s="166"/>
      <c r="I65" s="166"/>
      <c r="L65" s="146"/>
      <c r="M65" s="146"/>
    </row>
    <row r="66" spans="5:13" ht="12.9" customHeight="1">
      <c r="E66" s="134"/>
      <c r="F66" s="170"/>
      <c r="G66" s="170"/>
      <c r="H66" s="170"/>
      <c r="I66" s="170"/>
      <c r="L66" s="154"/>
      <c r="M66" s="154"/>
    </row>
  </sheetData>
  <mergeCells count="4">
    <mergeCell ref="C5:D6"/>
    <mergeCell ref="F5:H5"/>
    <mergeCell ref="I5:K5"/>
    <mergeCell ref="C2:K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B396"/>
  <sheetViews>
    <sheetView showGridLines="0" topLeftCell="A293" zoomScale="70" zoomScaleNormal="70" zoomScaleSheetLayoutView="100" workbookViewId="0">
      <selection activeCell="M325" sqref="M325"/>
    </sheetView>
  </sheetViews>
  <sheetFormatPr defaultColWidth="9.109375" defaultRowHeight="13.8"/>
  <cols>
    <col min="1" max="1" width="11.88671875" style="171" customWidth="1"/>
    <col min="2" max="2" width="4.5546875" style="172" customWidth="1"/>
    <col min="3" max="3" width="61.88671875" style="69" bestFit="1" customWidth="1"/>
    <col min="4" max="4" width="1.5546875" style="173" customWidth="1"/>
    <col min="5" max="6" width="15.88671875" style="174" customWidth="1"/>
    <col min="7" max="7" width="18.88671875" style="175" customWidth="1"/>
    <col min="8" max="8" width="15.88671875" style="175" customWidth="1"/>
    <col min="9" max="9" width="24.6640625" style="69" customWidth="1"/>
    <col min="10" max="12" width="15.88671875" style="69" customWidth="1"/>
    <col min="13" max="13" width="31.5546875" style="69" customWidth="1"/>
    <col min="14" max="25" width="15.88671875" style="69" customWidth="1"/>
    <col min="26" max="16384" width="9.109375" style="69"/>
  </cols>
  <sheetData>
    <row r="1" spans="1:25">
      <c r="A1" s="62"/>
      <c r="B1" s="149"/>
      <c r="C1" s="149"/>
      <c r="D1" s="149"/>
      <c r="E1" s="149"/>
      <c r="F1" s="149"/>
      <c r="G1" s="149"/>
      <c r="H1" s="149"/>
      <c r="I1" s="149"/>
    </row>
    <row r="2" spans="1:25" ht="16.5" customHeight="1">
      <c r="C2" s="592" t="str">
        <f>Índice!D13</f>
        <v>Quadro N2-07-REN - Ativos intangíveis_GGS</v>
      </c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4" spans="1:25">
      <c r="C4" s="1"/>
    </row>
    <row r="5" spans="1:25">
      <c r="O5" s="176" t="s">
        <v>209</v>
      </c>
    </row>
    <row r="6" spans="1:25" ht="19.5" customHeight="1">
      <c r="E6" s="177" t="s">
        <v>81</v>
      </c>
      <c r="F6" s="601" t="s">
        <v>77</v>
      </c>
      <c r="G6" s="601"/>
      <c r="H6" s="178" t="s">
        <v>76</v>
      </c>
      <c r="I6" s="602" t="s">
        <v>176</v>
      </c>
      <c r="J6" s="178" t="s">
        <v>128</v>
      </c>
      <c r="K6" s="601" t="s">
        <v>77</v>
      </c>
      <c r="L6" s="601"/>
      <c r="M6" s="178" t="s">
        <v>76</v>
      </c>
      <c r="N6" s="602" t="s">
        <v>176</v>
      </c>
      <c r="O6" s="178" t="s">
        <v>128</v>
      </c>
      <c r="P6" s="179"/>
    </row>
    <row r="7" spans="1:25" s="183" customFormat="1" ht="21.75" customHeight="1">
      <c r="A7" s="180"/>
      <c r="B7" s="172"/>
      <c r="C7" s="313" t="s">
        <v>240</v>
      </c>
      <c r="D7" s="311"/>
      <c r="E7" s="181" t="s">
        <v>198</v>
      </c>
      <c r="F7" s="312" t="s">
        <v>75</v>
      </c>
      <c r="G7" s="312" t="s">
        <v>74</v>
      </c>
      <c r="H7" s="312" t="s">
        <v>73</v>
      </c>
      <c r="I7" s="603"/>
      <c r="J7" s="181" t="s">
        <v>207</v>
      </c>
      <c r="K7" s="312" t="s">
        <v>75</v>
      </c>
      <c r="L7" s="312" t="s">
        <v>74</v>
      </c>
      <c r="M7" s="312" t="s">
        <v>73</v>
      </c>
      <c r="N7" s="603"/>
      <c r="O7" s="181" t="s">
        <v>196</v>
      </c>
      <c r="P7" s="182"/>
      <c r="Q7" s="69"/>
    </row>
    <row r="8" spans="1:25">
      <c r="D8" s="184"/>
      <c r="E8" s="185"/>
      <c r="F8" s="185"/>
      <c r="G8" s="186"/>
      <c r="H8" s="185"/>
      <c r="I8" s="185"/>
      <c r="J8" s="185"/>
      <c r="K8" s="185"/>
      <c r="L8" s="186"/>
      <c r="M8" s="185"/>
      <c r="N8" s="185"/>
      <c r="O8" s="185"/>
      <c r="P8" s="185"/>
    </row>
    <row r="9" spans="1:25">
      <c r="A9" s="2"/>
      <c r="C9" s="2" t="s">
        <v>241</v>
      </c>
      <c r="D9" s="184"/>
      <c r="E9" s="187"/>
      <c r="F9" s="185"/>
      <c r="G9" s="186"/>
      <c r="H9" s="185"/>
      <c r="I9" s="185"/>
      <c r="J9" s="188"/>
      <c r="K9" s="185"/>
      <c r="L9" s="186"/>
      <c r="M9" s="185"/>
      <c r="N9" s="185"/>
      <c r="O9" s="188"/>
      <c r="P9" s="188"/>
    </row>
    <row r="10" spans="1:25">
      <c r="A10" s="2"/>
      <c r="C10" s="519" t="s">
        <v>420</v>
      </c>
      <c r="D10" s="184"/>
      <c r="E10" s="187"/>
      <c r="F10" s="185"/>
      <c r="G10" s="186"/>
      <c r="H10" s="185"/>
      <c r="I10" s="185"/>
      <c r="J10" s="188"/>
      <c r="K10" s="185"/>
      <c r="L10" s="186"/>
      <c r="M10" s="185"/>
      <c r="N10" s="185"/>
      <c r="O10" s="188"/>
      <c r="P10" s="188"/>
    </row>
    <row r="11" spans="1:25">
      <c r="A11" s="185"/>
      <c r="C11" s="519" t="s">
        <v>421</v>
      </c>
      <c r="D11" s="184"/>
      <c r="E11" s="187"/>
      <c r="F11" s="185"/>
      <c r="G11" s="185"/>
      <c r="H11" s="185"/>
      <c r="I11" s="185"/>
      <c r="J11" s="190"/>
      <c r="K11" s="185"/>
      <c r="L11" s="185"/>
      <c r="M11" s="185"/>
      <c r="N11" s="185"/>
      <c r="O11" s="190"/>
      <c r="P11" s="190"/>
    </row>
    <row r="12" spans="1:25" ht="3" customHeight="1">
      <c r="A12" s="2"/>
      <c r="D12" s="184"/>
      <c r="E12" s="187"/>
      <c r="F12" s="185"/>
      <c r="G12" s="186"/>
      <c r="H12" s="185"/>
      <c r="I12" s="185"/>
      <c r="J12" s="187"/>
      <c r="K12" s="185"/>
      <c r="L12" s="186"/>
      <c r="M12" s="185"/>
      <c r="N12" s="185"/>
      <c r="O12" s="187"/>
      <c r="P12" s="187"/>
    </row>
    <row r="13" spans="1:25" ht="18" customHeight="1">
      <c r="A13" s="2"/>
      <c r="C13" s="191" t="s">
        <v>67</v>
      </c>
      <c r="D13" s="184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3"/>
    </row>
    <row r="14" spans="1:25">
      <c r="A14" s="2"/>
      <c r="D14" s="184"/>
      <c r="E14" s="187"/>
      <c r="F14" s="185"/>
      <c r="G14" s="186"/>
      <c r="H14" s="185"/>
      <c r="I14" s="185"/>
      <c r="J14" s="187"/>
      <c r="K14" s="185"/>
      <c r="L14" s="186"/>
      <c r="M14" s="185"/>
      <c r="N14" s="185"/>
      <c r="O14" s="187"/>
      <c r="P14" s="187"/>
    </row>
    <row r="15" spans="1:25">
      <c r="A15" s="2"/>
      <c r="C15" s="2" t="s">
        <v>273</v>
      </c>
      <c r="D15" s="184"/>
      <c r="E15" s="187"/>
      <c r="F15" s="185"/>
      <c r="G15" s="185"/>
      <c r="H15" s="185"/>
      <c r="I15" s="185"/>
      <c r="J15" s="187"/>
      <c r="K15" s="185"/>
      <c r="L15" s="185"/>
      <c r="M15" s="185"/>
      <c r="N15" s="185"/>
      <c r="O15" s="187"/>
      <c r="P15" s="187"/>
    </row>
    <row r="16" spans="1:25">
      <c r="A16" s="2"/>
      <c r="C16" s="189" t="s">
        <v>422</v>
      </c>
      <c r="D16" s="184"/>
      <c r="E16" s="187"/>
      <c r="F16" s="185"/>
      <c r="G16" s="185"/>
      <c r="H16" s="185"/>
      <c r="I16" s="185"/>
      <c r="J16" s="190"/>
      <c r="K16" s="185"/>
      <c r="L16" s="185"/>
      <c r="M16" s="185"/>
      <c r="N16" s="185"/>
      <c r="O16" s="190"/>
      <c r="P16" s="190"/>
    </row>
    <row r="17" spans="1:16">
      <c r="A17" s="2"/>
      <c r="C17" s="189" t="s">
        <v>423</v>
      </c>
      <c r="D17" s="184"/>
      <c r="E17" s="187"/>
      <c r="F17" s="185"/>
      <c r="G17" s="185"/>
      <c r="H17" s="185"/>
      <c r="I17" s="185"/>
      <c r="J17" s="190"/>
      <c r="K17" s="185"/>
      <c r="L17" s="185"/>
      <c r="M17" s="185"/>
      <c r="N17" s="185"/>
      <c r="O17" s="190"/>
      <c r="P17" s="190"/>
    </row>
    <row r="18" spans="1:16">
      <c r="A18" s="2"/>
      <c r="C18" s="189" t="s">
        <v>424</v>
      </c>
      <c r="D18" s="184"/>
      <c r="E18" s="187"/>
      <c r="F18" s="188"/>
      <c r="G18" s="188"/>
      <c r="H18" s="188"/>
      <c r="I18" s="185"/>
      <c r="J18" s="190"/>
      <c r="K18" s="188"/>
      <c r="L18" s="188"/>
      <c r="M18" s="188"/>
      <c r="N18" s="185"/>
      <c r="O18" s="190"/>
      <c r="P18" s="190"/>
    </row>
    <row r="19" spans="1:16">
      <c r="A19" s="2"/>
      <c r="C19" s="194" t="s">
        <v>66</v>
      </c>
      <c r="D19" s="184"/>
      <c r="E19" s="187"/>
      <c r="F19" s="185"/>
      <c r="G19" s="185"/>
      <c r="H19" s="185"/>
      <c r="I19" s="185"/>
      <c r="J19" s="190"/>
      <c r="K19" s="185"/>
      <c r="L19" s="185"/>
      <c r="M19" s="185"/>
      <c r="N19" s="185"/>
      <c r="O19" s="190"/>
      <c r="P19" s="190"/>
    </row>
    <row r="20" spans="1:16">
      <c r="A20" s="2"/>
      <c r="C20" s="194" t="s">
        <v>168</v>
      </c>
      <c r="D20" s="184"/>
      <c r="E20" s="187"/>
      <c r="F20" s="185"/>
      <c r="G20" s="185"/>
      <c r="H20" s="185"/>
      <c r="I20" s="185"/>
      <c r="J20" s="190"/>
      <c r="K20" s="185"/>
      <c r="L20" s="185"/>
      <c r="M20" s="185"/>
      <c r="N20" s="185"/>
      <c r="O20" s="190"/>
      <c r="P20" s="190"/>
    </row>
    <row r="21" spans="1:16">
      <c r="A21" s="2"/>
      <c r="C21" s="194" t="s">
        <v>65</v>
      </c>
      <c r="D21" s="184"/>
      <c r="E21" s="187"/>
      <c r="F21" s="185"/>
      <c r="G21" s="185"/>
      <c r="H21" s="185"/>
      <c r="I21" s="185"/>
      <c r="J21" s="190"/>
      <c r="K21" s="185"/>
      <c r="L21" s="185"/>
      <c r="M21" s="185"/>
      <c r="N21" s="185"/>
      <c r="O21" s="190"/>
      <c r="P21" s="190"/>
    </row>
    <row r="22" spans="1:16">
      <c r="A22" s="2"/>
      <c r="C22" s="194" t="s">
        <v>64</v>
      </c>
      <c r="D22" s="184"/>
      <c r="E22" s="187"/>
      <c r="F22" s="185"/>
      <c r="G22" s="185"/>
      <c r="H22" s="185"/>
      <c r="I22" s="185"/>
      <c r="J22" s="190"/>
      <c r="K22" s="185"/>
      <c r="L22" s="185"/>
      <c r="M22" s="185"/>
      <c r="N22" s="185"/>
      <c r="O22" s="190"/>
      <c r="P22" s="190"/>
    </row>
    <row r="23" spans="1:16">
      <c r="A23" s="2"/>
      <c r="C23" s="194" t="s">
        <v>425</v>
      </c>
      <c r="D23" s="184"/>
      <c r="E23" s="187"/>
      <c r="F23" s="185"/>
      <c r="G23" s="185"/>
      <c r="H23" s="185"/>
      <c r="I23" s="185"/>
      <c r="J23" s="190"/>
      <c r="K23" s="185"/>
      <c r="L23" s="185"/>
      <c r="M23" s="185"/>
      <c r="N23" s="185"/>
      <c r="O23" s="190"/>
      <c r="P23" s="190"/>
    </row>
    <row r="24" spans="1:16" collapsed="1">
      <c r="A24" s="2"/>
      <c r="C24" s="194" t="s">
        <v>63</v>
      </c>
      <c r="D24" s="184"/>
      <c r="E24" s="187"/>
      <c r="F24" s="185"/>
      <c r="G24" s="185"/>
      <c r="H24" s="185"/>
      <c r="I24" s="185"/>
      <c r="J24" s="190"/>
      <c r="K24" s="185"/>
      <c r="L24" s="185"/>
      <c r="M24" s="185"/>
      <c r="N24" s="185"/>
      <c r="O24" s="190"/>
      <c r="P24" s="190"/>
    </row>
    <row r="25" spans="1:16">
      <c r="A25" s="2"/>
      <c r="C25" s="194" t="s">
        <v>62</v>
      </c>
      <c r="D25" s="184"/>
      <c r="E25" s="187"/>
      <c r="F25" s="185"/>
      <c r="G25" s="185"/>
      <c r="H25" s="185"/>
      <c r="I25" s="185"/>
      <c r="J25" s="190"/>
      <c r="K25" s="185"/>
      <c r="L25" s="185"/>
      <c r="M25" s="185"/>
      <c r="N25" s="185"/>
      <c r="O25" s="190"/>
      <c r="P25" s="190"/>
    </row>
    <row r="26" spans="1:16" collapsed="1">
      <c r="A26" s="2"/>
      <c r="C26" s="554" t="s">
        <v>532</v>
      </c>
      <c r="D26" s="184"/>
      <c r="E26" s="187"/>
      <c r="F26" s="185"/>
      <c r="G26" s="185"/>
      <c r="H26" s="185"/>
      <c r="I26" s="185"/>
      <c r="J26" s="190"/>
      <c r="K26" s="185"/>
      <c r="L26" s="185"/>
      <c r="M26" s="185"/>
      <c r="N26" s="185"/>
      <c r="O26" s="190"/>
      <c r="P26" s="190"/>
    </row>
    <row r="27" spans="1:16">
      <c r="A27" s="2"/>
      <c r="C27" s="519" t="s">
        <v>533</v>
      </c>
      <c r="D27" s="184"/>
      <c r="E27" s="187"/>
      <c r="F27" s="185"/>
      <c r="G27" s="185"/>
      <c r="H27" s="185"/>
      <c r="I27" s="185"/>
      <c r="J27" s="190"/>
      <c r="K27" s="185"/>
      <c r="L27" s="185"/>
      <c r="M27" s="185"/>
      <c r="N27" s="185"/>
      <c r="O27" s="190"/>
      <c r="P27" s="190"/>
    </row>
    <row r="28" spans="1:16">
      <c r="A28" s="2"/>
      <c r="C28" s="554" t="s">
        <v>534</v>
      </c>
      <c r="D28" s="184"/>
      <c r="E28" s="187"/>
      <c r="F28" s="185"/>
      <c r="G28" s="185"/>
      <c r="H28" s="185"/>
      <c r="I28" s="185"/>
      <c r="J28" s="190"/>
      <c r="K28" s="185"/>
      <c r="L28" s="185"/>
      <c r="M28" s="185"/>
      <c r="N28" s="185"/>
      <c r="O28" s="190"/>
      <c r="P28" s="190"/>
    </row>
    <row r="29" spans="1:16">
      <c r="A29" s="2"/>
      <c r="C29" s="554" t="s">
        <v>535</v>
      </c>
      <c r="D29" s="184"/>
      <c r="E29" s="187"/>
      <c r="F29" s="185"/>
      <c r="G29" s="185"/>
      <c r="H29" s="185"/>
      <c r="I29" s="185"/>
      <c r="J29" s="190"/>
      <c r="K29" s="185"/>
      <c r="L29" s="185"/>
      <c r="M29" s="185"/>
      <c r="N29" s="185"/>
      <c r="O29" s="190"/>
      <c r="P29" s="190"/>
    </row>
    <row r="30" spans="1:16">
      <c r="A30" s="2"/>
      <c r="C30" s="519" t="s">
        <v>536</v>
      </c>
      <c r="D30" s="184"/>
      <c r="E30" s="187"/>
      <c r="F30" s="185"/>
      <c r="G30" s="185"/>
      <c r="H30" s="185"/>
      <c r="I30" s="185"/>
      <c r="J30" s="190"/>
      <c r="K30" s="185"/>
      <c r="L30" s="185"/>
      <c r="M30" s="185"/>
      <c r="N30" s="185"/>
      <c r="O30" s="190"/>
      <c r="P30" s="190"/>
    </row>
    <row r="31" spans="1:16">
      <c r="A31" s="2"/>
      <c r="C31" s="554" t="s">
        <v>534</v>
      </c>
      <c r="D31" s="184"/>
      <c r="E31" s="187"/>
      <c r="F31" s="185"/>
      <c r="G31" s="185"/>
      <c r="H31" s="185"/>
      <c r="I31" s="185"/>
      <c r="J31" s="190"/>
      <c r="K31" s="185"/>
      <c r="L31" s="185"/>
      <c r="M31" s="185"/>
      <c r="N31" s="185"/>
      <c r="O31" s="190"/>
      <c r="P31" s="190"/>
    </row>
    <row r="32" spans="1:16">
      <c r="A32" s="2"/>
      <c r="C32" s="554" t="s">
        <v>535</v>
      </c>
      <c r="D32" s="184"/>
      <c r="E32" s="187"/>
      <c r="F32" s="185"/>
      <c r="G32" s="185"/>
      <c r="H32" s="185"/>
      <c r="I32" s="185"/>
      <c r="J32" s="190"/>
      <c r="K32" s="185"/>
      <c r="L32" s="185"/>
      <c r="M32" s="185"/>
      <c r="N32" s="185"/>
      <c r="O32" s="190"/>
      <c r="P32" s="190"/>
    </row>
    <row r="33" spans="1:16">
      <c r="A33" s="2"/>
      <c r="C33" s="519" t="s">
        <v>537</v>
      </c>
      <c r="D33" s="184"/>
      <c r="E33" s="187"/>
      <c r="F33" s="185"/>
      <c r="G33" s="185"/>
      <c r="H33" s="185"/>
      <c r="I33" s="185"/>
      <c r="J33" s="190"/>
      <c r="K33" s="185"/>
      <c r="L33" s="185"/>
      <c r="M33" s="185"/>
      <c r="N33" s="185"/>
      <c r="O33" s="190"/>
      <c r="P33" s="190"/>
    </row>
    <row r="34" spans="1:16">
      <c r="A34" s="2"/>
      <c r="C34" s="554" t="s">
        <v>534</v>
      </c>
      <c r="D34" s="184"/>
      <c r="E34" s="187"/>
      <c r="F34" s="185"/>
      <c r="G34" s="185"/>
      <c r="H34" s="185"/>
      <c r="I34" s="185"/>
      <c r="J34" s="190"/>
      <c r="K34" s="185"/>
      <c r="L34" s="185"/>
      <c r="M34" s="185"/>
      <c r="N34" s="185"/>
      <c r="O34" s="190"/>
      <c r="P34" s="190"/>
    </row>
    <row r="35" spans="1:16" collapsed="1">
      <c r="A35" s="2"/>
      <c r="C35" s="554" t="s">
        <v>535</v>
      </c>
      <c r="D35" s="184"/>
      <c r="E35" s="187"/>
      <c r="F35" s="185"/>
      <c r="G35" s="185"/>
      <c r="H35" s="185"/>
      <c r="I35" s="185"/>
      <c r="J35" s="190"/>
      <c r="K35" s="185"/>
      <c r="L35" s="185"/>
      <c r="M35" s="185"/>
      <c r="N35" s="185"/>
      <c r="O35" s="190"/>
      <c r="P35" s="190"/>
    </row>
    <row r="36" spans="1:16">
      <c r="A36" s="2"/>
      <c r="C36" s="519" t="s">
        <v>426</v>
      </c>
      <c r="D36" s="184"/>
      <c r="E36" s="187"/>
      <c r="F36" s="185"/>
      <c r="G36" s="185"/>
      <c r="H36" s="185"/>
      <c r="I36" s="185"/>
      <c r="J36" s="190"/>
      <c r="K36" s="185"/>
      <c r="L36" s="185"/>
      <c r="M36" s="185"/>
      <c r="N36" s="185"/>
      <c r="O36" s="190"/>
      <c r="P36" s="190"/>
    </row>
    <row r="37" spans="1:16">
      <c r="A37" s="2"/>
      <c r="C37" s="519"/>
      <c r="D37" s="184"/>
      <c r="E37" s="190"/>
      <c r="F37" s="188"/>
      <c r="G37" s="188"/>
      <c r="H37" s="188"/>
      <c r="I37" s="185"/>
      <c r="J37" s="187"/>
      <c r="K37" s="188"/>
      <c r="L37" s="188"/>
      <c r="M37" s="188"/>
      <c r="N37" s="185"/>
      <c r="O37" s="187"/>
      <c r="P37" s="187"/>
    </row>
    <row r="38" spans="1:16" ht="27" customHeight="1">
      <c r="A38" s="2"/>
      <c r="C38" s="538" t="s">
        <v>61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3"/>
    </row>
    <row r="39" spans="1:16">
      <c r="A39" s="2"/>
      <c r="C39" s="461"/>
      <c r="E39" s="187"/>
      <c r="F39" s="185"/>
      <c r="G39" s="185"/>
      <c r="H39" s="185"/>
      <c r="I39" s="185"/>
      <c r="J39" s="187"/>
      <c r="K39" s="185"/>
      <c r="L39" s="185"/>
      <c r="M39" s="185"/>
      <c r="N39" s="185"/>
      <c r="O39" s="187"/>
      <c r="P39" s="187"/>
    </row>
    <row r="40" spans="1:16">
      <c r="A40" s="2"/>
      <c r="C40" s="523" t="s">
        <v>254</v>
      </c>
      <c r="D40" s="184"/>
      <c r="E40" s="190"/>
      <c r="F40" s="188"/>
      <c r="G40" s="188"/>
      <c r="H40" s="188"/>
      <c r="I40" s="185"/>
      <c r="J40" s="187"/>
      <c r="K40" s="188"/>
      <c r="L40" s="188"/>
      <c r="M40" s="188"/>
      <c r="N40" s="185"/>
      <c r="O40" s="187"/>
      <c r="P40" s="187"/>
    </row>
    <row r="41" spans="1:16">
      <c r="A41" s="2"/>
      <c r="C41" s="519" t="s">
        <v>423</v>
      </c>
      <c r="E41" s="187"/>
      <c r="F41" s="185"/>
      <c r="G41" s="185"/>
      <c r="H41" s="185"/>
      <c r="I41" s="185"/>
      <c r="J41" s="190"/>
      <c r="K41" s="185"/>
      <c r="L41" s="185"/>
      <c r="M41" s="185"/>
      <c r="N41" s="185"/>
      <c r="O41" s="190"/>
      <c r="P41" s="190"/>
    </row>
    <row r="42" spans="1:16">
      <c r="A42" s="2"/>
      <c r="C42" s="519" t="s">
        <v>424</v>
      </c>
      <c r="E42" s="187"/>
      <c r="F42" s="185"/>
      <c r="G42" s="185"/>
      <c r="H42" s="185"/>
      <c r="I42" s="185"/>
      <c r="J42" s="190"/>
      <c r="K42" s="185"/>
      <c r="L42" s="185"/>
      <c r="M42" s="185"/>
      <c r="N42" s="185"/>
      <c r="O42" s="190"/>
      <c r="P42" s="190"/>
    </row>
    <row r="43" spans="1:16">
      <c r="A43" s="2"/>
      <c r="C43" s="554" t="s">
        <v>538</v>
      </c>
      <c r="E43" s="187"/>
      <c r="F43" s="185"/>
      <c r="G43" s="185"/>
      <c r="H43" s="185"/>
      <c r="I43" s="185"/>
      <c r="J43" s="190"/>
      <c r="K43" s="185"/>
      <c r="L43" s="185"/>
      <c r="M43" s="185"/>
      <c r="N43" s="185"/>
      <c r="O43" s="190"/>
      <c r="P43" s="190"/>
    </row>
    <row r="44" spans="1:16">
      <c r="A44" s="2"/>
      <c r="C44" s="554" t="s">
        <v>539</v>
      </c>
      <c r="E44" s="187"/>
      <c r="F44" s="185"/>
      <c r="G44" s="185"/>
      <c r="H44" s="185"/>
      <c r="I44" s="185"/>
      <c r="J44" s="190"/>
      <c r="K44" s="185"/>
      <c r="L44" s="185"/>
      <c r="M44" s="185"/>
      <c r="N44" s="185"/>
      <c r="O44" s="190"/>
      <c r="P44" s="190"/>
    </row>
    <row r="45" spans="1:16">
      <c r="A45" s="2"/>
      <c r="C45" s="554" t="s">
        <v>540</v>
      </c>
      <c r="E45" s="187"/>
      <c r="F45" s="185"/>
      <c r="G45" s="185"/>
      <c r="H45" s="185"/>
      <c r="I45" s="185"/>
      <c r="J45" s="190"/>
      <c r="K45" s="185"/>
      <c r="L45" s="185"/>
      <c r="M45" s="185"/>
      <c r="N45" s="185"/>
      <c r="O45" s="190"/>
      <c r="P45" s="190"/>
    </row>
    <row r="46" spans="1:16">
      <c r="A46" s="2"/>
      <c r="C46" s="554" t="s">
        <v>541</v>
      </c>
      <c r="E46" s="187"/>
      <c r="F46" s="185"/>
      <c r="G46" s="185"/>
      <c r="H46" s="185"/>
      <c r="I46" s="185"/>
      <c r="J46" s="190"/>
      <c r="K46" s="185"/>
      <c r="L46" s="185"/>
      <c r="M46" s="185"/>
      <c r="N46" s="185"/>
      <c r="O46" s="190"/>
      <c r="P46" s="190"/>
    </row>
    <row r="47" spans="1:16" ht="15" customHeight="1">
      <c r="A47" s="2"/>
      <c r="C47" s="519" t="s">
        <v>537</v>
      </c>
      <c r="E47" s="187"/>
      <c r="F47" s="185"/>
      <c r="G47" s="185"/>
      <c r="H47" s="185"/>
      <c r="I47" s="185"/>
      <c r="J47" s="190"/>
      <c r="K47" s="185"/>
      <c r="L47" s="185"/>
      <c r="M47" s="185"/>
      <c r="N47" s="185"/>
      <c r="O47" s="190"/>
      <c r="P47" s="190"/>
    </row>
    <row r="48" spans="1:16" ht="18.75" customHeight="1">
      <c r="A48" s="2"/>
      <c r="C48" s="519" t="s">
        <v>428</v>
      </c>
      <c r="E48" s="187"/>
      <c r="F48" s="185"/>
      <c r="G48" s="186"/>
      <c r="H48" s="185"/>
      <c r="I48" s="185"/>
      <c r="J48" s="187"/>
      <c r="K48" s="185"/>
      <c r="L48" s="186"/>
      <c r="M48" s="185"/>
      <c r="N48" s="185"/>
      <c r="O48" s="187"/>
      <c r="P48" s="187"/>
    </row>
    <row r="49" spans="1:28" ht="21.75" customHeight="1">
      <c r="A49" s="2"/>
      <c r="C49" s="538" t="s">
        <v>71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3"/>
    </row>
    <row r="50" spans="1:28" ht="14.4" thickBot="1">
      <c r="A50" s="2"/>
      <c r="C50" s="538" t="s">
        <v>70</v>
      </c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3"/>
    </row>
    <row r="51" spans="1:28" ht="14.4" thickTop="1">
      <c r="A51" s="2"/>
      <c r="C51" s="461"/>
      <c r="D51" s="69"/>
      <c r="E51" s="69"/>
      <c r="F51" s="69"/>
      <c r="G51" s="69"/>
      <c r="H51" s="69"/>
    </row>
    <row r="52" spans="1:28">
      <c r="A52" s="2"/>
      <c r="B52" s="2"/>
      <c r="C52" s="520" t="s">
        <v>518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C53" s="520" t="s">
        <v>519</v>
      </c>
      <c r="G53" s="196"/>
    </row>
    <row r="54" spans="1:28">
      <c r="A54" s="2"/>
      <c r="C54" s="520" t="s">
        <v>427</v>
      </c>
      <c r="J54" s="185"/>
    </row>
    <row r="55" spans="1:28" ht="12.75" customHeight="1">
      <c r="A55" s="2"/>
      <c r="C55" s="461"/>
    </row>
    <row r="56" spans="1:28" ht="27" customHeight="1">
      <c r="A56" s="2"/>
      <c r="C56" s="521" t="s">
        <v>130</v>
      </c>
      <c r="E56" s="177" t="s">
        <v>81</v>
      </c>
      <c r="F56" s="604" t="s">
        <v>69</v>
      </c>
      <c r="G56" s="602" t="s">
        <v>68</v>
      </c>
      <c r="H56" s="197" t="s">
        <v>128</v>
      </c>
      <c r="I56" s="604" t="s">
        <v>69</v>
      </c>
      <c r="J56" s="602" t="s">
        <v>68</v>
      </c>
      <c r="K56" s="197" t="s">
        <v>128</v>
      </c>
      <c r="M56" s="606"/>
    </row>
    <row r="57" spans="1:28">
      <c r="A57" s="2"/>
      <c r="C57" s="522" t="s">
        <v>242</v>
      </c>
      <c r="D57" s="311"/>
      <c r="E57" s="181" t="s">
        <v>208</v>
      </c>
      <c r="F57" s="605"/>
      <c r="G57" s="603"/>
      <c r="H57" s="181" t="s">
        <v>199</v>
      </c>
      <c r="I57" s="605"/>
      <c r="J57" s="603"/>
      <c r="K57" s="181" t="s">
        <v>196</v>
      </c>
      <c r="M57" s="606"/>
    </row>
    <row r="58" spans="1:28">
      <c r="A58" s="2"/>
      <c r="C58" s="461"/>
      <c r="D58" s="184"/>
      <c r="E58" s="198"/>
      <c r="F58" s="198"/>
      <c r="G58" s="198"/>
      <c r="H58" s="198"/>
      <c r="I58" s="198"/>
      <c r="J58" s="198"/>
      <c r="K58" s="198"/>
    </row>
    <row r="59" spans="1:28" ht="14.25" customHeight="1">
      <c r="A59" s="2"/>
      <c r="C59" s="523" t="s">
        <v>241</v>
      </c>
      <c r="D59" s="184"/>
      <c r="E59" s="193"/>
      <c r="F59" s="199"/>
      <c r="G59" s="199"/>
      <c r="H59" s="193"/>
      <c r="I59" s="199"/>
      <c r="J59" s="199"/>
      <c r="K59" s="193"/>
    </row>
    <row r="60" spans="1:28">
      <c r="A60" s="2"/>
      <c r="C60" s="519" t="s">
        <v>420</v>
      </c>
      <c r="D60" s="184"/>
      <c r="E60" s="187"/>
      <c r="F60" s="199"/>
      <c r="G60" s="199"/>
      <c r="H60" s="193"/>
      <c r="I60" s="199"/>
      <c r="J60" s="199"/>
      <c r="K60" s="193"/>
      <c r="M60" s="200"/>
    </row>
    <row r="61" spans="1:28">
      <c r="A61" s="2"/>
      <c r="C61" s="519" t="s">
        <v>421</v>
      </c>
      <c r="D61" s="184"/>
      <c r="E61" s="187"/>
      <c r="F61" s="199"/>
      <c r="G61" s="199"/>
      <c r="H61" s="193"/>
      <c r="I61" s="199"/>
      <c r="J61" s="199"/>
      <c r="K61" s="193"/>
      <c r="M61" s="200"/>
    </row>
    <row r="62" spans="1:28" ht="15.75" customHeight="1">
      <c r="A62" s="2"/>
      <c r="C62" s="461"/>
      <c r="D62" s="184"/>
      <c r="E62" s="193"/>
      <c r="F62" s="199"/>
      <c r="G62" s="199"/>
      <c r="H62" s="193"/>
      <c r="I62" s="199"/>
      <c r="J62" s="199"/>
      <c r="K62" s="193"/>
    </row>
    <row r="63" spans="1:28">
      <c r="A63" s="2"/>
      <c r="C63" s="538" t="s">
        <v>67</v>
      </c>
      <c r="E63" s="192"/>
      <c r="F63" s="192"/>
      <c r="G63" s="192"/>
      <c r="H63" s="192"/>
      <c r="I63" s="192"/>
      <c r="J63" s="192"/>
      <c r="K63" s="192"/>
    </row>
    <row r="64" spans="1:28">
      <c r="A64" s="2"/>
      <c r="C64" s="461"/>
      <c r="D64" s="184"/>
      <c r="E64" s="193"/>
      <c r="F64" s="199"/>
      <c r="G64" s="199"/>
      <c r="H64" s="193"/>
      <c r="I64" s="199"/>
      <c r="J64" s="199"/>
      <c r="K64" s="193"/>
    </row>
    <row r="65" spans="1:15">
      <c r="A65" s="2"/>
      <c r="C65" s="523" t="s">
        <v>273</v>
      </c>
      <c r="D65" s="184"/>
      <c r="E65" s="193"/>
      <c r="F65" s="199"/>
      <c r="G65" s="199"/>
      <c r="H65" s="193"/>
      <c r="I65" s="199"/>
      <c r="J65" s="199"/>
      <c r="K65" s="193"/>
    </row>
    <row r="66" spans="1:15">
      <c r="A66" s="2"/>
      <c r="C66" s="519" t="s">
        <v>423</v>
      </c>
      <c r="E66" s="187"/>
      <c r="F66" s="199"/>
      <c r="G66" s="199"/>
      <c r="H66" s="193"/>
      <c r="I66" s="199"/>
      <c r="J66" s="199"/>
      <c r="K66" s="193"/>
      <c r="M66" s="200"/>
      <c r="N66" s="201"/>
      <c r="O66" s="201"/>
    </row>
    <row r="67" spans="1:15">
      <c r="A67" s="2"/>
      <c r="C67" s="519" t="s">
        <v>424</v>
      </c>
      <c r="E67" s="202"/>
      <c r="F67" s="199"/>
      <c r="G67" s="199"/>
      <c r="H67" s="193"/>
      <c r="I67" s="199"/>
      <c r="J67" s="199"/>
      <c r="K67" s="193"/>
      <c r="M67" s="200"/>
      <c r="N67" s="201"/>
      <c r="O67" s="201"/>
    </row>
    <row r="68" spans="1:15">
      <c r="A68" s="2"/>
      <c r="C68" s="554" t="s">
        <v>66</v>
      </c>
      <c r="E68" s="187"/>
      <c r="F68" s="199"/>
      <c r="G68" s="199"/>
      <c r="H68" s="193"/>
      <c r="I68" s="199"/>
      <c r="J68" s="199"/>
      <c r="K68" s="193"/>
      <c r="M68" s="203"/>
      <c r="N68" s="204"/>
      <c r="O68" s="204"/>
    </row>
    <row r="69" spans="1:15">
      <c r="A69" s="2"/>
      <c r="C69" s="554" t="s">
        <v>168</v>
      </c>
      <c r="E69" s="187"/>
      <c r="F69" s="199"/>
      <c r="G69" s="199"/>
      <c r="H69" s="193"/>
      <c r="I69" s="199"/>
      <c r="J69" s="199"/>
      <c r="K69" s="193"/>
      <c r="M69" s="205"/>
      <c r="N69" s="201"/>
      <c r="O69" s="201"/>
    </row>
    <row r="70" spans="1:15">
      <c r="A70" s="2"/>
      <c r="C70" s="554" t="s">
        <v>65</v>
      </c>
      <c r="D70" s="184"/>
      <c r="E70" s="187"/>
      <c r="F70" s="199"/>
      <c r="G70" s="199"/>
      <c r="H70" s="193"/>
      <c r="I70" s="199"/>
      <c r="J70" s="199"/>
      <c r="K70" s="193"/>
      <c r="M70" s="205"/>
      <c r="N70" s="201"/>
      <c r="O70" s="201"/>
    </row>
    <row r="71" spans="1:15">
      <c r="A71" s="2"/>
      <c r="C71" s="554" t="s">
        <v>64</v>
      </c>
      <c r="E71" s="187"/>
      <c r="F71" s="199"/>
      <c r="G71" s="199"/>
      <c r="H71" s="193"/>
      <c r="I71" s="199"/>
      <c r="J71" s="199"/>
      <c r="K71" s="193"/>
      <c r="M71" s="205"/>
      <c r="N71" s="201"/>
      <c r="O71" s="201"/>
    </row>
    <row r="72" spans="1:15">
      <c r="A72" s="2"/>
      <c r="C72" s="554" t="s">
        <v>425</v>
      </c>
      <c r="E72" s="187"/>
      <c r="F72" s="199"/>
      <c r="G72" s="199"/>
      <c r="H72" s="193"/>
      <c r="I72" s="199"/>
      <c r="J72" s="199"/>
      <c r="K72" s="193"/>
      <c r="M72" s="205"/>
      <c r="N72" s="201"/>
      <c r="O72" s="201"/>
    </row>
    <row r="73" spans="1:15">
      <c r="A73" s="2"/>
      <c r="C73" s="554" t="s">
        <v>63</v>
      </c>
      <c r="E73" s="187"/>
      <c r="F73" s="199"/>
      <c r="G73" s="199"/>
      <c r="H73" s="193"/>
      <c r="I73" s="199"/>
      <c r="J73" s="199"/>
      <c r="K73" s="193"/>
      <c r="M73" s="205"/>
      <c r="N73" s="201"/>
      <c r="O73" s="201"/>
    </row>
    <row r="74" spans="1:15" collapsed="1">
      <c r="A74" s="2"/>
      <c r="C74" s="554" t="s">
        <v>62</v>
      </c>
      <c r="E74" s="187"/>
      <c r="F74" s="199"/>
      <c r="G74" s="199"/>
      <c r="H74" s="193"/>
      <c r="I74" s="199"/>
      <c r="J74" s="199"/>
      <c r="K74" s="193"/>
      <c r="M74" s="205"/>
      <c r="N74" s="201"/>
      <c r="O74" s="201"/>
    </row>
    <row r="75" spans="1:15">
      <c r="A75" s="2"/>
      <c r="C75" s="554" t="s">
        <v>532</v>
      </c>
      <c r="E75" s="187"/>
      <c r="F75" s="199"/>
      <c r="G75" s="199"/>
      <c r="H75" s="193"/>
      <c r="I75" s="199"/>
      <c r="J75" s="199"/>
      <c r="K75" s="193"/>
      <c r="M75" s="205"/>
      <c r="N75" s="201"/>
      <c r="O75" s="201"/>
    </row>
    <row r="76" spans="1:15">
      <c r="A76" s="2"/>
      <c r="C76" s="519" t="s">
        <v>533</v>
      </c>
      <c r="E76" s="187"/>
      <c r="F76" s="199"/>
      <c r="G76" s="199"/>
      <c r="H76" s="193"/>
      <c r="I76" s="199"/>
      <c r="J76" s="199"/>
      <c r="K76" s="193"/>
      <c r="M76" s="205"/>
      <c r="N76" s="201"/>
      <c r="O76" s="201"/>
    </row>
    <row r="77" spans="1:15">
      <c r="A77" s="2"/>
      <c r="C77" s="554" t="s">
        <v>534</v>
      </c>
      <c r="E77" s="187"/>
      <c r="F77" s="199"/>
      <c r="G77" s="199"/>
      <c r="H77" s="193"/>
      <c r="I77" s="199"/>
      <c r="J77" s="199"/>
      <c r="K77" s="193"/>
      <c r="M77" s="205"/>
      <c r="N77" s="201"/>
      <c r="O77" s="201"/>
    </row>
    <row r="78" spans="1:15">
      <c r="A78" s="2"/>
      <c r="C78" s="554" t="s">
        <v>535</v>
      </c>
      <c r="E78" s="187"/>
      <c r="F78" s="199"/>
      <c r="G78" s="199"/>
      <c r="H78" s="193"/>
      <c r="I78" s="199"/>
      <c r="J78" s="199"/>
      <c r="K78" s="193"/>
      <c r="M78" s="205"/>
      <c r="N78" s="201"/>
      <c r="O78" s="201"/>
    </row>
    <row r="79" spans="1:15">
      <c r="A79" s="2"/>
      <c r="C79" s="519" t="s">
        <v>536</v>
      </c>
      <c r="E79" s="187"/>
      <c r="F79" s="199"/>
      <c r="G79" s="199"/>
      <c r="H79" s="193"/>
      <c r="I79" s="199"/>
      <c r="J79" s="199"/>
      <c r="K79" s="193"/>
      <c r="M79" s="205"/>
      <c r="N79" s="201"/>
      <c r="O79" s="201"/>
    </row>
    <row r="80" spans="1:15">
      <c r="A80" s="2"/>
      <c r="C80" s="554" t="s">
        <v>534</v>
      </c>
      <c r="E80" s="187"/>
      <c r="F80" s="199"/>
      <c r="G80" s="199"/>
      <c r="H80" s="193"/>
      <c r="I80" s="199"/>
      <c r="J80" s="199"/>
      <c r="K80" s="193"/>
      <c r="M80" s="205"/>
      <c r="N80" s="201"/>
      <c r="O80" s="201"/>
    </row>
    <row r="81" spans="1:22">
      <c r="A81" s="2"/>
      <c r="C81" s="554" t="s">
        <v>535</v>
      </c>
      <c r="E81" s="187"/>
      <c r="F81" s="199"/>
      <c r="G81" s="199"/>
      <c r="H81" s="193"/>
      <c r="I81" s="199"/>
      <c r="J81" s="199"/>
      <c r="K81" s="193"/>
      <c r="M81" s="205"/>
      <c r="N81" s="201"/>
      <c r="O81" s="201"/>
    </row>
    <row r="82" spans="1:22" s="206" customFormat="1">
      <c r="A82" s="2"/>
      <c r="B82" s="172"/>
      <c r="C82" s="519" t="s">
        <v>537</v>
      </c>
      <c r="D82" s="184"/>
      <c r="E82" s="187"/>
      <c r="F82" s="199"/>
      <c r="G82" s="199"/>
      <c r="H82" s="193"/>
      <c r="I82" s="199"/>
      <c r="J82" s="199"/>
      <c r="K82" s="193"/>
      <c r="L82" s="69"/>
      <c r="M82" s="200"/>
      <c r="N82" s="201"/>
      <c r="O82" s="201"/>
      <c r="P82" s="69"/>
      <c r="Q82" s="69"/>
      <c r="R82" s="69"/>
      <c r="S82" s="69"/>
      <c r="T82" s="69"/>
      <c r="U82" s="69"/>
      <c r="V82" s="69"/>
    </row>
    <row r="83" spans="1:22" collapsed="1">
      <c r="A83" s="2"/>
      <c r="C83" s="554" t="s">
        <v>534</v>
      </c>
      <c r="D83" s="207"/>
      <c r="E83" s="187"/>
      <c r="F83" s="199"/>
      <c r="G83" s="199"/>
      <c r="H83" s="193"/>
      <c r="I83" s="199"/>
      <c r="J83" s="199"/>
      <c r="K83" s="193"/>
      <c r="L83" s="206"/>
      <c r="M83" s="200"/>
      <c r="N83" s="201"/>
      <c r="O83" s="201"/>
      <c r="P83" s="206"/>
      <c r="Q83" s="206"/>
      <c r="R83" s="206"/>
      <c r="S83" s="206"/>
      <c r="T83" s="206"/>
      <c r="U83" s="206"/>
      <c r="V83" s="206"/>
    </row>
    <row r="84" spans="1:22">
      <c r="A84" s="2"/>
      <c r="C84" s="554" t="s">
        <v>535</v>
      </c>
      <c r="E84" s="187"/>
      <c r="F84" s="199"/>
      <c r="G84" s="199"/>
      <c r="H84" s="193"/>
      <c r="I84" s="199"/>
      <c r="J84" s="199"/>
      <c r="K84" s="193"/>
      <c r="M84" s="200"/>
      <c r="N84" s="201"/>
      <c r="O84" s="201"/>
    </row>
    <row r="85" spans="1:22">
      <c r="A85" s="69"/>
      <c r="C85" s="519" t="s">
        <v>426</v>
      </c>
      <c r="E85" s="187"/>
      <c r="F85" s="199"/>
      <c r="G85" s="199"/>
      <c r="H85" s="193"/>
      <c r="I85" s="199"/>
      <c r="J85" s="199"/>
      <c r="K85" s="193"/>
      <c r="M85" s="200"/>
      <c r="N85" s="201"/>
      <c r="O85" s="201"/>
    </row>
    <row r="86" spans="1:22" ht="15" customHeight="1">
      <c r="A86" s="191"/>
      <c r="C86" s="461"/>
      <c r="E86" s="208"/>
      <c r="F86" s="209"/>
      <c r="G86" s="209"/>
      <c r="H86" s="210"/>
      <c r="I86" s="209"/>
      <c r="J86" s="209"/>
      <c r="K86" s="210"/>
    </row>
    <row r="87" spans="1:22" ht="14.4" thickBot="1">
      <c r="C87" s="538" t="s">
        <v>61</v>
      </c>
      <c r="E87" s="211"/>
      <c r="F87" s="211"/>
      <c r="G87" s="211"/>
      <c r="H87" s="211"/>
      <c r="I87" s="211"/>
      <c r="J87" s="211"/>
      <c r="K87" s="211"/>
      <c r="O87" s="173"/>
    </row>
    <row r="88" spans="1:22" ht="15" thickTop="1" thickBot="1">
      <c r="C88" s="191" t="s">
        <v>60</v>
      </c>
      <c r="E88" s="211"/>
      <c r="F88" s="211"/>
      <c r="G88" s="211"/>
      <c r="H88" s="211"/>
      <c r="I88" s="211"/>
      <c r="J88" s="211"/>
      <c r="K88" s="211"/>
      <c r="O88" s="173"/>
    </row>
    <row r="89" spans="1:22" ht="14.4" thickTop="1">
      <c r="A89" s="69"/>
      <c r="H89" s="212"/>
      <c r="I89" s="174"/>
      <c r="J89" s="213"/>
    </row>
    <row r="90" spans="1:22">
      <c r="A90" s="69"/>
      <c r="B90" s="69"/>
      <c r="C90" s="520" t="s">
        <v>518</v>
      </c>
      <c r="D90" s="69"/>
      <c r="E90" s="69"/>
      <c r="F90" s="69"/>
      <c r="G90" s="69"/>
      <c r="H90" s="69"/>
    </row>
    <row r="91" spans="1:22">
      <c r="A91" s="69"/>
      <c r="C91" s="520" t="s">
        <v>519</v>
      </c>
      <c r="D91" s="69"/>
      <c r="E91" s="69"/>
      <c r="F91" s="69"/>
      <c r="G91" s="69"/>
      <c r="H91" s="69"/>
    </row>
    <row r="92" spans="1:22" ht="14.25" customHeight="1">
      <c r="A92" s="69"/>
      <c r="C92" s="520" t="s">
        <v>427</v>
      </c>
      <c r="D92" s="69"/>
      <c r="E92" s="69"/>
      <c r="F92" s="69"/>
      <c r="G92" s="69"/>
      <c r="H92" s="69"/>
    </row>
    <row r="93" spans="1:22">
      <c r="A93" s="69"/>
      <c r="C93" s="461"/>
      <c r="D93" s="69"/>
      <c r="E93" s="69"/>
      <c r="F93" s="69"/>
      <c r="G93" s="69"/>
      <c r="H93" s="69"/>
    </row>
    <row r="94" spans="1:22">
      <c r="C94" s="461"/>
      <c r="O94" s="176" t="s">
        <v>209</v>
      </c>
    </row>
    <row r="95" spans="1:22" ht="19.5" customHeight="1">
      <c r="C95" s="461"/>
      <c r="E95" s="177" t="s">
        <v>81</v>
      </c>
      <c r="F95" s="601" t="s">
        <v>77</v>
      </c>
      <c r="G95" s="601"/>
      <c r="H95" s="178" t="s">
        <v>76</v>
      </c>
      <c r="I95" s="602" t="s">
        <v>176</v>
      </c>
      <c r="J95" s="178" t="s">
        <v>128</v>
      </c>
      <c r="K95" s="601" t="s">
        <v>77</v>
      </c>
      <c r="L95" s="601"/>
      <c r="M95" s="178" t="s">
        <v>76</v>
      </c>
      <c r="N95" s="602" t="s">
        <v>176</v>
      </c>
      <c r="O95" s="178" t="s">
        <v>128</v>
      </c>
      <c r="P95" s="179"/>
    </row>
    <row r="96" spans="1:22" s="183" customFormat="1" ht="21.75" customHeight="1">
      <c r="A96" s="180"/>
      <c r="B96" s="172"/>
      <c r="C96" s="522" t="s">
        <v>246</v>
      </c>
      <c r="D96" s="311"/>
      <c r="E96" s="181" t="s">
        <v>198</v>
      </c>
      <c r="F96" s="312" t="s">
        <v>75</v>
      </c>
      <c r="G96" s="312" t="s">
        <v>74</v>
      </c>
      <c r="H96" s="312" t="s">
        <v>73</v>
      </c>
      <c r="I96" s="603"/>
      <c r="J96" s="181" t="s">
        <v>207</v>
      </c>
      <c r="K96" s="312" t="s">
        <v>75</v>
      </c>
      <c r="L96" s="312" t="s">
        <v>74</v>
      </c>
      <c r="M96" s="312" t="s">
        <v>73</v>
      </c>
      <c r="N96" s="603"/>
      <c r="O96" s="181" t="s">
        <v>196</v>
      </c>
      <c r="P96" s="182"/>
      <c r="Q96" s="69"/>
    </row>
    <row r="97" spans="1:16">
      <c r="C97" s="461"/>
      <c r="D97" s="184"/>
      <c r="E97" s="185"/>
      <c r="F97" s="185"/>
      <c r="G97" s="186"/>
      <c r="H97" s="185"/>
      <c r="I97" s="185"/>
      <c r="J97" s="185"/>
      <c r="K97" s="185"/>
      <c r="L97" s="186"/>
      <c r="M97" s="185"/>
      <c r="N97" s="185"/>
      <c r="O97" s="185"/>
      <c r="P97" s="185"/>
    </row>
    <row r="98" spans="1:16">
      <c r="A98" s="2"/>
      <c r="C98" s="523" t="s">
        <v>247</v>
      </c>
      <c r="D98" s="184"/>
      <c r="E98" s="187"/>
      <c r="F98" s="185"/>
      <c r="G98" s="186"/>
      <c r="H98" s="185"/>
      <c r="I98" s="185"/>
      <c r="J98" s="188"/>
      <c r="K98" s="185"/>
      <c r="L98" s="186"/>
      <c r="M98" s="185"/>
      <c r="N98" s="185"/>
      <c r="O98" s="188"/>
      <c r="P98" s="188"/>
    </row>
    <row r="99" spans="1:16">
      <c r="A99" s="185"/>
      <c r="C99" s="519" t="s">
        <v>420</v>
      </c>
      <c r="D99" s="184"/>
      <c r="E99" s="187"/>
      <c r="F99" s="185"/>
      <c r="G99" s="185"/>
      <c r="H99" s="185"/>
      <c r="I99" s="185"/>
      <c r="J99" s="190"/>
      <c r="K99" s="185"/>
      <c r="L99" s="185"/>
      <c r="M99" s="185"/>
      <c r="N99" s="185"/>
      <c r="O99" s="190"/>
      <c r="P99" s="190"/>
    </row>
    <row r="100" spans="1:16" ht="17.399999999999999" customHeight="1">
      <c r="A100" s="185"/>
      <c r="C100" s="519" t="s">
        <v>421</v>
      </c>
      <c r="D100" s="184"/>
      <c r="E100" s="187"/>
      <c r="F100" s="185"/>
      <c r="G100" s="185"/>
      <c r="H100" s="185"/>
      <c r="I100" s="185"/>
      <c r="J100" s="190"/>
      <c r="K100" s="185"/>
      <c r="L100" s="185"/>
      <c r="M100" s="185"/>
      <c r="N100" s="185"/>
      <c r="O100" s="190"/>
      <c r="P100" s="190"/>
    </row>
    <row r="101" spans="1:16" ht="3" customHeight="1">
      <c r="A101" s="2"/>
      <c r="D101" s="184"/>
      <c r="E101" s="187"/>
      <c r="F101" s="185"/>
      <c r="G101" s="186"/>
      <c r="H101" s="185"/>
      <c r="I101" s="185"/>
      <c r="J101" s="187"/>
      <c r="K101" s="185"/>
      <c r="L101" s="186"/>
      <c r="M101" s="185"/>
      <c r="N101" s="185"/>
      <c r="O101" s="187"/>
      <c r="P101" s="187"/>
    </row>
    <row r="102" spans="1:16" ht="18" customHeight="1">
      <c r="A102" s="2"/>
      <c r="C102" s="191" t="s">
        <v>67</v>
      </c>
      <c r="D102" s="184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3"/>
    </row>
    <row r="103" spans="1:16">
      <c r="A103" s="2"/>
      <c r="D103" s="184"/>
      <c r="E103" s="187"/>
      <c r="F103" s="185"/>
      <c r="G103" s="186"/>
      <c r="H103" s="185"/>
      <c r="I103" s="185"/>
      <c r="J103" s="187"/>
      <c r="K103" s="185"/>
      <c r="L103" s="186"/>
      <c r="M103" s="185"/>
      <c r="N103" s="185"/>
      <c r="O103" s="187"/>
      <c r="P103" s="187"/>
    </row>
    <row r="104" spans="1:16">
      <c r="A104" s="2"/>
      <c r="C104" s="2" t="s">
        <v>350</v>
      </c>
      <c r="D104" s="184"/>
      <c r="E104" s="187"/>
      <c r="F104" s="185"/>
      <c r="G104" s="185"/>
      <c r="H104" s="185"/>
      <c r="I104" s="185"/>
      <c r="J104" s="187"/>
      <c r="K104" s="185"/>
      <c r="L104" s="185"/>
      <c r="M104" s="185"/>
      <c r="N104" s="185"/>
      <c r="O104" s="187"/>
      <c r="P104" s="187"/>
    </row>
    <row r="105" spans="1:16">
      <c r="A105" s="2"/>
      <c r="C105" s="189" t="s">
        <v>422</v>
      </c>
      <c r="D105" s="184"/>
      <c r="E105" s="187"/>
      <c r="F105" s="185"/>
      <c r="G105" s="185"/>
      <c r="H105" s="185"/>
      <c r="I105" s="185"/>
      <c r="J105" s="190"/>
      <c r="K105" s="185"/>
      <c r="L105" s="185"/>
      <c r="M105" s="185"/>
      <c r="N105" s="185"/>
      <c r="O105" s="190"/>
      <c r="P105" s="190"/>
    </row>
    <row r="106" spans="1:16">
      <c r="A106" s="2"/>
      <c r="C106" s="189" t="s">
        <v>423</v>
      </c>
      <c r="D106" s="184"/>
      <c r="E106" s="187"/>
      <c r="F106" s="185"/>
      <c r="G106" s="185"/>
      <c r="H106" s="185"/>
      <c r="I106" s="185"/>
      <c r="J106" s="190"/>
      <c r="K106" s="185"/>
      <c r="L106" s="185"/>
      <c r="M106" s="185"/>
      <c r="N106" s="185"/>
      <c r="O106" s="190"/>
      <c r="P106" s="190"/>
    </row>
    <row r="107" spans="1:16">
      <c r="A107" s="2"/>
      <c r="C107" s="189" t="s">
        <v>424</v>
      </c>
      <c r="D107" s="184"/>
      <c r="E107" s="187"/>
      <c r="F107" s="188"/>
      <c r="G107" s="188"/>
      <c r="H107" s="188"/>
      <c r="I107" s="185"/>
      <c r="J107" s="190"/>
      <c r="K107" s="188"/>
      <c r="L107" s="188"/>
      <c r="M107" s="188"/>
      <c r="N107" s="185"/>
      <c r="O107" s="190"/>
      <c r="P107" s="190"/>
    </row>
    <row r="108" spans="1:16">
      <c r="A108" s="2"/>
      <c r="C108" s="194" t="s">
        <v>66</v>
      </c>
      <c r="D108" s="184"/>
      <c r="E108" s="187"/>
      <c r="F108" s="185"/>
      <c r="G108" s="185"/>
      <c r="H108" s="185"/>
      <c r="I108" s="185"/>
      <c r="J108" s="190"/>
      <c r="K108" s="185"/>
      <c r="L108" s="185"/>
      <c r="M108" s="185"/>
      <c r="N108" s="185"/>
      <c r="O108" s="190"/>
      <c r="P108" s="190"/>
    </row>
    <row r="109" spans="1:16">
      <c r="A109" s="2"/>
      <c r="C109" s="194" t="s">
        <v>168</v>
      </c>
      <c r="D109" s="184"/>
      <c r="E109" s="187"/>
      <c r="F109" s="185"/>
      <c r="G109" s="185"/>
      <c r="H109" s="185"/>
      <c r="I109" s="185"/>
      <c r="J109" s="190"/>
      <c r="K109" s="185"/>
      <c r="L109" s="185"/>
      <c r="M109" s="185"/>
      <c r="N109" s="185"/>
      <c r="O109" s="190"/>
      <c r="P109" s="190"/>
    </row>
    <row r="110" spans="1:16">
      <c r="A110" s="2"/>
      <c r="C110" s="194" t="s">
        <v>65</v>
      </c>
      <c r="D110" s="184"/>
      <c r="E110" s="187"/>
      <c r="F110" s="185"/>
      <c r="G110" s="185"/>
      <c r="H110" s="185"/>
      <c r="I110" s="185"/>
      <c r="J110" s="190"/>
      <c r="K110" s="185"/>
      <c r="L110" s="185"/>
      <c r="M110" s="185"/>
      <c r="N110" s="185"/>
      <c r="O110" s="190"/>
      <c r="P110" s="190"/>
    </row>
    <row r="111" spans="1:16">
      <c r="A111" s="2"/>
      <c r="C111" s="194" t="s">
        <v>64</v>
      </c>
      <c r="D111" s="184"/>
      <c r="E111" s="187"/>
      <c r="F111" s="185"/>
      <c r="G111" s="185"/>
      <c r="H111" s="185"/>
      <c r="I111" s="185"/>
      <c r="J111" s="190"/>
      <c r="K111" s="185"/>
      <c r="L111" s="185"/>
      <c r="M111" s="185"/>
      <c r="N111" s="185"/>
      <c r="O111" s="190"/>
      <c r="P111" s="190"/>
    </row>
    <row r="112" spans="1:16">
      <c r="A112" s="2"/>
      <c r="C112" s="194" t="s">
        <v>425</v>
      </c>
      <c r="D112" s="184"/>
      <c r="E112" s="187"/>
      <c r="F112" s="185"/>
      <c r="G112" s="185"/>
      <c r="H112" s="185"/>
      <c r="I112" s="185"/>
      <c r="J112" s="190"/>
      <c r="K112" s="185"/>
      <c r="L112" s="185"/>
      <c r="M112" s="185"/>
      <c r="N112" s="185"/>
      <c r="O112" s="190"/>
      <c r="P112" s="190"/>
    </row>
    <row r="113" spans="1:16" collapsed="1">
      <c r="A113" s="2"/>
      <c r="C113" s="194" t="s">
        <v>63</v>
      </c>
      <c r="D113" s="184"/>
      <c r="E113" s="187"/>
      <c r="F113" s="185"/>
      <c r="G113" s="185"/>
      <c r="H113" s="185"/>
      <c r="I113" s="185"/>
      <c r="J113" s="190"/>
      <c r="K113" s="185"/>
      <c r="L113" s="185"/>
      <c r="M113" s="185"/>
      <c r="N113" s="185"/>
      <c r="O113" s="190"/>
      <c r="P113" s="190"/>
    </row>
    <row r="114" spans="1:16">
      <c r="A114" s="2"/>
      <c r="C114" s="194" t="s">
        <v>62</v>
      </c>
      <c r="D114" s="184"/>
      <c r="E114" s="187"/>
      <c r="F114" s="185"/>
      <c r="G114" s="185"/>
      <c r="H114" s="185"/>
      <c r="I114" s="185"/>
      <c r="J114" s="190"/>
      <c r="K114" s="185"/>
      <c r="L114" s="185"/>
      <c r="M114" s="185"/>
      <c r="N114" s="185"/>
      <c r="O114" s="190"/>
      <c r="P114" s="190"/>
    </row>
    <row r="115" spans="1:16" collapsed="1">
      <c r="A115" s="2"/>
      <c r="C115" s="554" t="s">
        <v>532</v>
      </c>
      <c r="D115" s="184"/>
      <c r="E115" s="187"/>
      <c r="F115" s="185"/>
      <c r="G115" s="185"/>
      <c r="H115" s="185"/>
      <c r="I115" s="185"/>
      <c r="J115" s="190"/>
      <c r="K115" s="185"/>
      <c r="L115" s="185"/>
      <c r="M115" s="185"/>
      <c r="N115" s="185"/>
      <c r="O115" s="190"/>
      <c r="P115" s="190"/>
    </row>
    <row r="116" spans="1:16">
      <c r="A116" s="2"/>
      <c r="C116" s="519" t="s">
        <v>533</v>
      </c>
      <c r="D116" s="184"/>
      <c r="E116" s="187"/>
      <c r="F116" s="185"/>
      <c r="G116" s="185"/>
      <c r="H116" s="185"/>
      <c r="I116" s="185"/>
      <c r="J116" s="190"/>
      <c r="K116" s="185"/>
      <c r="L116" s="185"/>
      <c r="M116" s="185"/>
      <c r="N116" s="185"/>
      <c r="O116" s="190"/>
      <c r="P116" s="190"/>
    </row>
    <row r="117" spans="1:16">
      <c r="A117" s="2"/>
      <c r="C117" s="554" t="s">
        <v>534</v>
      </c>
      <c r="D117" s="184"/>
      <c r="E117" s="187"/>
      <c r="F117" s="185"/>
      <c r="G117" s="185"/>
      <c r="H117" s="185"/>
      <c r="I117" s="185"/>
      <c r="J117" s="190"/>
      <c r="K117" s="185"/>
      <c r="L117" s="185"/>
      <c r="M117" s="185"/>
      <c r="N117" s="185"/>
      <c r="O117" s="190"/>
      <c r="P117" s="190"/>
    </row>
    <row r="118" spans="1:16">
      <c r="A118" s="2"/>
      <c r="C118" s="554" t="s">
        <v>535</v>
      </c>
      <c r="D118" s="184"/>
      <c r="E118" s="187"/>
      <c r="F118" s="185"/>
      <c r="G118" s="185"/>
      <c r="H118" s="185"/>
      <c r="I118" s="185"/>
      <c r="J118" s="190"/>
      <c r="K118" s="185"/>
      <c r="L118" s="185"/>
      <c r="M118" s="185"/>
      <c r="N118" s="185"/>
      <c r="O118" s="190"/>
      <c r="P118" s="190"/>
    </row>
    <row r="119" spans="1:16">
      <c r="A119" s="2"/>
      <c r="C119" s="519" t="s">
        <v>536</v>
      </c>
      <c r="D119" s="184"/>
      <c r="E119" s="187"/>
      <c r="F119" s="185"/>
      <c r="G119" s="185"/>
      <c r="H119" s="185"/>
      <c r="I119" s="185"/>
      <c r="J119" s="190"/>
      <c r="K119" s="185"/>
      <c r="L119" s="185"/>
      <c r="M119" s="185"/>
      <c r="N119" s="185"/>
      <c r="O119" s="190"/>
      <c r="P119" s="190"/>
    </row>
    <row r="120" spans="1:16">
      <c r="A120" s="2"/>
      <c r="C120" s="554" t="s">
        <v>534</v>
      </c>
      <c r="D120" s="184"/>
      <c r="E120" s="187"/>
      <c r="F120" s="185"/>
      <c r="G120" s="185"/>
      <c r="H120" s="185"/>
      <c r="I120" s="185"/>
      <c r="J120" s="190"/>
      <c r="K120" s="185"/>
      <c r="L120" s="185"/>
      <c r="M120" s="185"/>
      <c r="N120" s="185"/>
      <c r="O120" s="190"/>
      <c r="P120" s="190"/>
    </row>
    <row r="121" spans="1:16">
      <c r="A121" s="2"/>
      <c r="C121" s="554" t="s">
        <v>535</v>
      </c>
      <c r="D121" s="184"/>
      <c r="E121" s="187"/>
      <c r="F121" s="185"/>
      <c r="G121" s="185"/>
      <c r="H121" s="185"/>
      <c r="I121" s="185"/>
      <c r="J121" s="190"/>
      <c r="K121" s="185"/>
      <c r="L121" s="185"/>
      <c r="M121" s="185"/>
      <c r="N121" s="185"/>
      <c r="O121" s="190"/>
      <c r="P121" s="190"/>
    </row>
    <row r="122" spans="1:16">
      <c r="A122" s="2"/>
      <c r="C122" s="519" t="s">
        <v>537</v>
      </c>
      <c r="D122" s="184"/>
      <c r="E122" s="187"/>
      <c r="F122" s="185"/>
      <c r="G122" s="185"/>
      <c r="H122" s="185"/>
      <c r="I122" s="185"/>
      <c r="J122" s="190"/>
      <c r="K122" s="185"/>
      <c r="L122" s="185"/>
      <c r="M122" s="185"/>
      <c r="N122" s="185"/>
      <c r="O122" s="190"/>
      <c r="P122" s="190"/>
    </row>
    <row r="123" spans="1:16">
      <c r="A123" s="2"/>
      <c r="C123" s="554" t="s">
        <v>534</v>
      </c>
      <c r="D123" s="184"/>
      <c r="E123" s="187"/>
      <c r="F123" s="185"/>
      <c r="G123" s="185"/>
      <c r="H123" s="185"/>
      <c r="I123" s="185"/>
      <c r="J123" s="190"/>
      <c r="K123" s="185"/>
      <c r="L123" s="185"/>
      <c r="M123" s="185"/>
      <c r="N123" s="185"/>
      <c r="O123" s="190"/>
      <c r="P123" s="190"/>
    </row>
    <row r="124" spans="1:16" collapsed="1">
      <c r="A124" s="2"/>
      <c r="C124" s="554" t="s">
        <v>535</v>
      </c>
      <c r="D124" s="184"/>
      <c r="E124" s="187"/>
      <c r="F124" s="185"/>
      <c r="G124" s="185"/>
      <c r="H124" s="185"/>
      <c r="I124" s="185"/>
      <c r="J124" s="190"/>
      <c r="K124" s="185"/>
      <c r="L124" s="185"/>
      <c r="M124" s="185"/>
      <c r="N124" s="185"/>
      <c r="O124" s="190"/>
      <c r="P124" s="190"/>
    </row>
    <row r="125" spans="1:16">
      <c r="A125" s="2"/>
      <c r="C125" s="519" t="s">
        <v>426</v>
      </c>
      <c r="D125" s="184"/>
      <c r="E125" s="187"/>
      <c r="F125" s="185"/>
      <c r="G125" s="185"/>
      <c r="H125" s="185"/>
      <c r="I125" s="185"/>
      <c r="J125" s="190"/>
      <c r="K125" s="185"/>
      <c r="L125" s="185"/>
      <c r="M125" s="185"/>
      <c r="N125" s="185"/>
      <c r="O125" s="190"/>
      <c r="P125" s="190"/>
    </row>
    <row r="126" spans="1:16">
      <c r="A126" s="2"/>
      <c r="C126" s="189"/>
      <c r="D126" s="184"/>
      <c r="E126" s="190"/>
      <c r="F126" s="188"/>
      <c r="G126" s="188"/>
      <c r="H126" s="188"/>
      <c r="I126" s="185"/>
      <c r="J126" s="187"/>
      <c r="K126" s="188"/>
      <c r="L126" s="188"/>
      <c r="M126" s="188"/>
      <c r="N126" s="185"/>
      <c r="O126" s="187"/>
      <c r="P126" s="187"/>
    </row>
    <row r="127" spans="1:16" ht="27" customHeight="1">
      <c r="A127" s="2"/>
      <c r="C127" s="191" t="s">
        <v>61</v>
      </c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3"/>
    </row>
    <row r="128" spans="1:16">
      <c r="A128" s="2"/>
      <c r="E128" s="187"/>
      <c r="F128" s="185"/>
      <c r="G128" s="185"/>
      <c r="H128" s="185"/>
      <c r="I128" s="185"/>
      <c r="J128" s="187"/>
      <c r="K128" s="185"/>
      <c r="L128" s="185"/>
      <c r="M128" s="185"/>
      <c r="N128" s="185"/>
      <c r="O128" s="187"/>
      <c r="P128" s="187"/>
    </row>
    <row r="129" spans="1:28">
      <c r="A129" s="2"/>
      <c r="C129" s="2" t="s">
        <v>255</v>
      </c>
      <c r="D129" s="184"/>
      <c r="E129" s="190"/>
      <c r="F129" s="188"/>
      <c r="G129" s="188"/>
      <c r="H129" s="188"/>
      <c r="I129" s="185"/>
      <c r="J129" s="187"/>
      <c r="K129" s="188"/>
      <c r="L129" s="188"/>
      <c r="M129" s="188"/>
      <c r="N129" s="185"/>
      <c r="O129" s="187"/>
      <c r="P129" s="187"/>
    </row>
    <row r="130" spans="1:28">
      <c r="A130" s="2"/>
      <c r="C130" s="189" t="s">
        <v>423</v>
      </c>
      <c r="E130" s="187"/>
      <c r="F130" s="185"/>
      <c r="G130" s="185"/>
      <c r="H130" s="185"/>
      <c r="I130" s="185"/>
      <c r="J130" s="190"/>
      <c r="K130" s="185"/>
      <c r="L130" s="185"/>
      <c r="M130" s="185"/>
      <c r="N130" s="185"/>
      <c r="O130" s="190"/>
      <c r="P130" s="190"/>
    </row>
    <row r="131" spans="1:28">
      <c r="A131" s="2"/>
      <c r="C131" s="189" t="s">
        <v>424</v>
      </c>
      <c r="E131" s="187"/>
      <c r="F131" s="185"/>
      <c r="G131" s="185"/>
      <c r="H131" s="185"/>
      <c r="I131" s="185"/>
      <c r="J131" s="190"/>
      <c r="K131" s="185"/>
      <c r="L131" s="185"/>
      <c r="M131" s="185"/>
      <c r="N131" s="185"/>
      <c r="O131" s="190"/>
      <c r="P131" s="190"/>
    </row>
    <row r="132" spans="1:28">
      <c r="A132" s="2"/>
      <c r="C132" s="194" t="s">
        <v>538</v>
      </c>
      <c r="E132" s="187"/>
      <c r="F132" s="185"/>
      <c r="G132" s="185"/>
      <c r="H132" s="185"/>
      <c r="I132" s="185"/>
      <c r="J132" s="190"/>
      <c r="K132" s="185"/>
      <c r="L132" s="185"/>
      <c r="M132" s="185"/>
      <c r="N132" s="185"/>
      <c r="O132" s="190"/>
      <c r="P132" s="190"/>
    </row>
    <row r="133" spans="1:28">
      <c r="A133" s="2"/>
      <c r="C133" s="194" t="s">
        <v>539</v>
      </c>
      <c r="E133" s="187"/>
      <c r="F133" s="185"/>
      <c r="G133" s="185"/>
      <c r="H133" s="185"/>
      <c r="I133" s="185"/>
      <c r="J133" s="190"/>
      <c r="K133" s="185"/>
      <c r="L133" s="185"/>
      <c r="M133" s="185"/>
      <c r="N133" s="185"/>
      <c r="O133" s="190"/>
      <c r="P133" s="190"/>
    </row>
    <row r="134" spans="1:28">
      <c r="A134" s="2"/>
      <c r="C134" s="194" t="s">
        <v>540</v>
      </c>
      <c r="E134" s="187"/>
      <c r="F134" s="185"/>
      <c r="G134" s="185"/>
      <c r="H134" s="185"/>
      <c r="I134" s="185"/>
      <c r="J134" s="190"/>
      <c r="K134" s="185"/>
      <c r="L134" s="185"/>
      <c r="M134" s="185"/>
      <c r="N134" s="185"/>
      <c r="O134" s="190"/>
      <c r="P134" s="190"/>
    </row>
    <row r="135" spans="1:28">
      <c r="A135" s="2"/>
      <c r="C135" s="194" t="s">
        <v>541</v>
      </c>
      <c r="E135" s="187"/>
      <c r="F135" s="185"/>
      <c r="G135" s="185"/>
      <c r="H135" s="185"/>
      <c r="I135" s="185"/>
      <c r="J135" s="190"/>
      <c r="K135" s="185"/>
      <c r="L135" s="185"/>
      <c r="M135" s="185"/>
      <c r="N135" s="185"/>
      <c r="O135" s="190"/>
      <c r="P135" s="190"/>
    </row>
    <row r="136" spans="1:28" ht="15" customHeight="1">
      <c r="A136" s="2"/>
      <c r="C136" s="189" t="s">
        <v>537</v>
      </c>
      <c r="E136" s="187"/>
      <c r="F136" s="185"/>
      <c r="G136" s="185"/>
      <c r="H136" s="185"/>
      <c r="I136" s="185"/>
      <c r="J136" s="190"/>
      <c r="K136" s="185"/>
      <c r="L136" s="185"/>
      <c r="M136" s="185"/>
      <c r="N136" s="185"/>
      <c r="O136" s="190"/>
      <c r="P136" s="190"/>
    </row>
    <row r="137" spans="1:28" ht="18.75" customHeight="1">
      <c r="A137" s="2"/>
      <c r="C137" s="189" t="s">
        <v>428</v>
      </c>
      <c r="E137" s="187"/>
      <c r="F137" s="185"/>
      <c r="G137" s="186"/>
      <c r="H137" s="185"/>
      <c r="I137" s="185"/>
      <c r="J137" s="187"/>
      <c r="K137" s="185"/>
      <c r="L137" s="186"/>
      <c r="M137" s="185"/>
      <c r="N137" s="185"/>
      <c r="O137" s="187"/>
      <c r="P137" s="187"/>
    </row>
    <row r="138" spans="1:28" ht="21.75" customHeight="1">
      <c r="A138" s="2"/>
      <c r="C138" s="191" t="s">
        <v>71</v>
      </c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3"/>
    </row>
    <row r="139" spans="1:28" ht="14.4" thickBot="1">
      <c r="A139" s="2"/>
      <c r="C139" s="191" t="s">
        <v>70</v>
      </c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3"/>
    </row>
    <row r="140" spans="1:28" ht="14.4" thickTop="1">
      <c r="A140" s="2"/>
      <c r="D140" s="69"/>
      <c r="E140" s="69"/>
      <c r="F140" s="69"/>
      <c r="G140" s="69"/>
      <c r="H140" s="69"/>
    </row>
    <row r="141" spans="1:28">
      <c r="A141" s="2"/>
      <c r="B141" s="2"/>
      <c r="C141" s="520" t="s">
        <v>518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>
      <c r="A142" s="2"/>
      <c r="C142" s="520" t="s">
        <v>519</v>
      </c>
      <c r="G142" s="196"/>
    </row>
    <row r="143" spans="1:28">
      <c r="A143" s="2"/>
      <c r="C143" s="520" t="s">
        <v>427</v>
      </c>
      <c r="J143" s="185"/>
    </row>
    <row r="144" spans="1:28" ht="12.75" customHeight="1">
      <c r="A144" s="2"/>
      <c r="C144" s="461"/>
    </row>
    <row r="145" spans="1:15" ht="27" customHeight="1">
      <c r="A145" s="2"/>
      <c r="C145" s="521" t="s">
        <v>130</v>
      </c>
      <c r="E145" s="177" t="s">
        <v>81</v>
      </c>
      <c r="F145" s="604" t="s">
        <v>69</v>
      </c>
      <c r="G145" s="602" t="s">
        <v>68</v>
      </c>
      <c r="H145" s="197" t="s">
        <v>128</v>
      </c>
      <c r="I145" s="604" t="s">
        <v>69</v>
      </c>
      <c r="J145" s="602" t="s">
        <v>68</v>
      </c>
      <c r="K145" s="197" t="s">
        <v>128</v>
      </c>
      <c r="M145" s="606"/>
    </row>
    <row r="146" spans="1:15">
      <c r="A146" s="2"/>
      <c r="C146" s="522" t="s">
        <v>248</v>
      </c>
      <c r="D146" s="311"/>
      <c r="E146" s="181" t="s">
        <v>208</v>
      </c>
      <c r="F146" s="605"/>
      <c r="G146" s="603"/>
      <c r="H146" s="181" t="s">
        <v>199</v>
      </c>
      <c r="I146" s="605"/>
      <c r="J146" s="603"/>
      <c r="K146" s="181" t="s">
        <v>196</v>
      </c>
      <c r="M146" s="606"/>
    </row>
    <row r="147" spans="1:15">
      <c r="A147" s="2"/>
      <c r="C147" s="461"/>
      <c r="D147" s="184"/>
      <c r="E147" s="198"/>
      <c r="F147" s="198"/>
      <c r="G147" s="198"/>
      <c r="H147" s="198"/>
      <c r="I147" s="198"/>
      <c r="J147" s="198"/>
      <c r="K147" s="198"/>
    </row>
    <row r="148" spans="1:15" ht="14.25" customHeight="1">
      <c r="A148" s="2"/>
      <c r="C148" s="523" t="s">
        <v>247</v>
      </c>
      <c r="D148" s="184"/>
      <c r="E148" s="193"/>
      <c r="F148" s="199"/>
      <c r="G148" s="199"/>
      <c r="H148" s="193"/>
      <c r="I148" s="199"/>
      <c r="J148" s="199"/>
      <c r="K148" s="193"/>
    </row>
    <row r="149" spans="1:15">
      <c r="A149" s="2"/>
      <c r="C149" s="519" t="s">
        <v>420</v>
      </c>
      <c r="D149" s="184"/>
      <c r="E149" s="187"/>
      <c r="F149" s="199"/>
      <c r="G149" s="199"/>
      <c r="H149" s="193"/>
      <c r="I149" s="199"/>
      <c r="J149" s="199"/>
      <c r="K149" s="193"/>
      <c r="M149" s="200"/>
    </row>
    <row r="150" spans="1:15">
      <c r="A150" s="2"/>
      <c r="C150" s="519" t="s">
        <v>421</v>
      </c>
      <c r="D150" s="184"/>
      <c r="E150" s="187"/>
      <c r="F150" s="199"/>
      <c r="G150" s="199"/>
      <c r="H150" s="193"/>
      <c r="I150" s="199"/>
      <c r="J150" s="199"/>
      <c r="K150" s="193"/>
      <c r="M150" s="200"/>
    </row>
    <row r="151" spans="1:15" ht="15.75" customHeight="1">
      <c r="A151" s="2"/>
      <c r="C151" s="461"/>
      <c r="D151" s="184"/>
      <c r="E151" s="193"/>
      <c r="F151" s="199"/>
      <c r="G151" s="199"/>
      <c r="H151" s="193"/>
      <c r="I151" s="199"/>
      <c r="J151" s="199"/>
      <c r="K151" s="193"/>
    </row>
    <row r="152" spans="1:15">
      <c r="A152" s="2"/>
      <c r="C152" s="191" t="s">
        <v>67</v>
      </c>
      <c r="E152" s="192"/>
      <c r="F152" s="192"/>
      <c r="G152" s="192"/>
      <c r="H152" s="192"/>
      <c r="I152" s="192"/>
      <c r="J152" s="192"/>
      <c r="K152" s="192"/>
    </row>
    <row r="153" spans="1:15">
      <c r="A153" s="2"/>
      <c r="D153" s="184"/>
      <c r="E153" s="193"/>
      <c r="F153" s="199"/>
      <c r="G153" s="199"/>
      <c r="H153" s="193"/>
      <c r="I153" s="199"/>
      <c r="J153" s="199"/>
      <c r="K153" s="193"/>
    </row>
    <row r="154" spans="1:15">
      <c r="A154" s="2"/>
      <c r="C154" s="2" t="s">
        <v>350</v>
      </c>
      <c r="D154" s="184"/>
      <c r="E154" s="193"/>
      <c r="F154" s="199"/>
      <c r="G154" s="199"/>
      <c r="H154" s="193"/>
      <c r="I154" s="199"/>
      <c r="J154" s="199"/>
      <c r="K154" s="193"/>
    </row>
    <row r="155" spans="1:15">
      <c r="A155" s="2"/>
      <c r="C155" s="189" t="s">
        <v>423</v>
      </c>
      <c r="E155" s="187"/>
      <c r="F155" s="199"/>
      <c r="G155" s="199"/>
      <c r="H155" s="193"/>
      <c r="I155" s="199"/>
      <c r="J155" s="199"/>
      <c r="K155" s="193"/>
      <c r="M155" s="200"/>
      <c r="N155" s="201"/>
      <c r="O155" s="201"/>
    </row>
    <row r="156" spans="1:15">
      <c r="A156" s="2"/>
      <c r="C156" s="189" t="s">
        <v>424</v>
      </c>
      <c r="E156" s="202"/>
      <c r="F156" s="199"/>
      <c r="G156" s="199"/>
      <c r="H156" s="193"/>
      <c r="I156" s="199"/>
      <c r="J156" s="199"/>
      <c r="K156" s="193"/>
      <c r="M156" s="200"/>
      <c r="N156" s="201"/>
      <c r="O156" s="201"/>
    </row>
    <row r="157" spans="1:15">
      <c r="A157" s="2"/>
      <c r="C157" s="194" t="s">
        <v>66</v>
      </c>
      <c r="E157" s="187"/>
      <c r="F157" s="199"/>
      <c r="G157" s="199"/>
      <c r="H157" s="193"/>
      <c r="I157" s="199"/>
      <c r="J157" s="199"/>
      <c r="K157" s="193"/>
      <c r="M157" s="203"/>
      <c r="N157" s="204"/>
      <c r="O157" s="204"/>
    </row>
    <row r="158" spans="1:15">
      <c r="A158" s="2"/>
      <c r="C158" s="194" t="s">
        <v>168</v>
      </c>
      <c r="E158" s="187"/>
      <c r="F158" s="199"/>
      <c r="G158" s="199"/>
      <c r="H158" s="193"/>
      <c r="I158" s="199"/>
      <c r="J158" s="199"/>
      <c r="K158" s="193"/>
      <c r="M158" s="205"/>
      <c r="N158" s="201"/>
      <c r="O158" s="201"/>
    </row>
    <row r="159" spans="1:15">
      <c r="A159" s="2"/>
      <c r="C159" s="194" t="s">
        <v>65</v>
      </c>
      <c r="D159" s="184"/>
      <c r="E159" s="187"/>
      <c r="F159" s="199"/>
      <c r="G159" s="199"/>
      <c r="H159" s="193"/>
      <c r="I159" s="199"/>
      <c r="J159" s="199"/>
      <c r="K159" s="193"/>
      <c r="M159" s="205"/>
      <c r="N159" s="201"/>
      <c r="O159" s="201"/>
    </row>
    <row r="160" spans="1:15">
      <c r="A160" s="2"/>
      <c r="C160" s="194" t="s">
        <v>64</v>
      </c>
      <c r="E160" s="187"/>
      <c r="F160" s="199"/>
      <c r="G160" s="199"/>
      <c r="H160" s="193"/>
      <c r="I160" s="199"/>
      <c r="J160" s="199"/>
      <c r="K160" s="193"/>
      <c r="M160" s="205"/>
      <c r="N160" s="201"/>
      <c r="O160" s="201"/>
    </row>
    <row r="161" spans="1:22">
      <c r="A161" s="2"/>
      <c r="C161" s="194" t="s">
        <v>425</v>
      </c>
      <c r="E161" s="187"/>
      <c r="F161" s="199"/>
      <c r="G161" s="199"/>
      <c r="H161" s="193"/>
      <c r="I161" s="199"/>
      <c r="J161" s="199"/>
      <c r="K161" s="193"/>
      <c r="M161" s="205"/>
      <c r="N161" s="201"/>
      <c r="O161" s="201"/>
    </row>
    <row r="162" spans="1:22">
      <c r="A162" s="2"/>
      <c r="C162" s="194" t="s">
        <v>63</v>
      </c>
      <c r="E162" s="187"/>
      <c r="F162" s="199"/>
      <c r="G162" s="199"/>
      <c r="H162" s="193"/>
      <c r="I162" s="199"/>
      <c r="J162" s="199"/>
      <c r="K162" s="193"/>
      <c r="M162" s="205"/>
      <c r="N162" s="201"/>
      <c r="O162" s="201"/>
    </row>
    <row r="163" spans="1:22" collapsed="1">
      <c r="A163" s="2"/>
      <c r="C163" s="194" t="s">
        <v>62</v>
      </c>
      <c r="E163" s="187"/>
      <c r="F163" s="199"/>
      <c r="G163" s="199"/>
      <c r="H163" s="193"/>
      <c r="I163" s="199"/>
      <c r="J163" s="199"/>
      <c r="K163" s="193"/>
      <c r="M163" s="205"/>
      <c r="N163" s="201"/>
      <c r="O163" s="201"/>
    </row>
    <row r="164" spans="1:22">
      <c r="A164" s="2"/>
      <c r="C164" s="554" t="s">
        <v>532</v>
      </c>
      <c r="E164" s="187"/>
      <c r="F164" s="199"/>
      <c r="G164" s="199"/>
      <c r="H164" s="193"/>
      <c r="I164" s="199"/>
      <c r="J164" s="199"/>
      <c r="K164" s="193"/>
      <c r="M164" s="205"/>
      <c r="N164" s="201"/>
      <c r="O164" s="201"/>
    </row>
    <row r="165" spans="1:22">
      <c r="A165" s="2"/>
      <c r="C165" s="519" t="s">
        <v>533</v>
      </c>
      <c r="E165" s="187"/>
      <c r="F165" s="199"/>
      <c r="G165" s="199"/>
      <c r="H165" s="193"/>
      <c r="I165" s="199"/>
      <c r="J165" s="199"/>
      <c r="K165" s="193"/>
      <c r="M165" s="205"/>
      <c r="N165" s="201"/>
      <c r="O165" s="201"/>
    </row>
    <row r="166" spans="1:22">
      <c r="A166" s="2"/>
      <c r="C166" s="554" t="s">
        <v>534</v>
      </c>
      <c r="E166" s="187"/>
      <c r="F166" s="199"/>
      <c r="G166" s="199"/>
      <c r="H166" s="193"/>
      <c r="I166" s="199"/>
      <c r="J166" s="199"/>
      <c r="K166" s="193"/>
      <c r="M166" s="205"/>
      <c r="N166" s="201"/>
      <c r="O166" s="201"/>
    </row>
    <row r="167" spans="1:22">
      <c r="A167" s="2"/>
      <c r="C167" s="554" t="s">
        <v>535</v>
      </c>
      <c r="E167" s="187"/>
      <c r="F167" s="199"/>
      <c r="G167" s="199"/>
      <c r="H167" s="193"/>
      <c r="I167" s="199"/>
      <c r="J167" s="199"/>
      <c r="K167" s="193"/>
      <c r="M167" s="205"/>
      <c r="N167" s="201"/>
      <c r="O167" s="201"/>
    </row>
    <row r="168" spans="1:22">
      <c r="A168" s="2"/>
      <c r="C168" s="519" t="s">
        <v>536</v>
      </c>
      <c r="E168" s="187"/>
      <c r="F168" s="199"/>
      <c r="G168" s="199"/>
      <c r="H168" s="193"/>
      <c r="I168" s="199"/>
      <c r="J168" s="199"/>
      <c r="K168" s="193"/>
      <c r="M168" s="205"/>
      <c r="N168" s="201"/>
      <c r="O168" s="201"/>
    </row>
    <row r="169" spans="1:22">
      <c r="A169" s="2"/>
      <c r="C169" s="554" t="s">
        <v>534</v>
      </c>
      <c r="E169" s="187"/>
      <c r="F169" s="199"/>
      <c r="G169" s="199"/>
      <c r="H169" s="193"/>
      <c r="I169" s="199"/>
      <c r="J169" s="199"/>
      <c r="K169" s="193"/>
      <c r="M169" s="205"/>
      <c r="N169" s="201"/>
      <c r="O169" s="201"/>
    </row>
    <row r="170" spans="1:22">
      <c r="A170" s="2"/>
      <c r="C170" s="554" t="s">
        <v>535</v>
      </c>
      <c r="E170" s="187"/>
      <c r="F170" s="199"/>
      <c r="G170" s="199"/>
      <c r="H170" s="193"/>
      <c r="I170" s="199"/>
      <c r="J170" s="199"/>
      <c r="K170" s="193"/>
      <c r="M170" s="205"/>
      <c r="N170" s="201"/>
      <c r="O170" s="201"/>
    </row>
    <row r="171" spans="1:22" s="206" customFormat="1">
      <c r="A171" s="2"/>
      <c r="B171" s="172"/>
      <c r="C171" s="519" t="s">
        <v>537</v>
      </c>
      <c r="D171" s="184"/>
      <c r="E171" s="187"/>
      <c r="F171" s="199"/>
      <c r="G171" s="199"/>
      <c r="H171" s="193"/>
      <c r="I171" s="199"/>
      <c r="J171" s="199"/>
      <c r="K171" s="193"/>
      <c r="L171" s="69"/>
      <c r="M171" s="200"/>
      <c r="N171" s="201"/>
      <c r="O171" s="201"/>
      <c r="P171" s="69"/>
      <c r="Q171" s="69"/>
      <c r="R171" s="69"/>
      <c r="S171" s="69"/>
      <c r="T171" s="69"/>
      <c r="U171" s="69"/>
      <c r="V171" s="69"/>
    </row>
    <row r="172" spans="1:22" collapsed="1">
      <c r="A172" s="2"/>
      <c r="C172" s="554" t="s">
        <v>534</v>
      </c>
      <c r="D172" s="207"/>
      <c r="E172" s="187"/>
      <c r="F172" s="199"/>
      <c r="G172" s="199"/>
      <c r="H172" s="193"/>
      <c r="I172" s="199"/>
      <c r="J172" s="199"/>
      <c r="K172" s="193"/>
      <c r="L172" s="206"/>
      <c r="M172" s="200"/>
      <c r="N172" s="201"/>
      <c r="O172" s="201"/>
      <c r="P172" s="206"/>
      <c r="Q172" s="206"/>
      <c r="R172" s="206"/>
      <c r="S172" s="206"/>
      <c r="T172" s="206"/>
      <c r="U172" s="206"/>
      <c r="V172" s="206"/>
    </row>
    <row r="173" spans="1:22">
      <c r="A173" s="2"/>
      <c r="C173" s="554" t="s">
        <v>535</v>
      </c>
      <c r="E173" s="187"/>
      <c r="F173" s="199"/>
      <c r="G173" s="199"/>
      <c r="H173" s="193"/>
      <c r="I173" s="199"/>
      <c r="J173" s="199"/>
      <c r="K173" s="193"/>
      <c r="M173" s="200"/>
      <c r="N173" s="201"/>
      <c r="O173" s="201"/>
    </row>
    <row r="174" spans="1:22">
      <c r="A174" s="69"/>
      <c r="C174" s="189" t="s">
        <v>426</v>
      </c>
      <c r="E174" s="187"/>
      <c r="F174" s="199"/>
      <c r="G174" s="199"/>
      <c r="H174" s="193"/>
      <c r="I174" s="199"/>
      <c r="J174" s="199"/>
      <c r="K174" s="193"/>
      <c r="M174" s="200"/>
      <c r="N174" s="201"/>
      <c r="O174" s="201"/>
    </row>
    <row r="175" spans="1:22" ht="15" customHeight="1">
      <c r="A175" s="191"/>
      <c r="E175" s="208"/>
      <c r="F175" s="209"/>
      <c r="G175" s="209"/>
      <c r="H175" s="210"/>
      <c r="I175" s="209"/>
      <c r="J175" s="209"/>
      <c r="K175" s="210"/>
    </row>
    <row r="176" spans="1:22" ht="14.4" thickBot="1">
      <c r="C176" s="191" t="s">
        <v>61</v>
      </c>
      <c r="E176" s="211"/>
      <c r="F176" s="211"/>
      <c r="G176" s="211"/>
      <c r="H176" s="211"/>
      <c r="I176" s="211"/>
      <c r="J176" s="211"/>
      <c r="K176" s="211"/>
      <c r="O176" s="173"/>
    </row>
    <row r="177" spans="1:17" ht="15" thickTop="1" thickBot="1">
      <c r="C177" s="191" t="s">
        <v>60</v>
      </c>
      <c r="E177" s="211"/>
      <c r="F177" s="211"/>
      <c r="G177" s="211"/>
      <c r="H177" s="211"/>
      <c r="I177" s="211"/>
      <c r="J177" s="211"/>
      <c r="K177" s="211"/>
      <c r="O177" s="173"/>
    </row>
    <row r="178" spans="1:17" ht="14.4" thickTop="1">
      <c r="A178" s="69"/>
      <c r="H178" s="212"/>
      <c r="I178" s="174"/>
      <c r="J178" s="213"/>
    </row>
    <row r="179" spans="1:17">
      <c r="A179" s="69"/>
      <c r="B179" s="69"/>
      <c r="C179" s="520" t="s">
        <v>518</v>
      </c>
      <c r="D179" s="69"/>
      <c r="E179" s="69"/>
      <c r="F179" s="69"/>
      <c r="G179" s="69"/>
      <c r="H179" s="69"/>
    </row>
    <row r="180" spans="1:17">
      <c r="A180" s="69"/>
      <c r="C180" s="520" t="s">
        <v>519</v>
      </c>
      <c r="D180" s="69"/>
      <c r="E180" s="69"/>
      <c r="F180" s="69"/>
      <c r="G180" s="69"/>
      <c r="H180" s="69"/>
    </row>
    <row r="181" spans="1:17" ht="14.25" customHeight="1">
      <c r="A181" s="69"/>
      <c r="C181" s="520" t="s">
        <v>427</v>
      </c>
      <c r="D181" s="69"/>
      <c r="E181" s="69"/>
      <c r="F181" s="69"/>
      <c r="G181" s="69"/>
      <c r="H181" s="69"/>
    </row>
    <row r="182" spans="1:17">
      <c r="A182" s="69"/>
      <c r="D182" s="69"/>
      <c r="E182" s="69"/>
      <c r="F182" s="69"/>
      <c r="G182" s="69"/>
      <c r="H182" s="69"/>
    </row>
    <row r="183" spans="1:17">
      <c r="O183" s="176" t="s">
        <v>209</v>
      </c>
    </row>
    <row r="184" spans="1:17" ht="19.5" customHeight="1">
      <c r="E184" s="177" t="s">
        <v>81</v>
      </c>
      <c r="F184" s="601" t="s">
        <v>77</v>
      </c>
      <c r="G184" s="601"/>
      <c r="H184" s="178" t="s">
        <v>76</v>
      </c>
      <c r="I184" s="602" t="s">
        <v>176</v>
      </c>
      <c r="J184" s="178" t="s">
        <v>128</v>
      </c>
      <c r="K184" s="601" t="s">
        <v>77</v>
      </c>
      <c r="L184" s="601"/>
      <c r="M184" s="178" t="s">
        <v>76</v>
      </c>
      <c r="N184" s="602" t="s">
        <v>176</v>
      </c>
      <c r="O184" s="178" t="s">
        <v>128</v>
      </c>
      <c r="P184" s="179"/>
    </row>
    <row r="185" spans="1:17" s="183" customFormat="1" ht="21.75" customHeight="1">
      <c r="A185" s="180"/>
      <c r="B185" s="172"/>
      <c r="C185" s="359" t="s">
        <v>243</v>
      </c>
      <c r="D185" s="311"/>
      <c r="E185" s="181" t="s">
        <v>198</v>
      </c>
      <c r="F185" s="312" t="s">
        <v>75</v>
      </c>
      <c r="G185" s="312" t="s">
        <v>74</v>
      </c>
      <c r="H185" s="312" t="s">
        <v>73</v>
      </c>
      <c r="I185" s="603"/>
      <c r="J185" s="181" t="s">
        <v>207</v>
      </c>
      <c r="K185" s="312" t="s">
        <v>75</v>
      </c>
      <c r="L185" s="312" t="s">
        <v>74</v>
      </c>
      <c r="M185" s="312" t="s">
        <v>73</v>
      </c>
      <c r="N185" s="603"/>
      <c r="O185" s="181" t="s">
        <v>196</v>
      </c>
      <c r="P185" s="182"/>
      <c r="Q185" s="69"/>
    </row>
    <row r="186" spans="1:17">
      <c r="D186" s="184"/>
      <c r="E186" s="185"/>
      <c r="F186" s="185"/>
      <c r="G186" s="186"/>
      <c r="H186" s="185"/>
      <c r="I186" s="185"/>
      <c r="J186" s="185"/>
      <c r="K186" s="185"/>
      <c r="L186" s="186"/>
      <c r="M186" s="185"/>
      <c r="N186" s="185"/>
      <c r="O186" s="185"/>
      <c r="P186" s="185"/>
    </row>
    <row r="187" spans="1:17">
      <c r="A187" s="2"/>
      <c r="C187" s="2" t="s">
        <v>244</v>
      </c>
      <c r="D187" s="184"/>
      <c r="E187" s="187"/>
      <c r="F187" s="185"/>
      <c r="G187" s="186"/>
      <c r="H187" s="185"/>
      <c r="I187" s="185"/>
      <c r="J187" s="188"/>
      <c r="K187" s="185"/>
      <c r="L187" s="186"/>
      <c r="M187" s="185"/>
      <c r="N187" s="185"/>
      <c r="O187" s="188"/>
      <c r="P187" s="188"/>
    </row>
    <row r="188" spans="1:17">
      <c r="A188" s="2"/>
      <c r="C188" s="519" t="s">
        <v>420</v>
      </c>
      <c r="D188" s="184"/>
      <c r="E188" s="187"/>
      <c r="F188" s="185"/>
      <c r="G188" s="186"/>
      <c r="H188" s="185"/>
      <c r="I188" s="185"/>
      <c r="J188" s="188"/>
      <c r="K188" s="185"/>
      <c r="L188" s="186"/>
      <c r="M188" s="185"/>
      <c r="N188" s="185"/>
      <c r="O188" s="188"/>
      <c r="P188" s="188"/>
    </row>
    <row r="189" spans="1:17">
      <c r="A189" s="185"/>
      <c r="C189" s="519" t="s">
        <v>421</v>
      </c>
      <c r="D189" s="184"/>
      <c r="E189" s="187"/>
      <c r="F189" s="185"/>
      <c r="G189" s="185"/>
      <c r="H189" s="185"/>
      <c r="I189" s="185"/>
      <c r="J189" s="190"/>
      <c r="K189" s="185"/>
      <c r="L189" s="185"/>
      <c r="M189" s="185"/>
      <c r="N189" s="185"/>
      <c r="O189" s="190"/>
      <c r="P189" s="190"/>
    </row>
    <row r="190" spans="1:17" ht="3" customHeight="1">
      <c r="A190" s="2"/>
      <c r="D190" s="184"/>
      <c r="E190" s="187"/>
      <c r="F190" s="185"/>
      <c r="G190" s="186"/>
      <c r="H190" s="185"/>
      <c r="I190" s="185"/>
      <c r="J190" s="187"/>
      <c r="K190" s="185"/>
      <c r="L190" s="186"/>
      <c r="M190" s="185"/>
      <c r="N190" s="185"/>
      <c r="O190" s="187"/>
      <c r="P190" s="187"/>
    </row>
    <row r="191" spans="1:17" ht="18" customHeight="1">
      <c r="A191" s="2"/>
      <c r="C191" s="191" t="s">
        <v>67</v>
      </c>
      <c r="D191" s="184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3"/>
    </row>
    <row r="192" spans="1:17">
      <c r="A192" s="2"/>
      <c r="D192" s="184"/>
      <c r="E192" s="187"/>
      <c r="F192" s="185"/>
      <c r="G192" s="186"/>
      <c r="H192" s="185"/>
      <c r="I192" s="185"/>
      <c r="J192" s="187"/>
      <c r="K192" s="185"/>
      <c r="L192" s="186"/>
      <c r="M192" s="185"/>
      <c r="N192" s="185"/>
      <c r="O192" s="187"/>
      <c r="P192" s="187"/>
    </row>
    <row r="193" spans="1:16">
      <c r="A193" s="2"/>
      <c r="C193" s="2" t="s">
        <v>274</v>
      </c>
      <c r="D193" s="184"/>
      <c r="E193" s="187"/>
      <c r="F193" s="185"/>
      <c r="G193" s="185"/>
      <c r="H193" s="185"/>
      <c r="I193" s="185"/>
      <c r="J193" s="187"/>
      <c r="K193" s="185"/>
      <c r="L193" s="185"/>
      <c r="M193" s="185"/>
      <c r="N193" s="185"/>
      <c r="O193" s="187"/>
      <c r="P193" s="187"/>
    </row>
    <row r="194" spans="1:16">
      <c r="A194" s="2"/>
      <c r="C194" s="189" t="s">
        <v>422</v>
      </c>
      <c r="D194" s="184"/>
      <c r="E194" s="187"/>
      <c r="F194" s="185"/>
      <c r="G194" s="185"/>
      <c r="H194" s="185"/>
      <c r="I194" s="185"/>
      <c r="J194" s="190"/>
      <c r="K194" s="185"/>
      <c r="L194" s="185"/>
      <c r="M194" s="185"/>
      <c r="N194" s="185"/>
      <c r="O194" s="190"/>
      <c r="P194" s="190"/>
    </row>
    <row r="195" spans="1:16">
      <c r="A195" s="2"/>
      <c r="C195" s="189" t="s">
        <v>423</v>
      </c>
      <c r="D195" s="184"/>
      <c r="E195" s="187"/>
      <c r="F195" s="185"/>
      <c r="G195" s="185"/>
      <c r="H195" s="185"/>
      <c r="I195" s="185"/>
      <c r="J195" s="190"/>
      <c r="K195" s="185"/>
      <c r="L195" s="185"/>
      <c r="M195" s="185"/>
      <c r="N195" s="185"/>
      <c r="O195" s="190"/>
      <c r="P195" s="190"/>
    </row>
    <row r="196" spans="1:16">
      <c r="A196" s="2"/>
      <c r="C196" s="189" t="s">
        <v>424</v>
      </c>
      <c r="D196" s="184"/>
      <c r="E196" s="187"/>
      <c r="F196" s="188"/>
      <c r="G196" s="188"/>
      <c r="H196" s="188"/>
      <c r="I196" s="185"/>
      <c r="J196" s="190"/>
      <c r="K196" s="188"/>
      <c r="L196" s="188"/>
      <c r="M196" s="188"/>
      <c r="N196" s="185"/>
      <c r="O196" s="190"/>
      <c r="P196" s="190"/>
    </row>
    <row r="197" spans="1:16">
      <c r="A197" s="2"/>
      <c r="C197" s="194" t="s">
        <v>66</v>
      </c>
      <c r="D197" s="184"/>
      <c r="E197" s="187"/>
      <c r="F197" s="185"/>
      <c r="G197" s="185"/>
      <c r="H197" s="185"/>
      <c r="I197" s="185"/>
      <c r="J197" s="190"/>
      <c r="K197" s="185"/>
      <c r="L197" s="185"/>
      <c r="M197" s="185"/>
      <c r="N197" s="185"/>
      <c r="O197" s="190"/>
      <c r="P197" s="190"/>
    </row>
    <row r="198" spans="1:16">
      <c r="A198" s="2"/>
      <c r="C198" s="194" t="s">
        <v>168</v>
      </c>
      <c r="D198" s="184"/>
      <c r="E198" s="187"/>
      <c r="F198" s="185"/>
      <c r="G198" s="185"/>
      <c r="H198" s="185"/>
      <c r="I198" s="185"/>
      <c r="J198" s="190"/>
      <c r="K198" s="185"/>
      <c r="L198" s="185"/>
      <c r="M198" s="185"/>
      <c r="N198" s="185"/>
      <c r="O198" s="190"/>
      <c r="P198" s="190"/>
    </row>
    <row r="199" spans="1:16">
      <c r="A199" s="2"/>
      <c r="C199" s="194" t="s">
        <v>65</v>
      </c>
      <c r="D199" s="184"/>
      <c r="E199" s="187"/>
      <c r="F199" s="185"/>
      <c r="G199" s="185"/>
      <c r="H199" s="185"/>
      <c r="I199" s="185"/>
      <c r="J199" s="190"/>
      <c r="K199" s="185"/>
      <c r="L199" s="185"/>
      <c r="M199" s="185"/>
      <c r="N199" s="185"/>
      <c r="O199" s="190"/>
      <c r="P199" s="190"/>
    </row>
    <row r="200" spans="1:16">
      <c r="A200" s="2"/>
      <c r="C200" s="194" t="s">
        <v>64</v>
      </c>
      <c r="D200" s="184"/>
      <c r="E200" s="187"/>
      <c r="F200" s="185"/>
      <c r="G200" s="185"/>
      <c r="H200" s="185"/>
      <c r="I200" s="185"/>
      <c r="J200" s="190"/>
      <c r="K200" s="185"/>
      <c r="L200" s="185"/>
      <c r="M200" s="185"/>
      <c r="N200" s="185"/>
      <c r="O200" s="190"/>
      <c r="P200" s="190"/>
    </row>
    <row r="201" spans="1:16">
      <c r="A201" s="2"/>
      <c r="C201" s="194" t="s">
        <v>425</v>
      </c>
      <c r="D201" s="184"/>
      <c r="E201" s="187"/>
      <c r="F201" s="185"/>
      <c r="G201" s="185"/>
      <c r="H201" s="185"/>
      <c r="I201" s="185"/>
      <c r="J201" s="190"/>
      <c r="K201" s="185"/>
      <c r="L201" s="185"/>
      <c r="M201" s="185"/>
      <c r="N201" s="185"/>
      <c r="O201" s="190"/>
      <c r="P201" s="190"/>
    </row>
    <row r="202" spans="1:16" collapsed="1">
      <c r="A202" s="2"/>
      <c r="C202" s="194" t="s">
        <v>63</v>
      </c>
      <c r="D202" s="184"/>
      <c r="E202" s="187"/>
      <c r="F202" s="185"/>
      <c r="G202" s="185"/>
      <c r="H202" s="185"/>
      <c r="I202" s="185"/>
      <c r="J202" s="190"/>
      <c r="K202" s="185"/>
      <c r="L202" s="185"/>
      <c r="M202" s="185"/>
      <c r="N202" s="185"/>
      <c r="O202" s="190"/>
      <c r="P202" s="190"/>
    </row>
    <row r="203" spans="1:16">
      <c r="A203" s="2"/>
      <c r="C203" s="194" t="s">
        <v>62</v>
      </c>
      <c r="D203" s="184"/>
      <c r="E203" s="187"/>
      <c r="F203" s="185"/>
      <c r="G203" s="185"/>
      <c r="H203" s="185"/>
      <c r="I203" s="185"/>
      <c r="J203" s="190"/>
      <c r="K203" s="185"/>
      <c r="L203" s="185"/>
      <c r="M203" s="185"/>
      <c r="N203" s="185"/>
      <c r="O203" s="190"/>
      <c r="P203" s="190"/>
    </row>
    <row r="204" spans="1:16" collapsed="1">
      <c r="A204" s="2"/>
      <c r="C204" s="554" t="s">
        <v>532</v>
      </c>
      <c r="D204" s="184"/>
      <c r="E204" s="187"/>
      <c r="F204" s="185"/>
      <c r="G204" s="185"/>
      <c r="H204" s="185"/>
      <c r="I204" s="185"/>
      <c r="J204" s="190"/>
      <c r="K204" s="185"/>
      <c r="L204" s="185"/>
      <c r="M204" s="185"/>
      <c r="N204" s="185"/>
      <c r="O204" s="190"/>
      <c r="P204" s="190"/>
    </row>
    <row r="205" spans="1:16">
      <c r="A205" s="2"/>
      <c r="C205" s="519" t="s">
        <v>533</v>
      </c>
      <c r="D205" s="184"/>
      <c r="E205" s="187"/>
      <c r="F205" s="185"/>
      <c r="G205" s="185"/>
      <c r="H205" s="185"/>
      <c r="I205" s="185"/>
      <c r="J205" s="190"/>
      <c r="K205" s="185"/>
      <c r="L205" s="185"/>
      <c r="M205" s="185"/>
      <c r="N205" s="185"/>
      <c r="O205" s="190"/>
      <c r="P205" s="190"/>
    </row>
    <row r="206" spans="1:16">
      <c r="A206" s="2"/>
      <c r="C206" s="554" t="s">
        <v>534</v>
      </c>
      <c r="D206" s="184"/>
      <c r="E206" s="187"/>
      <c r="F206" s="185"/>
      <c r="G206" s="185"/>
      <c r="H206" s="185"/>
      <c r="I206" s="185"/>
      <c r="J206" s="190"/>
      <c r="K206" s="185"/>
      <c r="L206" s="185"/>
      <c r="M206" s="185"/>
      <c r="N206" s="185"/>
      <c r="O206" s="190"/>
      <c r="P206" s="190"/>
    </row>
    <row r="207" spans="1:16">
      <c r="A207" s="2"/>
      <c r="C207" s="554" t="s">
        <v>535</v>
      </c>
      <c r="D207" s="184"/>
      <c r="E207" s="187"/>
      <c r="F207" s="185"/>
      <c r="G207" s="185"/>
      <c r="H207" s="185"/>
      <c r="I207" s="185"/>
      <c r="J207" s="190"/>
      <c r="K207" s="185"/>
      <c r="L207" s="185"/>
      <c r="M207" s="185"/>
      <c r="N207" s="185"/>
      <c r="O207" s="190"/>
      <c r="P207" s="190"/>
    </row>
    <row r="208" spans="1:16">
      <c r="A208" s="2"/>
      <c r="C208" s="519" t="s">
        <v>536</v>
      </c>
      <c r="D208" s="184"/>
      <c r="E208" s="187"/>
      <c r="F208" s="185"/>
      <c r="G208" s="185"/>
      <c r="H208" s="185"/>
      <c r="I208" s="185"/>
      <c r="J208" s="190"/>
      <c r="K208" s="185"/>
      <c r="L208" s="185"/>
      <c r="M208" s="185"/>
      <c r="N208" s="185"/>
      <c r="O208" s="190"/>
      <c r="P208" s="190"/>
    </row>
    <row r="209" spans="1:16">
      <c r="A209" s="2"/>
      <c r="C209" s="554" t="s">
        <v>534</v>
      </c>
      <c r="D209" s="184"/>
      <c r="E209" s="187"/>
      <c r="F209" s="185"/>
      <c r="G209" s="185"/>
      <c r="H209" s="185"/>
      <c r="I209" s="185"/>
      <c r="J209" s="190"/>
      <c r="K209" s="185"/>
      <c r="L209" s="185"/>
      <c r="M209" s="185"/>
      <c r="N209" s="185"/>
      <c r="O209" s="190"/>
      <c r="P209" s="190"/>
    </row>
    <row r="210" spans="1:16">
      <c r="A210" s="2"/>
      <c r="C210" s="554" t="s">
        <v>535</v>
      </c>
      <c r="D210" s="184"/>
      <c r="E210" s="187"/>
      <c r="F210" s="185"/>
      <c r="G210" s="185"/>
      <c r="H210" s="185"/>
      <c r="I210" s="185"/>
      <c r="J210" s="190"/>
      <c r="K210" s="185"/>
      <c r="L210" s="185"/>
      <c r="M210" s="185"/>
      <c r="N210" s="185"/>
      <c r="O210" s="190"/>
      <c r="P210" s="190"/>
    </row>
    <row r="211" spans="1:16">
      <c r="A211" s="2"/>
      <c r="C211" s="519" t="s">
        <v>537</v>
      </c>
      <c r="D211" s="184"/>
      <c r="E211" s="187"/>
      <c r="F211" s="185"/>
      <c r="G211" s="185"/>
      <c r="H211" s="185"/>
      <c r="I211" s="185"/>
      <c r="J211" s="190"/>
      <c r="K211" s="185"/>
      <c r="L211" s="185"/>
      <c r="M211" s="185"/>
      <c r="N211" s="185"/>
      <c r="O211" s="190"/>
      <c r="P211" s="190"/>
    </row>
    <row r="212" spans="1:16">
      <c r="A212" s="2"/>
      <c r="C212" s="554" t="s">
        <v>534</v>
      </c>
      <c r="D212" s="184"/>
      <c r="E212" s="187"/>
      <c r="F212" s="185"/>
      <c r="G212" s="185"/>
      <c r="H212" s="185"/>
      <c r="I212" s="185"/>
      <c r="J212" s="190"/>
      <c r="K212" s="185"/>
      <c r="L212" s="185"/>
      <c r="M212" s="185"/>
      <c r="N212" s="185"/>
      <c r="O212" s="190"/>
      <c r="P212" s="190"/>
    </row>
    <row r="213" spans="1:16" collapsed="1">
      <c r="A213" s="2"/>
      <c r="C213" s="554" t="s">
        <v>535</v>
      </c>
      <c r="D213" s="184"/>
      <c r="E213" s="187"/>
      <c r="F213" s="185"/>
      <c r="G213" s="185"/>
      <c r="H213" s="185"/>
      <c r="I213" s="185"/>
      <c r="J213" s="190"/>
      <c r="K213" s="185"/>
      <c r="L213" s="185"/>
      <c r="M213" s="185"/>
      <c r="N213" s="185"/>
      <c r="O213" s="190"/>
      <c r="P213" s="190"/>
    </row>
    <row r="214" spans="1:16">
      <c r="A214" s="2"/>
      <c r="C214" s="189" t="s">
        <v>426</v>
      </c>
      <c r="D214" s="184"/>
      <c r="E214" s="187"/>
      <c r="F214" s="185"/>
      <c r="G214" s="185"/>
      <c r="H214" s="185"/>
      <c r="I214" s="185"/>
      <c r="J214" s="190"/>
      <c r="K214" s="185"/>
      <c r="L214" s="185"/>
      <c r="M214" s="185"/>
      <c r="N214" s="185"/>
      <c r="O214" s="190"/>
      <c r="P214" s="190"/>
    </row>
    <row r="215" spans="1:16">
      <c r="A215" s="2"/>
      <c r="C215" s="189"/>
      <c r="D215" s="184"/>
      <c r="E215" s="190"/>
      <c r="F215" s="188"/>
      <c r="G215" s="188"/>
      <c r="H215" s="188"/>
      <c r="I215" s="185"/>
      <c r="J215" s="187"/>
      <c r="K215" s="188"/>
      <c r="L215" s="188"/>
      <c r="M215" s="188"/>
      <c r="N215" s="185"/>
      <c r="O215" s="187"/>
      <c r="P215" s="187"/>
    </row>
    <row r="216" spans="1:16" ht="27" customHeight="1">
      <c r="A216" s="2"/>
      <c r="C216" s="191" t="s">
        <v>61</v>
      </c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3"/>
    </row>
    <row r="217" spans="1:16">
      <c r="A217" s="2"/>
      <c r="E217" s="187"/>
      <c r="F217" s="185"/>
      <c r="G217" s="185"/>
      <c r="H217" s="185"/>
      <c r="I217" s="185"/>
      <c r="J217" s="187"/>
      <c r="K217" s="185"/>
      <c r="L217" s="185"/>
      <c r="M217" s="185"/>
      <c r="N217" s="185"/>
      <c r="O217" s="187"/>
      <c r="P217" s="187"/>
    </row>
    <row r="218" spans="1:16">
      <c r="A218" s="2"/>
      <c r="C218" s="2" t="s">
        <v>256</v>
      </c>
      <c r="D218" s="184"/>
      <c r="E218" s="190"/>
      <c r="F218" s="188"/>
      <c r="G218" s="188"/>
      <c r="H218" s="188"/>
      <c r="I218" s="185"/>
      <c r="J218" s="187"/>
      <c r="K218" s="188"/>
      <c r="L218" s="188"/>
      <c r="M218" s="188"/>
      <c r="N218" s="185"/>
      <c r="O218" s="187"/>
      <c r="P218" s="187"/>
    </row>
    <row r="219" spans="1:16">
      <c r="A219" s="2"/>
      <c r="C219" s="189" t="s">
        <v>423</v>
      </c>
      <c r="E219" s="187"/>
      <c r="F219" s="185"/>
      <c r="G219" s="185"/>
      <c r="H219" s="185"/>
      <c r="I219" s="185"/>
      <c r="J219" s="190"/>
      <c r="K219" s="185"/>
      <c r="L219" s="185"/>
      <c r="M219" s="185"/>
      <c r="N219" s="185"/>
      <c r="O219" s="190"/>
      <c r="P219" s="190"/>
    </row>
    <row r="220" spans="1:16">
      <c r="A220" s="2"/>
      <c r="C220" s="189" t="s">
        <v>424</v>
      </c>
      <c r="E220" s="187"/>
      <c r="F220" s="185"/>
      <c r="G220" s="185"/>
      <c r="H220" s="185"/>
      <c r="I220" s="185"/>
      <c r="J220" s="190"/>
      <c r="K220" s="185"/>
      <c r="L220" s="185"/>
      <c r="M220" s="185"/>
      <c r="N220" s="185"/>
      <c r="O220" s="190"/>
      <c r="P220" s="190"/>
    </row>
    <row r="221" spans="1:16">
      <c r="A221" s="2"/>
      <c r="C221" s="194" t="s">
        <v>538</v>
      </c>
      <c r="E221" s="187"/>
      <c r="F221" s="185"/>
      <c r="G221" s="185"/>
      <c r="H221" s="185"/>
      <c r="I221" s="185"/>
      <c r="J221" s="190"/>
      <c r="K221" s="185"/>
      <c r="L221" s="185"/>
      <c r="M221" s="185"/>
      <c r="N221" s="185"/>
      <c r="O221" s="190"/>
      <c r="P221" s="190"/>
    </row>
    <row r="222" spans="1:16">
      <c r="A222" s="2"/>
      <c r="C222" s="194" t="s">
        <v>539</v>
      </c>
      <c r="E222" s="187"/>
      <c r="F222" s="185"/>
      <c r="G222" s="185"/>
      <c r="H222" s="185"/>
      <c r="I222" s="185"/>
      <c r="J222" s="190"/>
      <c r="K222" s="185"/>
      <c r="L222" s="185"/>
      <c r="M222" s="185"/>
      <c r="N222" s="185"/>
      <c r="O222" s="190"/>
      <c r="P222" s="190"/>
    </row>
    <row r="223" spans="1:16">
      <c r="A223" s="2"/>
      <c r="C223" s="194" t="s">
        <v>540</v>
      </c>
      <c r="E223" s="187"/>
      <c r="F223" s="185"/>
      <c r="G223" s="185"/>
      <c r="H223" s="185"/>
      <c r="I223" s="185"/>
      <c r="J223" s="190"/>
      <c r="K223" s="185"/>
      <c r="L223" s="185"/>
      <c r="M223" s="185"/>
      <c r="N223" s="185"/>
      <c r="O223" s="190"/>
      <c r="P223" s="190"/>
    </row>
    <row r="224" spans="1:16">
      <c r="A224" s="2"/>
      <c r="C224" s="194" t="s">
        <v>541</v>
      </c>
      <c r="E224" s="187"/>
      <c r="F224" s="185"/>
      <c r="G224" s="185"/>
      <c r="H224" s="185"/>
      <c r="I224" s="185"/>
      <c r="J224" s="190"/>
      <c r="K224" s="185"/>
      <c r="L224" s="185"/>
      <c r="M224" s="185"/>
      <c r="N224" s="185"/>
      <c r="O224" s="190"/>
      <c r="P224" s="190"/>
    </row>
    <row r="225" spans="1:28" ht="15" customHeight="1">
      <c r="A225" s="2"/>
      <c r="C225" s="189" t="s">
        <v>537</v>
      </c>
      <c r="E225" s="187"/>
      <c r="F225" s="185"/>
      <c r="G225" s="185"/>
      <c r="H225" s="185"/>
      <c r="I225" s="185"/>
      <c r="J225" s="190"/>
      <c r="K225" s="185"/>
      <c r="L225" s="185"/>
      <c r="M225" s="185"/>
      <c r="N225" s="185"/>
      <c r="O225" s="190"/>
      <c r="P225" s="190"/>
    </row>
    <row r="226" spans="1:28" ht="18.75" customHeight="1">
      <c r="A226" s="2"/>
      <c r="C226" s="189" t="s">
        <v>428</v>
      </c>
      <c r="E226" s="187"/>
      <c r="F226" s="185"/>
      <c r="G226" s="186"/>
      <c r="H226" s="185"/>
      <c r="I226" s="185"/>
      <c r="J226" s="187"/>
      <c r="K226" s="185"/>
      <c r="L226" s="186"/>
      <c r="M226" s="185"/>
      <c r="N226" s="185"/>
      <c r="O226" s="187"/>
      <c r="P226" s="187"/>
    </row>
    <row r="227" spans="1:28" ht="21.75" customHeight="1">
      <c r="A227" s="2"/>
      <c r="C227" s="191" t="s">
        <v>71</v>
      </c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3"/>
    </row>
    <row r="228" spans="1:28" ht="14.4" thickBot="1">
      <c r="A228" s="2"/>
      <c r="C228" s="191" t="s">
        <v>70</v>
      </c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3"/>
    </row>
    <row r="229" spans="1:28" ht="14.4" thickTop="1">
      <c r="A229" s="2"/>
      <c r="D229" s="69"/>
      <c r="E229" s="69"/>
      <c r="F229" s="69"/>
      <c r="G229" s="69"/>
      <c r="H229" s="69"/>
    </row>
    <row r="230" spans="1:28">
      <c r="A230" s="2"/>
      <c r="B230" s="2"/>
      <c r="C230" s="520" t="s">
        <v>518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>
      <c r="A231" s="2"/>
      <c r="C231" s="520" t="s">
        <v>519</v>
      </c>
      <c r="G231" s="196"/>
    </row>
    <row r="232" spans="1:28">
      <c r="A232" s="2"/>
      <c r="C232" s="520" t="s">
        <v>427</v>
      </c>
      <c r="J232" s="185"/>
    </row>
    <row r="233" spans="1:28" ht="12.75" customHeight="1">
      <c r="A233" s="2"/>
    </row>
    <row r="234" spans="1:28" ht="27" customHeight="1">
      <c r="A234" s="2"/>
      <c r="C234" s="176" t="s">
        <v>130</v>
      </c>
      <c r="E234" s="177" t="s">
        <v>81</v>
      </c>
      <c r="F234" s="604" t="s">
        <v>69</v>
      </c>
      <c r="G234" s="602" t="s">
        <v>68</v>
      </c>
      <c r="H234" s="197" t="s">
        <v>128</v>
      </c>
      <c r="I234" s="604" t="s">
        <v>69</v>
      </c>
      <c r="J234" s="602" t="s">
        <v>68</v>
      </c>
      <c r="K234" s="197" t="s">
        <v>128</v>
      </c>
      <c r="M234" s="606"/>
    </row>
    <row r="235" spans="1:28">
      <c r="A235" s="2"/>
      <c r="C235" s="458" t="s">
        <v>245</v>
      </c>
      <c r="D235" s="311"/>
      <c r="E235" s="181" t="s">
        <v>208</v>
      </c>
      <c r="F235" s="605"/>
      <c r="G235" s="603"/>
      <c r="H235" s="181" t="s">
        <v>199</v>
      </c>
      <c r="I235" s="605"/>
      <c r="J235" s="603"/>
      <c r="K235" s="181" t="s">
        <v>196</v>
      </c>
      <c r="M235" s="606"/>
    </row>
    <row r="236" spans="1:28">
      <c r="A236" s="2"/>
      <c r="D236" s="184"/>
      <c r="E236" s="198"/>
      <c r="F236" s="198"/>
      <c r="G236" s="198"/>
      <c r="H236" s="198"/>
      <c r="I236" s="198"/>
      <c r="J236" s="198"/>
      <c r="K236" s="198"/>
    </row>
    <row r="237" spans="1:28" ht="14.25" customHeight="1">
      <c r="A237" s="2"/>
      <c r="C237" s="2" t="s">
        <v>244</v>
      </c>
      <c r="D237" s="184"/>
      <c r="E237" s="193"/>
      <c r="F237" s="199"/>
      <c r="G237" s="199"/>
      <c r="H237" s="193"/>
      <c r="I237" s="199"/>
      <c r="J237" s="199"/>
      <c r="K237" s="193"/>
    </row>
    <row r="238" spans="1:28" ht="14.25" customHeight="1">
      <c r="A238" s="2"/>
      <c r="C238" s="519" t="s">
        <v>420</v>
      </c>
      <c r="D238" s="184"/>
      <c r="E238" s="193"/>
      <c r="F238" s="199"/>
      <c r="G238" s="199"/>
      <c r="H238" s="193"/>
      <c r="I238" s="199"/>
      <c r="J238" s="199"/>
      <c r="K238" s="193"/>
    </row>
    <row r="239" spans="1:28">
      <c r="A239" s="2"/>
      <c r="C239" s="519" t="s">
        <v>421</v>
      </c>
      <c r="D239" s="184"/>
      <c r="E239" s="187"/>
      <c r="F239" s="199"/>
      <c r="G239" s="199"/>
      <c r="H239" s="193"/>
      <c r="I239" s="199"/>
      <c r="J239" s="199"/>
      <c r="K239" s="193"/>
      <c r="M239" s="200"/>
    </row>
    <row r="240" spans="1:28" ht="15.75" customHeight="1">
      <c r="A240" s="2"/>
      <c r="C240" s="461"/>
      <c r="D240" s="184"/>
      <c r="E240" s="193"/>
      <c r="F240" s="199"/>
      <c r="G240" s="199"/>
      <c r="H240" s="193"/>
      <c r="I240" s="199"/>
      <c r="J240" s="199"/>
      <c r="K240" s="193"/>
    </row>
    <row r="241" spans="1:15">
      <c r="A241" s="2"/>
      <c r="C241" s="538" t="s">
        <v>67</v>
      </c>
      <c r="E241" s="192"/>
      <c r="F241" s="192"/>
      <c r="G241" s="192"/>
      <c r="H241" s="192"/>
      <c r="I241" s="192"/>
      <c r="J241" s="192"/>
      <c r="K241" s="192"/>
    </row>
    <row r="242" spans="1:15">
      <c r="A242" s="2"/>
      <c r="C242" s="461"/>
      <c r="D242" s="184"/>
      <c r="E242" s="193"/>
      <c r="F242" s="199"/>
      <c r="G242" s="199"/>
      <c r="H242" s="193"/>
      <c r="I242" s="199"/>
      <c r="J242" s="199"/>
      <c r="K242" s="193"/>
    </row>
    <row r="243" spans="1:15">
      <c r="A243" s="2"/>
      <c r="C243" s="523" t="s">
        <v>274</v>
      </c>
      <c r="D243" s="184"/>
      <c r="E243" s="193"/>
      <c r="F243" s="199"/>
      <c r="G243" s="199"/>
      <c r="H243" s="193"/>
      <c r="I243" s="199"/>
      <c r="J243" s="199"/>
      <c r="K243" s="193"/>
    </row>
    <row r="244" spans="1:15">
      <c r="A244" s="2"/>
      <c r="C244" s="519" t="s">
        <v>423</v>
      </c>
      <c r="E244" s="187"/>
      <c r="F244" s="199"/>
      <c r="G244" s="199"/>
      <c r="H244" s="193"/>
      <c r="I244" s="199"/>
      <c r="J244" s="199"/>
      <c r="K244" s="193"/>
      <c r="M244" s="200"/>
      <c r="N244" s="201"/>
      <c r="O244" s="201"/>
    </row>
    <row r="245" spans="1:15">
      <c r="A245" s="2"/>
      <c r="C245" s="519" t="s">
        <v>424</v>
      </c>
      <c r="E245" s="202"/>
      <c r="F245" s="199"/>
      <c r="G245" s="199"/>
      <c r="H245" s="193"/>
      <c r="I245" s="199"/>
      <c r="J245" s="199"/>
      <c r="K245" s="193"/>
      <c r="M245" s="200"/>
      <c r="N245" s="201"/>
      <c r="O245" s="201"/>
    </row>
    <row r="246" spans="1:15">
      <c r="A246" s="2"/>
      <c r="C246" s="554" t="s">
        <v>66</v>
      </c>
      <c r="E246" s="187"/>
      <c r="F246" s="199"/>
      <c r="G246" s="199"/>
      <c r="H246" s="193"/>
      <c r="I246" s="199"/>
      <c r="J246" s="199"/>
      <c r="K246" s="193"/>
      <c r="M246" s="203"/>
      <c r="N246" s="204"/>
      <c r="O246" s="204"/>
    </row>
    <row r="247" spans="1:15">
      <c r="A247" s="2"/>
      <c r="C247" s="554" t="s">
        <v>168</v>
      </c>
      <c r="E247" s="187"/>
      <c r="F247" s="199"/>
      <c r="G247" s="199"/>
      <c r="H247" s="193"/>
      <c r="I247" s="199"/>
      <c r="J247" s="199"/>
      <c r="K247" s="193"/>
      <c r="M247" s="205"/>
      <c r="N247" s="201"/>
      <c r="O247" s="201"/>
    </row>
    <row r="248" spans="1:15">
      <c r="A248" s="2"/>
      <c r="C248" s="554" t="s">
        <v>65</v>
      </c>
      <c r="D248" s="184"/>
      <c r="E248" s="187"/>
      <c r="F248" s="199"/>
      <c r="G248" s="199"/>
      <c r="H248" s="193"/>
      <c r="I248" s="199"/>
      <c r="J248" s="199"/>
      <c r="K248" s="193"/>
      <c r="M248" s="205"/>
      <c r="N248" s="201"/>
      <c r="O248" s="201"/>
    </row>
    <row r="249" spans="1:15">
      <c r="A249" s="2"/>
      <c r="C249" s="554" t="s">
        <v>64</v>
      </c>
      <c r="E249" s="187"/>
      <c r="F249" s="199"/>
      <c r="G249" s="199"/>
      <c r="H249" s="193"/>
      <c r="I249" s="199"/>
      <c r="J249" s="199"/>
      <c r="K249" s="193"/>
      <c r="M249" s="205"/>
      <c r="N249" s="201"/>
      <c r="O249" s="201"/>
    </row>
    <row r="250" spans="1:15">
      <c r="A250" s="2"/>
      <c r="C250" s="554" t="s">
        <v>425</v>
      </c>
      <c r="E250" s="187"/>
      <c r="F250" s="199"/>
      <c r="G250" s="199"/>
      <c r="H250" s="193"/>
      <c r="I250" s="199"/>
      <c r="J250" s="199"/>
      <c r="K250" s="193"/>
      <c r="M250" s="205"/>
      <c r="N250" s="201"/>
      <c r="O250" s="201"/>
    </row>
    <row r="251" spans="1:15">
      <c r="A251" s="2"/>
      <c r="C251" s="554" t="s">
        <v>63</v>
      </c>
      <c r="E251" s="187"/>
      <c r="F251" s="199"/>
      <c r="G251" s="199"/>
      <c r="H251" s="193"/>
      <c r="I251" s="199"/>
      <c r="J251" s="199"/>
      <c r="K251" s="193"/>
      <c r="M251" s="205"/>
      <c r="N251" s="201"/>
      <c r="O251" s="201"/>
    </row>
    <row r="252" spans="1:15" collapsed="1">
      <c r="A252" s="2"/>
      <c r="C252" s="554" t="s">
        <v>62</v>
      </c>
      <c r="E252" s="187"/>
      <c r="F252" s="199"/>
      <c r="G252" s="199"/>
      <c r="H252" s="193"/>
      <c r="I252" s="199"/>
      <c r="J252" s="199"/>
      <c r="K252" s="193"/>
      <c r="M252" s="205"/>
      <c r="N252" s="201"/>
      <c r="O252" s="201"/>
    </row>
    <row r="253" spans="1:15">
      <c r="A253" s="2"/>
      <c r="C253" s="554" t="s">
        <v>532</v>
      </c>
      <c r="E253" s="187"/>
      <c r="F253" s="199"/>
      <c r="G253" s="199"/>
      <c r="H253" s="193"/>
      <c r="I253" s="199"/>
      <c r="J253" s="199"/>
      <c r="K253" s="193"/>
      <c r="M253" s="205"/>
      <c r="N253" s="201"/>
      <c r="O253" s="201"/>
    </row>
    <row r="254" spans="1:15">
      <c r="A254" s="2"/>
      <c r="C254" s="519" t="s">
        <v>533</v>
      </c>
      <c r="E254" s="187"/>
      <c r="F254" s="199"/>
      <c r="G254" s="199"/>
      <c r="H254" s="193"/>
      <c r="I254" s="199"/>
      <c r="J254" s="199"/>
      <c r="K254" s="193"/>
      <c r="M254" s="205"/>
      <c r="N254" s="201"/>
      <c r="O254" s="201"/>
    </row>
    <row r="255" spans="1:15">
      <c r="A255" s="2"/>
      <c r="C255" s="554" t="s">
        <v>534</v>
      </c>
      <c r="E255" s="187"/>
      <c r="F255" s="199"/>
      <c r="G255" s="199"/>
      <c r="H255" s="193"/>
      <c r="I255" s="199"/>
      <c r="J255" s="199"/>
      <c r="K255" s="193"/>
      <c r="M255" s="205"/>
      <c r="N255" s="201"/>
      <c r="O255" s="201"/>
    </row>
    <row r="256" spans="1:15">
      <c r="A256" s="2"/>
      <c r="C256" s="554" t="s">
        <v>535</v>
      </c>
      <c r="E256" s="187"/>
      <c r="F256" s="199"/>
      <c r="G256" s="199"/>
      <c r="H256" s="193"/>
      <c r="I256" s="199"/>
      <c r="J256" s="199"/>
      <c r="K256" s="193"/>
      <c r="M256" s="205"/>
      <c r="N256" s="201"/>
      <c r="O256" s="201"/>
    </row>
    <row r="257" spans="1:22">
      <c r="A257" s="2"/>
      <c r="C257" s="519" t="s">
        <v>536</v>
      </c>
      <c r="E257" s="187"/>
      <c r="F257" s="199"/>
      <c r="G257" s="199"/>
      <c r="H257" s="193"/>
      <c r="I257" s="199"/>
      <c r="J257" s="199"/>
      <c r="K257" s="193"/>
      <c r="M257" s="205"/>
      <c r="N257" s="201"/>
      <c r="O257" s="201"/>
    </row>
    <row r="258" spans="1:22">
      <c r="A258" s="2"/>
      <c r="C258" s="554" t="s">
        <v>534</v>
      </c>
      <c r="E258" s="187"/>
      <c r="F258" s="199"/>
      <c r="G258" s="199"/>
      <c r="H258" s="193"/>
      <c r="I258" s="199"/>
      <c r="J258" s="199"/>
      <c r="K258" s="193"/>
      <c r="M258" s="205"/>
      <c r="N258" s="201"/>
      <c r="O258" s="201"/>
    </row>
    <row r="259" spans="1:22">
      <c r="A259" s="2"/>
      <c r="C259" s="554" t="s">
        <v>535</v>
      </c>
      <c r="E259" s="187"/>
      <c r="F259" s="199"/>
      <c r="G259" s="199"/>
      <c r="H259" s="193"/>
      <c r="I259" s="199"/>
      <c r="J259" s="199"/>
      <c r="K259" s="193"/>
      <c r="M259" s="205"/>
      <c r="N259" s="201"/>
      <c r="O259" s="201"/>
    </row>
    <row r="260" spans="1:22" s="206" customFormat="1">
      <c r="A260" s="2"/>
      <c r="B260" s="172"/>
      <c r="C260" s="519" t="s">
        <v>537</v>
      </c>
      <c r="D260" s="184"/>
      <c r="E260" s="187"/>
      <c r="F260" s="199"/>
      <c r="G260" s="199"/>
      <c r="H260" s="193"/>
      <c r="I260" s="199"/>
      <c r="J260" s="199"/>
      <c r="K260" s="193"/>
      <c r="L260" s="69"/>
      <c r="M260" s="200"/>
      <c r="N260" s="201"/>
      <c r="O260" s="201"/>
      <c r="P260" s="69"/>
      <c r="Q260" s="69"/>
      <c r="R260" s="69"/>
      <c r="S260" s="69"/>
      <c r="T260" s="69"/>
      <c r="U260" s="69"/>
      <c r="V260" s="69"/>
    </row>
    <row r="261" spans="1:22" collapsed="1">
      <c r="A261" s="2"/>
      <c r="C261" s="554" t="s">
        <v>534</v>
      </c>
      <c r="D261" s="207"/>
      <c r="E261" s="187"/>
      <c r="F261" s="199"/>
      <c r="G261" s="199"/>
      <c r="H261" s="193"/>
      <c r="I261" s="199"/>
      <c r="J261" s="199"/>
      <c r="K261" s="193"/>
      <c r="L261" s="206"/>
      <c r="M261" s="200"/>
      <c r="N261" s="201"/>
      <c r="O261" s="201"/>
      <c r="P261" s="206"/>
      <c r="Q261" s="206"/>
      <c r="R261" s="206"/>
      <c r="S261" s="206"/>
      <c r="T261" s="206"/>
      <c r="U261" s="206"/>
      <c r="V261" s="206"/>
    </row>
    <row r="262" spans="1:22">
      <c r="A262" s="2"/>
      <c r="C262" s="554" t="s">
        <v>535</v>
      </c>
      <c r="E262" s="187"/>
      <c r="F262" s="199"/>
      <c r="G262" s="199"/>
      <c r="H262" s="193"/>
      <c r="I262" s="199"/>
      <c r="J262" s="199"/>
      <c r="K262" s="193"/>
      <c r="M262" s="200"/>
      <c r="N262" s="201"/>
      <c r="O262" s="201"/>
    </row>
    <row r="263" spans="1:22">
      <c r="A263" s="69"/>
      <c r="C263" s="519" t="s">
        <v>426</v>
      </c>
      <c r="E263" s="187"/>
      <c r="F263" s="199"/>
      <c r="G263" s="199"/>
      <c r="H263" s="193"/>
      <c r="I263" s="199"/>
      <c r="J263" s="199"/>
      <c r="K263" s="193"/>
      <c r="M263" s="200"/>
      <c r="N263" s="201"/>
      <c r="O263" s="201"/>
    </row>
    <row r="264" spans="1:22" ht="15" customHeight="1">
      <c r="A264" s="191"/>
      <c r="C264" s="461"/>
      <c r="E264" s="208"/>
      <c r="F264" s="209"/>
      <c r="G264" s="209"/>
      <c r="H264" s="210"/>
      <c r="I264" s="209"/>
      <c r="J264" s="209"/>
      <c r="K264" s="210"/>
    </row>
    <row r="265" spans="1:22" ht="14.4" thickBot="1">
      <c r="C265" s="538" t="s">
        <v>61</v>
      </c>
      <c r="E265" s="211"/>
      <c r="F265" s="211"/>
      <c r="G265" s="211"/>
      <c r="H265" s="211"/>
      <c r="I265" s="211"/>
      <c r="J265" s="211"/>
      <c r="K265" s="211"/>
      <c r="O265" s="173"/>
    </row>
    <row r="266" spans="1:22" ht="15" thickTop="1" thickBot="1">
      <c r="C266" s="538" t="s">
        <v>60</v>
      </c>
      <c r="E266" s="211"/>
      <c r="F266" s="211"/>
      <c r="G266" s="211"/>
      <c r="H266" s="211"/>
      <c r="I266" s="211"/>
      <c r="J266" s="211"/>
      <c r="K266" s="211"/>
      <c r="O266" s="173"/>
    </row>
    <row r="267" spans="1:22" ht="14.4" thickTop="1">
      <c r="A267" s="69"/>
      <c r="D267" s="69"/>
      <c r="E267" s="69"/>
      <c r="F267" s="69"/>
      <c r="G267" s="69"/>
      <c r="H267" s="69"/>
    </row>
    <row r="268" spans="1:22">
      <c r="A268" s="69"/>
      <c r="C268" s="520" t="s">
        <v>518</v>
      </c>
      <c r="D268" s="69"/>
      <c r="E268" s="69"/>
      <c r="F268" s="69"/>
      <c r="G268" s="69"/>
      <c r="H268" s="69"/>
    </row>
    <row r="269" spans="1:22">
      <c r="A269" s="69"/>
      <c r="C269" s="520" t="s">
        <v>519</v>
      </c>
      <c r="D269" s="69"/>
      <c r="E269" s="69"/>
      <c r="F269" s="69"/>
      <c r="G269" s="69"/>
      <c r="H269" s="69"/>
    </row>
    <row r="270" spans="1:22">
      <c r="A270" s="69"/>
      <c r="C270" s="520" t="s">
        <v>427</v>
      </c>
      <c r="D270" s="69"/>
      <c r="E270" s="69"/>
      <c r="F270" s="69"/>
      <c r="G270" s="69"/>
      <c r="H270" s="69"/>
    </row>
    <row r="271" spans="1:22">
      <c r="A271" s="69"/>
      <c r="D271" s="69"/>
      <c r="E271" s="69"/>
      <c r="F271" s="69"/>
      <c r="G271" s="69"/>
      <c r="H271" s="69"/>
    </row>
    <row r="272" spans="1:22">
      <c r="A272" s="69"/>
      <c r="D272" s="69"/>
      <c r="E272" s="69"/>
      <c r="F272" s="69"/>
      <c r="G272" s="69"/>
      <c r="H272" s="69"/>
    </row>
    <row r="273" spans="1:11" ht="15.6">
      <c r="A273" s="69"/>
      <c r="C273" s="472" t="s">
        <v>429</v>
      </c>
      <c r="D273" s="473"/>
      <c r="E273" s="474"/>
      <c r="F273" s="474"/>
      <c r="G273" s="475"/>
    </row>
    <row r="274" spans="1:11">
      <c r="A274" s="69"/>
      <c r="K274" s="461"/>
    </row>
    <row r="275" spans="1:11" ht="14.4">
      <c r="A275" s="69"/>
      <c r="C275" s="524"/>
      <c r="D275" s="525"/>
      <c r="E275" s="526"/>
      <c r="F275" s="527"/>
      <c r="G275" s="527"/>
      <c r="H275" s="528" t="s">
        <v>348</v>
      </c>
      <c r="I275" s="461"/>
      <c r="J275" s="461"/>
      <c r="K275" s="528" t="s">
        <v>348</v>
      </c>
    </row>
    <row r="276" spans="1:11" ht="13.8" customHeight="1">
      <c r="A276" s="69"/>
      <c r="C276" s="461"/>
      <c r="D276" s="525"/>
      <c r="E276" s="529" t="s">
        <v>430</v>
      </c>
      <c r="F276" s="607" t="s">
        <v>431</v>
      </c>
      <c r="G276" s="609" t="s">
        <v>432</v>
      </c>
      <c r="H276" s="530" t="s">
        <v>128</v>
      </c>
      <c r="I276" s="607" t="s">
        <v>431</v>
      </c>
      <c r="J276" s="609" t="s">
        <v>432</v>
      </c>
      <c r="K276" s="530" t="s">
        <v>128</v>
      </c>
    </row>
    <row r="277" spans="1:11" ht="32.4" customHeight="1">
      <c r="A277" s="69"/>
      <c r="C277" s="531" t="s">
        <v>246</v>
      </c>
      <c r="D277" s="525"/>
      <c r="E277" s="532" t="s">
        <v>198</v>
      </c>
      <c r="F277" s="608"/>
      <c r="G277" s="610"/>
      <c r="H277" s="532" t="s">
        <v>199</v>
      </c>
      <c r="I277" s="608"/>
      <c r="J277" s="610"/>
      <c r="K277" s="532" t="s">
        <v>196</v>
      </c>
    </row>
    <row r="278" spans="1:11" ht="14.4">
      <c r="A278" s="69"/>
      <c r="C278" s="533"/>
      <c r="D278" s="525"/>
      <c r="E278" s="434"/>
      <c r="F278" s="434"/>
      <c r="G278" s="434"/>
      <c r="H278" s="434"/>
      <c r="I278" s="434"/>
      <c r="J278" s="434"/>
      <c r="K278" s="434"/>
    </row>
    <row r="279" spans="1:11" ht="14.4">
      <c r="A279" s="69"/>
      <c r="C279" s="523" t="s">
        <v>350</v>
      </c>
      <c r="D279" s="525"/>
      <c r="E279" s="434"/>
      <c r="F279" s="434"/>
      <c r="G279" s="434"/>
      <c r="H279" s="434"/>
      <c r="I279" s="434"/>
      <c r="J279" s="434"/>
      <c r="K279" s="434"/>
    </row>
    <row r="280" spans="1:11">
      <c r="A280" s="69"/>
      <c r="C280" s="534" t="s">
        <v>543</v>
      </c>
      <c r="D280" s="525"/>
      <c r="E280" s="535"/>
      <c r="F280" s="535"/>
      <c r="G280" s="536"/>
      <c r="H280" s="535"/>
      <c r="I280" s="535"/>
      <c r="J280" s="535"/>
      <c r="K280" s="535"/>
    </row>
    <row r="281" spans="1:11">
      <c r="A281" s="69"/>
      <c r="C281" s="537" t="s">
        <v>433</v>
      </c>
      <c r="D281" s="525"/>
      <c r="E281" s="536"/>
      <c r="F281" s="536"/>
      <c r="G281" s="536"/>
      <c r="H281" s="536"/>
      <c r="I281" s="536"/>
      <c r="J281" s="536"/>
      <c r="K281" s="536"/>
    </row>
    <row r="282" spans="1:11">
      <c r="A282" s="69"/>
      <c r="C282" s="537" t="s">
        <v>433</v>
      </c>
      <c r="D282" s="525"/>
      <c r="E282" s="536"/>
      <c r="F282" s="536"/>
      <c r="G282" s="536"/>
      <c r="H282" s="536"/>
      <c r="I282" s="536"/>
      <c r="J282" s="536"/>
      <c r="K282" s="536"/>
    </row>
    <row r="283" spans="1:11">
      <c r="A283" s="69"/>
      <c r="C283" s="538" t="s">
        <v>67</v>
      </c>
      <c r="D283" s="525"/>
      <c r="E283" s="539"/>
      <c r="F283" s="539"/>
      <c r="G283" s="539"/>
      <c r="H283" s="539"/>
      <c r="I283" s="539"/>
      <c r="J283" s="539"/>
      <c r="K283" s="539"/>
    </row>
    <row r="284" spans="1:11">
      <c r="A284" s="69"/>
      <c r="C284" s="537"/>
      <c r="D284" s="525"/>
      <c r="E284" s="536"/>
      <c r="F284" s="536"/>
      <c r="G284" s="536"/>
      <c r="H284" s="536"/>
      <c r="I284" s="536"/>
      <c r="J284" s="536"/>
      <c r="K284" s="536"/>
    </row>
    <row r="285" spans="1:11">
      <c r="A285" s="69"/>
      <c r="C285" s="534" t="s">
        <v>544</v>
      </c>
      <c r="D285" s="525"/>
      <c r="E285" s="536"/>
      <c r="F285" s="536"/>
      <c r="G285" s="536"/>
      <c r="H285" s="536"/>
      <c r="I285" s="536"/>
      <c r="J285" s="536"/>
      <c r="K285" s="536"/>
    </row>
    <row r="286" spans="1:11">
      <c r="A286" s="69"/>
      <c r="C286" s="537" t="s">
        <v>433</v>
      </c>
      <c r="D286" s="525"/>
      <c r="E286" s="536"/>
      <c r="F286" s="536"/>
      <c r="G286" s="536"/>
      <c r="H286" s="536"/>
      <c r="I286" s="536"/>
      <c r="J286" s="536"/>
      <c r="K286" s="536"/>
    </row>
    <row r="287" spans="1:11">
      <c r="A287" s="69"/>
      <c r="C287" s="537"/>
      <c r="D287" s="525"/>
      <c r="E287" s="536"/>
      <c r="F287" s="536"/>
      <c r="G287" s="536"/>
      <c r="H287" s="536"/>
      <c r="I287" s="536"/>
      <c r="J287" s="536"/>
      <c r="K287" s="536"/>
    </row>
    <row r="288" spans="1:11">
      <c r="A288" s="69"/>
      <c r="C288" s="534" t="s">
        <v>545</v>
      </c>
      <c r="D288" s="525"/>
      <c r="E288" s="536"/>
      <c r="F288" s="536"/>
      <c r="G288" s="536"/>
      <c r="H288" s="536"/>
      <c r="I288" s="536"/>
      <c r="J288" s="536"/>
      <c r="K288" s="536"/>
    </row>
    <row r="289" spans="1:11">
      <c r="A289" s="69"/>
      <c r="C289" s="537" t="s">
        <v>433</v>
      </c>
      <c r="D289" s="525"/>
      <c r="E289" s="536"/>
      <c r="F289" s="536"/>
      <c r="G289" s="536"/>
      <c r="H289" s="536"/>
      <c r="I289" s="536"/>
      <c r="J289" s="536"/>
      <c r="K289" s="536"/>
    </row>
    <row r="290" spans="1:11">
      <c r="A290" s="69"/>
      <c r="C290" s="540"/>
      <c r="D290" s="525"/>
      <c r="E290" s="536"/>
      <c r="F290" s="536"/>
      <c r="G290" s="536"/>
      <c r="H290" s="536"/>
      <c r="I290" s="536"/>
      <c r="J290" s="536"/>
      <c r="K290" s="536"/>
    </row>
    <row r="291" spans="1:11">
      <c r="A291" s="69"/>
      <c r="C291" s="538" t="s">
        <v>61</v>
      </c>
      <c r="D291" s="525"/>
      <c r="E291" s="539"/>
      <c r="F291" s="539"/>
      <c r="G291" s="539"/>
      <c r="H291" s="539"/>
      <c r="I291" s="539"/>
      <c r="J291" s="539"/>
      <c r="K291" s="539"/>
    </row>
    <row r="292" spans="1:11" ht="14.4" thickBot="1">
      <c r="A292" s="69"/>
      <c r="C292" s="538" t="s">
        <v>60</v>
      </c>
      <c r="D292" s="525"/>
      <c r="E292" s="541"/>
      <c r="F292" s="541"/>
      <c r="G292" s="541"/>
      <c r="H292" s="541"/>
      <c r="I292" s="541"/>
      <c r="J292" s="541"/>
      <c r="K292" s="541"/>
    </row>
    <row r="293" spans="1:11" ht="15" thickTop="1">
      <c r="A293" s="69"/>
      <c r="C293" s="542"/>
      <c r="D293" s="520"/>
      <c r="E293" s="520"/>
      <c r="F293" s="520"/>
      <c r="G293" s="520"/>
      <c r="H293" s="543"/>
      <c r="I293" s="434"/>
      <c r="J293" s="461"/>
      <c r="K293" s="461"/>
    </row>
    <row r="294" spans="1:11">
      <c r="A294" s="69"/>
      <c r="C294" s="520" t="s">
        <v>518</v>
      </c>
      <c r="D294" s="520"/>
      <c r="E294" s="520"/>
      <c r="F294" s="520"/>
      <c r="G294" s="520"/>
      <c r="H294" s="543"/>
      <c r="I294" s="461"/>
      <c r="J294" s="461"/>
      <c r="K294" s="461"/>
    </row>
    <row r="295" spans="1:11">
      <c r="A295" s="69"/>
      <c r="C295" s="520" t="s">
        <v>519</v>
      </c>
      <c r="D295" s="520"/>
      <c r="E295" s="520"/>
      <c r="F295" s="520"/>
      <c r="G295" s="520"/>
      <c r="H295" s="543"/>
      <c r="I295" s="461"/>
      <c r="J295" s="461"/>
      <c r="K295" s="461"/>
    </row>
    <row r="296" spans="1:11">
      <c r="A296" s="69"/>
      <c r="C296" s="520" t="s">
        <v>542</v>
      </c>
      <c r="D296" s="520"/>
      <c r="E296" s="520"/>
      <c r="F296" s="520"/>
      <c r="G296" s="520"/>
      <c r="H296" s="543"/>
      <c r="I296" s="461"/>
      <c r="J296" s="461"/>
      <c r="K296" s="461"/>
    </row>
    <row r="297" spans="1:11">
      <c r="A297" s="69"/>
      <c r="C297" s="461"/>
      <c r="D297" s="525"/>
      <c r="E297" s="544"/>
      <c r="F297" s="544"/>
      <c r="G297" s="543"/>
      <c r="H297" s="543"/>
      <c r="I297" s="461"/>
      <c r="J297" s="461"/>
      <c r="K297" s="461"/>
    </row>
    <row r="298" spans="1:11" ht="14.4">
      <c r="A298" s="69"/>
      <c r="C298" s="524"/>
      <c r="D298" s="525"/>
      <c r="E298" s="526"/>
      <c r="F298" s="527"/>
      <c r="G298" s="527"/>
      <c r="H298" s="528" t="s">
        <v>348</v>
      </c>
      <c r="I298" s="461"/>
      <c r="J298" s="461"/>
      <c r="K298" s="528" t="s">
        <v>348</v>
      </c>
    </row>
    <row r="299" spans="1:11" ht="14.4" customHeight="1">
      <c r="A299" s="69"/>
      <c r="C299" s="461"/>
      <c r="D299" s="525"/>
      <c r="E299" s="545" t="s">
        <v>81</v>
      </c>
      <c r="F299" s="611" t="s">
        <v>69</v>
      </c>
      <c r="G299" s="613" t="s">
        <v>438</v>
      </c>
      <c r="H299" s="546" t="s">
        <v>128</v>
      </c>
      <c r="I299" s="611" t="s">
        <v>69</v>
      </c>
      <c r="J299" s="613" t="s">
        <v>438</v>
      </c>
      <c r="K299" s="546" t="s">
        <v>128</v>
      </c>
    </row>
    <row r="300" spans="1:11">
      <c r="A300" s="69"/>
      <c r="C300" s="531" t="s">
        <v>248</v>
      </c>
      <c r="D300" s="525"/>
      <c r="E300" s="532" t="s">
        <v>208</v>
      </c>
      <c r="F300" s="612"/>
      <c r="G300" s="614"/>
      <c r="H300" s="532" t="s">
        <v>199</v>
      </c>
      <c r="I300" s="612"/>
      <c r="J300" s="614"/>
      <c r="K300" s="532" t="s">
        <v>196</v>
      </c>
    </row>
    <row r="301" spans="1:11" ht="14.4">
      <c r="A301" s="69"/>
      <c r="C301" s="533"/>
      <c r="D301" s="525"/>
      <c r="E301" s="434"/>
      <c r="F301" s="434"/>
      <c r="G301" s="434"/>
      <c r="H301" s="434"/>
      <c r="I301" s="434"/>
      <c r="J301" s="434"/>
      <c r="K301" s="434"/>
    </row>
    <row r="302" spans="1:11" ht="14.4">
      <c r="A302" s="69"/>
      <c r="C302" s="523" t="s">
        <v>350</v>
      </c>
      <c r="D302" s="525"/>
      <c r="E302" s="434"/>
      <c r="F302" s="434"/>
      <c r="G302" s="434"/>
      <c r="H302" s="434"/>
      <c r="I302" s="434"/>
      <c r="J302" s="434"/>
      <c r="K302" s="434"/>
    </row>
    <row r="303" spans="1:11">
      <c r="A303" s="69"/>
      <c r="C303" s="534" t="s">
        <v>543</v>
      </c>
      <c r="D303" s="525"/>
      <c r="E303" s="535"/>
      <c r="F303" s="535"/>
      <c r="G303" s="536"/>
      <c r="H303" s="535"/>
      <c r="I303" s="535"/>
      <c r="J303" s="535"/>
      <c r="K303" s="535"/>
    </row>
    <row r="304" spans="1:11">
      <c r="A304" s="69"/>
      <c r="C304" s="537" t="s">
        <v>433</v>
      </c>
      <c r="D304" s="525"/>
      <c r="E304" s="536"/>
      <c r="F304" s="536"/>
      <c r="G304" s="536"/>
      <c r="H304" s="536"/>
      <c r="I304" s="536"/>
      <c r="J304" s="536"/>
      <c r="K304" s="536"/>
    </row>
    <row r="305" spans="1:11">
      <c r="A305" s="69"/>
      <c r="C305" s="537" t="s">
        <v>433</v>
      </c>
      <c r="D305" s="525"/>
      <c r="E305" s="536"/>
      <c r="F305" s="536"/>
      <c r="G305" s="536"/>
      <c r="H305" s="536"/>
      <c r="I305" s="536"/>
      <c r="J305" s="536"/>
      <c r="K305" s="536"/>
    </row>
    <row r="306" spans="1:11">
      <c r="A306" s="69"/>
      <c r="C306" s="538" t="s">
        <v>67</v>
      </c>
      <c r="D306" s="525"/>
      <c r="E306" s="539"/>
      <c r="F306" s="539"/>
      <c r="G306" s="539"/>
      <c r="H306" s="539"/>
      <c r="I306" s="539"/>
      <c r="J306" s="539"/>
      <c r="K306" s="539"/>
    </row>
    <row r="307" spans="1:11">
      <c r="A307" s="69"/>
      <c r="C307" s="537"/>
      <c r="D307" s="525"/>
      <c r="E307" s="536"/>
      <c r="F307" s="536"/>
      <c r="G307" s="536"/>
      <c r="H307" s="536"/>
      <c r="I307" s="536"/>
      <c r="J307" s="536"/>
      <c r="K307" s="536"/>
    </row>
    <row r="308" spans="1:11">
      <c r="A308" s="69"/>
      <c r="C308" s="534" t="s">
        <v>544</v>
      </c>
      <c r="D308" s="525"/>
      <c r="E308" s="536"/>
      <c r="F308" s="536"/>
      <c r="G308" s="536"/>
      <c r="H308" s="536"/>
      <c r="I308" s="536"/>
      <c r="J308" s="536"/>
      <c r="K308" s="536"/>
    </row>
    <row r="309" spans="1:11">
      <c r="A309" s="69"/>
      <c r="C309" s="537" t="s">
        <v>433</v>
      </c>
      <c r="D309" s="525"/>
      <c r="E309" s="536"/>
      <c r="F309" s="536"/>
      <c r="G309" s="536"/>
      <c r="H309" s="536"/>
      <c r="I309" s="536"/>
      <c r="J309" s="536"/>
      <c r="K309" s="536"/>
    </row>
    <row r="310" spans="1:11">
      <c r="A310" s="69"/>
      <c r="C310" s="537"/>
      <c r="D310" s="525"/>
      <c r="E310" s="536"/>
      <c r="F310" s="536"/>
      <c r="G310" s="536"/>
      <c r="H310" s="536"/>
      <c r="I310" s="536"/>
      <c r="J310" s="536"/>
      <c r="K310" s="536"/>
    </row>
    <row r="311" spans="1:11">
      <c r="A311" s="69"/>
      <c r="C311" s="534" t="s">
        <v>545</v>
      </c>
      <c r="D311" s="525"/>
      <c r="E311" s="536"/>
      <c r="F311" s="536"/>
      <c r="G311" s="536"/>
      <c r="H311" s="536"/>
      <c r="I311" s="536"/>
      <c r="J311" s="536"/>
      <c r="K311" s="536"/>
    </row>
    <row r="312" spans="1:11">
      <c r="A312" s="69"/>
      <c r="C312" s="537" t="s">
        <v>433</v>
      </c>
      <c r="D312" s="525"/>
      <c r="E312" s="536"/>
      <c r="F312" s="536"/>
      <c r="G312" s="536"/>
      <c r="H312" s="536"/>
      <c r="I312" s="536"/>
      <c r="J312" s="536"/>
      <c r="K312" s="536"/>
    </row>
    <row r="313" spans="1:11">
      <c r="A313" s="69"/>
      <c r="C313" s="540"/>
      <c r="D313" s="525"/>
      <c r="E313" s="536"/>
      <c r="F313" s="536"/>
      <c r="G313" s="536"/>
      <c r="H313" s="536"/>
      <c r="I313" s="536"/>
      <c r="J313" s="536"/>
      <c r="K313" s="536"/>
    </row>
    <row r="314" spans="1:11">
      <c r="A314" s="69"/>
      <c r="C314" s="538" t="s">
        <v>61</v>
      </c>
      <c r="D314" s="525"/>
      <c r="E314" s="539"/>
      <c r="F314" s="539"/>
      <c r="G314" s="539"/>
      <c r="H314" s="539"/>
      <c r="I314" s="539"/>
      <c r="J314" s="539"/>
      <c r="K314" s="539"/>
    </row>
    <row r="315" spans="1:11" ht="14.4" thickBot="1">
      <c r="A315" s="69"/>
      <c r="C315" s="538" t="s">
        <v>60</v>
      </c>
      <c r="D315" s="525"/>
      <c r="E315" s="541"/>
      <c r="F315" s="541"/>
      <c r="G315" s="541"/>
      <c r="H315" s="541"/>
      <c r="I315" s="541"/>
      <c r="J315" s="541"/>
      <c r="K315" s="541"/>
    </row>
    <row r="316" spans="1:11" ht="15" thickTop="1">
      <c r="A316" s="69"/>
      <c r="C316" s="542"/>
      <c r="D316" s="520"/>
      <c r="E316" s="520"/>
      <c r="F316" s="520"/>
      <c r="G316" s="520"/>
      <c r="H316" s="543"/>
      <c r="I316" s="434"/>
      <c r="J316" s="461"/>
      <c r="K316" s="461"/>
    </row>
    <row r="317" spans="1:11">
      <c r="A317" s="69"/>
      <c r="C317" s="520" t="s">
        <v>518</v>
      </c>
      <c r="D317" s="520"/>
      <c r="E317" s="520"/>
      <c r="F317" s="520"/>
      <c r="G317" s="520"/>
      <c r="H317" s="543"/>
      <c r="I317" s="461"/>
      <c r="J317" s="461"/>
      <c r="K317" s="461"/>
    </row>
    <row r="318" spans="1:11">
      <c r="A318" s="69"/>
      <c r="C318" s="520" t="s">
        <v>519</v>
      </c>
      <c r="D318" s="520"/>
      <c r="E318" s="520"/>
      <c r="F318" s="520"/>
      <c r="G318" s="520"/>
      <c r="H318" s="543"/>
      <c r="I318" s="461"/>
      <c r="J318" s="461"/>
      <c r="K318" s="461"/>
    </row>
    <row r="319" spans="1:11">
      <c r="A319" s="69"/>
      <c r="C319" s="520" t="s">
        <v>542</v>
      </c>
      <c r="D319" s="461"/>
      <c r="E319" s="461"/>
      <c r="F319" s="461"/>
      <c r="G319" s="461"/>
      <c r="H319" s="461"/>
      <c r="I319" s="461"/>
      <c r="J319" s="461"/>
      <c r="K319" s="461"/>
    </row>
    <row r="320" spans="1:11">
      <c r="A320" s="69"/>
      <c r="C320" s="461"/>
      <c r="D320" s="461"/>
      <c r="E320" s="461"/>
      <c r="F320" s="461"/>
      <c r="G320" s="461"/>
      <c r="H320" s="461"/>
      <c r="I320" s="461"/>
      <c r="J320" s="461"/>
      <c r="K320" s="461"/>
    </row>
    <row r="321" spans="1:11">
      <c r="A321" s="69"/>
      <c r="C321" s="461"/>
      <c r="D321" s="461"/>
      <c r="E321" s="461"/>
      <c r="F321" s="461"/>
      <c r="G321" s="461"/>
      <c r="H321" s="461"/>
      <c r="I321" s="461"/>
      <c r="J321" s="461"/>
      <c r="K321" s="461"/>
    </row>
    <row r="322" spans="1:11">
      <c r="A322" s="69"/>
      <c r="C322" s="461"/>
      <c r="D322" s="461"/>
      <c r="E322" s="461"/>
      <c r="F322" s="461"/>
      <c r="G322" s="461"/>
      <c r="H322" s="461"/>
      <c r="I322" s="461"/>
      <c r="J322" s="461"/>
      <c r="K322" s="461"/>
    </row>
    <row r="323" spans="1:11">
      <c r="A323" s="69"/>
      <c r="C323" s="461"/>
      <c r="D323" s="461"/>
      <c r="E323" s="461"/>
      <c r="F323" s="461"/>
      <c r="G323" s="461"/>
      <c r="H323" s="461"/>
      <c r="I323" s="461"/>
      <c r="J323" s="461"/>
      <c r="K323" s="461"/>
    </row>
    <row r="324" spans="1:11">
      <c r="A324" s="69"/>
      <c r="C324" s="461"/>
      <c r="D324" s="461"/>
      <c r="E324" s="461"/>
      <c r="F324" s="461"/>
      <c r="G324" s="461"/>
      <c r="H324" s="461"/>
      <c r="I324" s="461"/>
      <c r="J324" s="461"/>
      <c r="K324" s="461"/>
    </row>
    <row r="325" spans="1:11">
      <c r="A325" s="69"/>
      <c r="C325" s="461"/>
      <c r="D325" s="461"/>
      <c r="E325" s="461"/>
      <c r="F325" s="461"/>
      <c r="G325" s="461"/>
      <c r="H325" s="461"/>
      <c r="I325" s="461"/>
      <c r="J325" s="461"/>
      <c r="K325" s="461"/>
    </row>
    <row r="326" spans="1:11">
      <c r="A326" s="69"/>
      <c r="C326" s="461"/>
      <c r="D326" s="461"/>
      <c r="E326" s="461"/>
      <c r="F326" s="461"/>
      <c r="G326" s="461"/>
      <c r="H326" s="461"/>
      <c r="I326" s="461"/>
      <c r="J326" s="461"/>
      <c r="K326" s="461"/>
    </row>
    <row r="327" spans="1:11">
      <c r="A327" s="69"/>
      <c r="C327" s="461"/>
      <c r="D327" s="461"/>
      <c r="E327" s="461"/>
      <c r="F327" s="461"/>
      <c r="G327" s="461"/>
      <c r="H327" s="461"/>
      <c r="I327" s="461"/>
      <c r="J327" s="461"/>
      <c r="K327" s="461"/>
    </row>
    <row r="328" spans="1:11">
      <c r="A328" s="69"/>
      <c r="C328" s="461"/>
      <c r="D328" s="461"/>
      <c r="E328" s="461"/>
      <c r="F328" s="461"/>
      <c r="G328" s="461"/>
      <c r="H328" s="461"/>
      <c r="I328" s="461"/>
      <c r="J328" s="461"/>
      <c r="K328" s="461"/>
    </row>
    <row r="329" spans="1:11">
      <c r="A329" s="69"/>
      <c r="C329" s="461"/>
      <c r="D329" s="461"/>
      <c r="E329" s="461"/>
      <c r="F329" s="461"/>
      <c r="G329" s="461"/>
      <c r="H329" s="461"/>
      <c r="I329" s="461"/>
      <c r="J329" s="461"/>
      <c r="K329" s="461"/>
    </row>
    <row r="330" spans="1:11">
      <c r="A330" s="69"/>
      <c r="C330" s="461"/>
      <c r="D330" s="461"/>
      <c r="E330" s="461"/>
      <c r="F330" s="461"/>
      <c r="G330" s="461"/>
      <c r="H330" s="461"/>
      <c r="I330" s="461"/>
      <c r="J330" s="461"/>
      <c r="K330" s="461"/>
    </row>
    <row r="331" spans="1:11">
      <c r="A331" s="69"/>
      <c r="C331" s="461"/>
      <c r="D331" s="461"/>
      <c r="E331" s="461"/>
      <c r="F331" s="461"/>
      <c r="G331" s="461"/>
      <c r="H331" s="461"/>
      <c r="I331" s="461"/>
      <c r="J331" s="461"/>
      <c r="K331" s="461"/>
    </row>
    <row r="332" spans="1:11">
      <c r="A332" s="69"/>
      <c r="C332" s="461"/>
      <c r="D332" s="461"/>
      <c r="E332" s="461"/>
      <c r="F332" s="461"/>
      <c r="G332" s="461"/>
      <c r="H332" s="461"/>
      <c r="I332" s="461"/>
      <c r="J332" s="461"/>
      <c r="K332" s="461"/>
    </row>
    <row r="333" spans="1:11">
      <c r="A333" s="69"/>
      <c r="C333" s="461"/>
      <c r="D333" s="461"/>
      <c r="E333" s="461"/>
      <c r="F333" s="461"/>
      <c r="G333" s="461"/>
      <c r="H333" s="461"/>
      <c r="I333" s="461"/>
      <c r="J333" s="461"/>
      <c r="K333" s="461"/>
    </row>
    <row r="334" spans="1:11">
      <c r="A334" s="69"/>
      <c r="C334" s="461"/>
      <c r="D334" s="461"/>
      <c r="E334" s="461"/>
      <c r="F334" s="461"/>
      <c r="G334" s="461"/>
      <c r="H334" s="461"/>
      <c r="I334" s="461"/>
      <c r="J334" s="461"/>
      <c r="K334" s="461"/>
    </row>
    <row r="335" spans="1:11">
      <c r="A335" s="69"/>
      <c r="C335" s="461"/>
      <c r="D335" s="461"/>
      <c r="E335" s="461"/>
      <c r="F335" s="461"/>
      <c r="G335" s="461"/>
      <c r="H335" s="461"/>
      <c r="I335" s="461"/>
      <c r="J335" s="461"/>
      <c r="K335" s="461"/>
    </row>
    <row r="336" spans="1:11">
      <c r="A336" s="69"/>
      <c r="C336" s="461"/>
      <c r="D336" s="461"/>
      <c r="E336" s="461"/>
      <c r="F336" s="461"/>
      <c r="G336" s="461"/>
      <c r="H336" s="461"/>
      <c r="I336" s="461"/>
      <c r="J336" s="461"/>
      <c r="K336" s="461"/>
    </row>
    <row r="337" spans="1:11">
      <c r="A337" s="69"/>
      <c r="C337" s="461"/>
      <c r="D337" s="461"/>
      <c r="E337" s="461"/>
      <c r="F337" s="461"/>
      <c r="G337" s="461"/>
      <c r="H337" s="461"/>
      <c r="I337" s="461"/>
      <c r="J337" s="461"/>
      <c r="K337" s="461"/>
    </row>
    <row r="338" spans="1:11">
      <c r="A338" s="69"/>
      <c r="C338" s="461"/>
      <c r="D338" s="461"/>
      <c r="E338" s="461"/>
      <c r="F338" s="461"/>
      <c r="G338" s="461"/>
      <c r="H338" s="461"/>
      <c r="I338" s="461"/>
      <c r="J338" s="461"/>
      <c r="K338" s="461"/>
    </row>
    <row r="339" spans="1:11">
      <c r="A339" s="69"/>
      <c r="C339" s="461"/>
      <c r="D339" s="461"/>
      <c r="E339" s="461"/>
      <c r="F339" s="461"/>
      <c r="G339" s="461"/>
      <c r="H339" s="461"/>
      <c r="I339" s="461"/>
      <c r="J339" s="461"/>
      <c r="K339" s="461"/>
    </row>
    <row r="340" spans="1:11">
      <c r="A340" s="69"/>
      <c r="C340" s="461"/>
      <c r="D340" s="461"/>
      <c r="E340" s="461"/>
      <c r="F340" s="461"/>
      <c r="G340" s="461"/>
      <c r="H340" s="461"/>
      <c r="I340" s="461"/>
      <c r="J340" s="461"/>
      <c r="K340" s="461"/>
    </row>
    <row r="341" spans="1:11">
      <c r="A341" s="69"/>
      <c r="C341" s="461"/>
      <c r="D341" s="461"/>
      <c r="E341" s="461"/>
      <c r="F341" s="461"/>
      <c r="G341" s="461"/>
      <c r="H341" s="461"/>
      <c r="I341" s="461"/>
      <c r="J341" s="461"/>
      <c r="K341" s="461"/>
    </row>
    <row r="342" spans="1:11">
      <c r="A342" s="69"/>
      <c r="C342" s="461"/>
      <c r="D342" s="461"/>
      <c r="E342" s="461"/>
      <c r="F342" s="461"/>
      <c r="G342" s="461"/>
      <c r="H342" s="461"/>
      <c r="I342" s="461"/>
      <c r="J342" s="461"/>
      <c r="K342" s="461"/>
    </row>
    <row r="343" spans="1:11">
      <c r="A343" s="69"/>
      <c r="C343" s="461"/>
      <c r="D343" s="461"/>
      <c r="E343" s="461"/>
      <c r="F343" s="461"/>
      <c r="G343" s="461"/>
      <c r="H343" s="461"/>
      <c r="I343" s="461"/>
      <c r="J343" s="461"/>
      <c r="K343" s="461"/>
    </row>
    <row r="344" spans="1:11">
      <c r="A344" s="69"/>
      <c r="C344" s="461"/>
      <c r="D344" s="461"/>
      <c r="E344" s="461"/>
      <c r="F344" s="461"/>
      <c r="G344" s="461"/>
      <c r="H344" s="461"/>
      <c r="I344" s="461"/>
      <c r="J344" s="461"/>
      <c r="K344" s="461"/>
    </row>
    <row r="345" spans="1:11">
      <c r="A345" s="69"/>
      <c r="C345" s="461"/>
      <c r="D345" s="461"/>
      <c r="E345" s="461"/>
      <c r="F345" s="461"/>
      <c r="G345" s="461"/>
      <c r="H345" s="461"/>
      <c r="I345" s="461"/>
      <c r="J345" s="461"/>
      <c r="K345" s="461"/>
    </row>
    <row r="346" spans="1:11">
      <c r="A346" s="69"/>
      <c r="C346" s="461"/>
      <c r="D346" s="461"/>
      <c r="E346" s="461"/>
      <c r="F346" s="461"/>
      <c r="G346" s="461"/>
      <c r="H346" s="461"/>
      <c r="I346" s="461"/>
      <c r="J346" s="461"/>
      <c r="K346" s="461"/>
    </row>
    <row r="347" spans="1:11">
      <c r="A347" s="69"/>
      <c r="C347" s="461"/>
      <c r="D347" s="461"/>
      <c r="E347" s="461"/>
      <c r="F347" s="461"/>
      <c r="G347" s="461"/>
      <c r="H347" s="461"/>
      <c r="I347" s="461"/>
      <c r="J347" s="461"/>
      <c r="K347" s="461"/>
    </row>
    <row r="348" spans="1:11">
      <c r="A348" s="69"/>
      <c r="C348" s="461"/>
      <c r="D348" s="461"/>
      <c r="E348" s="461"/>
      <c r="F348" s="461"/>
      <c r="G348" s="461"/>
      <c r="H348" s="461"/>
      <c r="I348" s="461"/>
      <c r="J348" s="461"/>
      <c r="K348" s="461"/>
    </row>
    <row r="349" spans="1:11">
      <c r="A349" s="69"/>
      <c r="C349" s="461"/>
      <c r="D349" s="461"/>
      <c r="E349" s="461"/>
      <c r="F349" s="461"/>
      <c r="G349" s="461"/>
      <c r="H349" s="461"/>
      <c r="I349" s="461"/>
      <c r="J349" s="461"/>
      <c r="K349" s="461"/>
    </row>
    <row r="350" spans="1:11">
      <c r="A350" s="69"/>
      <c r="C350" s="461"/>
      <c r="D350" s="461"/>
      <c r="E350" s="461"/>
      <c r="F350" s="461"/>
      <c r="G350" s="461"/>
      <c r="H350" s="461"/>
      <c r="I350" s="461"/>
      <c r="J350" s="461"/>
      <c r="K350" s="461"/>
    </row>
    <row r="351" spans="1:11">
      <c r="A351" s="69"/>
      <c r="C351" s="461"/>
      <c r="D351" s="461"/>
      <c r="E351" s="461"/>
      <c r="F351" s="461"/>
      <c r="G351" s="461"/>
      <c r="H351" s="461"/>
      <c r="I351" s="461"/>
      <c r="J351" s="461"/>
      <c r="K351" s="461"/>
    </row>
    <row r="352" spans="1:11">
      <c r="A352" s="69"/>
      <c r="C352" s="461"/>
      <c r="D352" s="461"/>
      <c r="E352" s="461"/>
      <c r="F352" s="461"/>
      <c r="G352" s="461"/>
      <c r="H352" s="461"/>
      <c r="I352" s="461"/>
      <c r="J352" s="461"/>
      <c r="K352" s="461"/>
    </row>
    <row r="353" spans="1:11">
      <c r="A353" s="69"/>
      <c r="C353" s="461"/>
      <c r="D353" s="461"/>
      <c r="E353" s="461"/>
      <c r="F353" s="461"/>
      <c r="G353" s="461"/>
      <c r="H353" s="461"/>
      <c r="I353" s="461"/>
      <c r="J353" s="461"/>
      <c r="K353" s="461"/>
    </row>
    <row r="354" spans="1:11">
      <c r="A354" s="69"/>
      <c r="C354" s="461"/>
      <c r="D354" s="461"/>
      <c r="E354" s="461"/>
      <c r="F354" s="461"/>
      <c r="G354" s="461"/>
      <c r="H354" s="461"/>
      <c r="I354" s="461"/>
      <c r="J354" s="461"/>
      <c r="K354" s="461"/>
    </row>
    <row r="355" spans="1:11">
      <c r="A355" s="69"/>
      <c r="C355" s="461"/>
      <c r="D355" s="461"/>
      <c r="E355" s="461"/>
      <c r="F355" s="461"/>
      <c r="G355" s="461"/>
      <c r="H355" s="461"/>
      <c r="I355" s="461"/>
      <c r="J355" s="461"/>
      <c r="K355" s="461"/>
    </row>
    <row r="356" spans="1:11">
      <c r="A356" s="69"/>
      <c r="C356" s="461"/>
      <c r="D356" s="461"/>
      <c r="E356" s="461"/>
      <c r="F356" s="461"/>
      <c r="G356" s="461"/>
      <c r="H356" s="461"/>
      <c r="I356" s="461"/>
      <c r="J356" s="461"/>
      <c r="K356" s="461"/>
    </row>
    <row r="357" spans="1:11">
      <c r="A357" s="69"/>
      <c r="C357" s="461"/>
      <c r="D357" s="461"/>
      <c r="E357" s="461"/>
      <c r="F357" s="461"/>
      <c r="G357" s="461"/>
      <c r="H357" s="461"/>
      <c r="I357" s="461"/>
      <c r="J357" s="461"/>
      <c r="K357" s="461"/>
    </row>
    <row r="358" spans="1:11">
      <c r="A358" s="69"/>
      <c r="C358" s="461"/>
      <c r="D358" s="461"/>
      <c r="E358" s="461"/>
      <c r="F358" s="461"/>
      <c r="G358" s="461"/>
      <c r="H358" s="461"/>
      <c r="I358" s="461"/>
      <c r="J358" s="461"/>
      <c r="K358" s="461"/>
    </row>
    <row r="359" spans="1:11">
      <c r="A359" s="69"/>
      <c r="C359" s="461"/>
      <c r="D359" s="461"/>
      <c r="E359" s="461"/>
      <c r="F359" s="461"/>
      <c r="G359" s="461"/>
      <c r="H359" s="461"/>
      <c r="I359" s="461"/>
      <c r="J359" s="461"/>
      <c r="K359" s="461"/>
    </row>
    <row r="360" spans="1:11">
      <c r="A360" s="69"/>
      <c r="C360" s="461"/>
      <c r="D360" s="461"/>
      <c r="E360" s="461"/>
      <c r="F360" s="461"/>
      <c r="G360" s="461"/>
      <c r="H360" s="461"/>
      <c r="I360" s="461"/>
      <c r="J360" s="461"/>
      <c r="K360" s="461"/>
    </row>
    <row r="361" spans="1:11">
      <c r="A361" s="69"/>
      <c r="C361" s="461"/>
      <c r="D361" s="461"/>
      <c r="E361" s="461"/>
      <c r="F361" s="461"/>
      <c r="G361" s="461"/>
      <c r="H361" s="461"/>
      <c r="I361" s="461"/>
      <c r="J361" s="461"/>
      <c r="K361" s="461"/>
    </row>
    <row r="362" spans="1:11">
      <c r="A362" s="69"/>
      <c r="C362" s="461"/>
      <c r="D362" s="461"/>
      <c r="E362" s="461"/>
      <c r="F362" s="461"/>
      <c r="G362" s="461"/>
      <c r="H362" s="461"/>
      <c r="I362" s="461"/>
      <c r="J362" s="461"/>
      <c r="K362" s="461"/>
    </row>
    <row r="363" spans="1:11">
      <c r="A363" s="69"/>
      <c r="C363" s="461"/>
      <c r="D363" s="461"/>
      <c r="E363" s="461"/>
      <c r="F363" s="461"/>
      <c r="G363" s="461"/>
      <c r="H363" s="461"/>
      <c r="I363" s="461"/>
      <c r="J363" s="461"/>
      <c r="K363" s="461"/>
    </row>
    <row r="364" spans="1:11">
      <c r="A364" s="69"/>
      <c r="C364" s="461"/>
      <c r="D364" s="461"/>
      <c r="E364" s="461"/>
      <c r="F364" s="461"/>
      <c r="G364" s="461"/>
      <c r="H364" s="461"/>
      <c r="I364" s="461"/>
      <c r="J364" s="461"/>
      <c r="K364" s="461"/>
    </row>
    <row r="365" spans="1:11">
      <c r="A365" s="69"/>
      <c r="C365" s="461"/>
      <c r="D365" s="461"/>
      <c r="E365" s="461"/>
      <c r="F365" s="461"/>
      <c r="G365" s="461"/>
      <c r="H365" s="461"/>
      <c r="I365" s="461"/>
      <c r="J365" s="461"/>
      <c r="K365" s="461"/>
    </row>
    <row r="366" spans="1:11">
      <c r="A366" s="69"/>
      <c r="C366" s="461"/>
      <c r="D366" s="461"/>
      <c r="E366" s="461"/>
      <c r="F366" s="461"/>
      <c r="G366" s="461"/>
      <c r="H366" s="461"/>
      <c r="I366" s="461"/>
      <c r="J366" s="461"/>
      <c r="K366" s="461"/>
    </row>
    <row r="367" spans="1:11">
      <c r="A367" s="69"/>
      <c r="C367" s="461"/>
      <c r="D367" s="461"/>
      <c r="E367" s="461"/>
      <c r="F367" s="461"/>
      <c r="G367" s="461"/>
      <c r="H367" s="461"/>
      <c r="I367" s="461"/>
      <c r="J367" s="461"/>
      <c r="K367" s="461"/>
    </row>
    <row r="368" spans="1:11">
      <c r="A368" s="69"/>
      <c r="C368" s="461"/>
      <c r="D368" s="461"/>
      <c r="E368" s="461"/>
      <c r="F368" s="461"/>
      <c r="G368" s="461"/>
      <c r="H368" s="461"/>
      <c r="I368" s="461"/>
      <c r="J368" s="461"/>
      <c r="K368" s="461"/>
    </row>
    <row r="369" spans="1:11">
      <c r="A369" s="69"/>
      <c r="C369" s="461"/>
      <c r="D369" s="461"/>
      <c r="E369" s="461"/>
      <c r="F369" s="461"/>
      <c r="G369" s="461"/>
      <c r="H369" s="461"/>
      <c r="I369" s="461"/>
      <c r="J369" s="461"/>
      <c r="K369" s="461"/>
    </row>
    <row r="370" spans="1:11">
      <c r="A370" s="69"/>
      <c r="C370" s="461"/>
      <c r="D370" s="461"/>
      <c r="E370" s="461"/>
      <c r="F370" s="461"/>
      <c r="G370" s="461"/>
      <c r="H370" s="461"/>
      <c r="I370" s="461"/>
      <c r="J370" s="461"/>
      <c r="K370" s="461"/>
    </row>
    <row r="371" spans="1:11">
      <c r="A371" s="69"/>
      <c r="C371" s="461"/>
      <c r="D371" s="461"/>
      <c r="E371" s="461"/>
      <c r="F371" s="461"/>
      <c r="G371" s="461"/>
      <c r="H371" s="461"/>
      <c r="I371" s="461"/>
      <c r="J371" s="461"/>
      <c r="K371" s="461"/>
    </row>
    <row r="372" spans="1:11">
      <c r="A372" s="69"/>
      <c r="C372" s="461"/>
      <c r="D372" s="461"/>
      <c r="E372" s="461"/>
      <c r="F372" s="461"/>
      <c r="G372" s="461"/>
      <c r="H372" s="461"/>
      <c r="I372" s="461"/>
      <c r="J372" s="461"/>
      <c r="K372" s="461"/>
    </row>
    <row r="373" spans="1:11">
      <c r="A373" s="69"/>
      <c r="C373" s="461"/>
      <c r="D373" s="461"/>
      <c r="E373" s="461"/>
      <c r="F373" s="461"/>
      <c r="G373" s="461"/>
      <c r="H373" s="461"/>
      <c r="I373" s="461"/>
      <c r="J373" s="461"/>
      <c r="K373" s="461"/>
    </row>
    <row r="374" spans="1:11">
      <c r="A374" s="69"/>
      <c r="C374" s="461"/>
      <c r="D374" s="461"/>
      <c r="E374" s="461"/>
      <c r="F374" s="461"/>
      <c r="G374" s="461"/>
      <c r="H374" s="461"/>
      <c r="I374" s="461"/>
      <c r="J374" s="461"/>
      <c r="K374" s="461"/>
    </row>
    <row r="375" spans="1:11">
      <c r="A375" s="69"/>
      <c r="C375" s="461"/>
      <c r="D375" s="461"/>
      <c r="E375" s="461"/>
      <c r="F375" s="461"/>
      <c r="G375" s="461"/>
      <c r="H375" s="461"/>
      <c r="I375" s="461"/>
      <c r="J375" s="461"/>
      <c r="K375" s="461"/>
    </row>
    <row r="376" spans="1:11">
      <c r="A376" s="69"/>
      <c r="C376" s="461"/>
      <c r="D376" s="461"/>
      <c r="E376" s="461"/>
      <c r="F376" s="461"/>
      <c r="G376" s="461"/>
      <c r="H376" s="461"/>
      <c r="I376" s="461"/>
      <c r="J376" s="461"/>
      <c r="K376" s="461"/>
    </row>
    <row r="377" spans="1:11">
      <c r="A377" s="69"/>
      <c r="C377" s="461"/>
      <c r="D377" s="461"/>
      <c r="E377" s="461"/>
      <c r="F377" s="461"/>
      <c r="G377" s="461"/>
      <c r="H377" s="461"/>
      <c r="I377" s="461"/>
      <c r="J377" s="461"/>
      <c r="K377" s="461"/>
    </row>
    <row r="378" spans="1:11">
      <c r="A378" s="69"/>
      <c r="C378" s="461"/>
      <c r="D378" s="461"/>
      <c r="E378" s="461"/>
      <c r="F378" s="461"/>
      <c r="G378" s="461"/>
      <c r="H378" s="461"/>
      <c r="I378" s="461"/>
      <c r="J378" s="461"/>
      <c r="K378" s="461"/>
    </row>
    <row r="379" spans="1:11">
      <c r="A379" s="69"/>
      <c r="C379" s="461"/>
      <c r="D379" s="461"/>
      <c r="E379" s="461"/>
      <c r="F379" s="461"/>
      <c r="G379" s="461"/>
      <c r="H379" s="461"/>
      <c r="I379" s="461"/>
      <c r="J379" s="461"/>
      <c r="K379" s="461"/>
    </row>
    <row r="380" spans="1:11">
      <c r="A380" s="69"/>
      <c r="C380" s="461"/>
      <c r="D380" s="461"/>
      <c r="E380" s="461"/>
      <c r="F380" s="461"/>
      <c r="G380" s="461"/>
      <c r="H380" s="461"/>
      <c r="I380" s="461"/>
      <c r="J380" s="461"/>
      <c r="K380" s="461"/>
    </row>
    <row r="381" spans="1:11">
      <c r="A381" s="69"/>
      <c r="C381" s="461"/>
      <c r="D381" s="461"/>
      <c r="E381" s="461"/>
      <c r="F381" s="461"/>
      <c r="G381" s="461"/>
      <c r="H381" s="461"/>
      <c r="I381" s="461"/>
      <c r="J381" s="461"/>
      <c r="K381" s="461"/>
    </row>
    <row r="382" spans="1:11">
      <c r="A382" s="69"/>
      <c r="C382" s="461"/>
      <c r="D382" s="461"/>
      <c r="E382" s="461"/>
      <c r="F382" s="461"/>
      <c r="G382" s="461"/>
      <c r="H382" s="461"/>
      <c r="I382" s="461"/>
      <c r="J382" s="461"/>
      <c r="K382" s="461"/>
    </row>
    <row r="383" spans="1:11">
      <c r="A383" s="69"/>
      <c r="D383" s="69"/>
      <c r="E383" s="69"/>
      <c r="F383" s="69"/>
      <c r="G383" s="69"/>
      <c r="H383" s="69"/>
      <c r="K383" s="461"/>
    </row>
    <row r="384" spans="1:11">
      <c r="A384" s="69"/>
      <c r="D384" s="69"/>
      <c r="E384" s="69"/>
      <c r="F384" s="69"/>
      <c r="G384" s="69"/>
      <c r="H384" s="69"/>
      <c r="K384" s="461"/>
    </row>
    <row r="385" spans="2:11" s="69" customFormat="1">
      <c r="B385" s="172"/>
      <c r="K385" s="461"/>
    </row>
    <row r="386" spans="2:11" s="69" customFormat="1">
      <c r="B386" s="172"/>
      <c r="K386" s="461"/>
    </row>
    <row r="387" spans="2:11" s="69" customFormat="1">
      <c r="B387" s="172"/>
      <c r="K387" s="461"/>
    </row>
    <row r="388" spans="2:11" s="69" customFormat="1">
      <c r="B388" s="172"/>
    </row>
    <row r="389" spans="2:11" s="69" customFormat="1">
      <c r="B389" s="172"/>
    </row>
    <row r="390" spans="2:11" s="69" customFormat="1">
      <c r="B390" s="172"/>
    </row>
    <row r="391" spans="2:11" s="69" customFormat="1">
      <c r="B391" s="172"/>
    </row>
    <row r="392" spans="2:11" s="69" customFormat="1">
      <c r="B392" s="172"/>
    </row>
    <row r="393" spans="2:11" s="69" customFormat="1">
      <c r="B393" s="172"/>
    </row>
    <row r="394" spans="2:11" s="69" customFormat="1">
      <c r="B394" s="172"/>
    </row>
    <row r="395" spans="2:11" s="69" customFormat="1">
      <c r="B395" s="172"/>
    </row>
    <row r="396" spans="2:11" s="69" customFormat="1">
      <c r="B396" s="172"/>
    </row>
  </sheetData>
  <mergeCells count="36">
    <mergeCell ref="I276:I277"/>
    <mergeCell ref="J276:J277"/>
    <mergeCell ref="I299:I300"/>
    <mergeCell ref="J299:J300"/>
    <mergeCell ref="F276:F277"/>
    <mergeCell ref="G276:G277"/>
    <mergeCell ref="F299:F300"/>
    <mergeCell ref="G299:G300"/>
    <mergeCell ref="C2:O2"/>
    <mergeCell ref="I6:I7"/>
    <mergeCell ref="K6:L6"/>
    <mergeCell ref="N6:N7"/>
    <mergeCell ref="F56:F57"/>
    <mergeCell ref="G56:G57"/>
    <mergeCell ref="I56:I57"/>
    <mergeCell ref="J56:J57"/>
    <mergeCell ref="F6:G6"/>
    <mergeCell ref="M56:M57"/>
    <mergeCell ref="F95:G95"/>
    <mergeCell ref="I95:I96"/>
    <mergeCell ref="K95:L95"/>
    <mergeCell ref="N95:N96"/>
    <mergeCell ref="F145:F146"/>
    <mergeCell ref="G145:G146"/>
    <mergeCell ref="I145:I146"/>
    <mergeCell ref="J145:J146"/>
    <mergeCell ref="M145:M146"/>
    <mergeCell ref="F184:G184"/>
    <mergeCell ref="I184:I185"/>
    <mergeCell ref="K184:L184"/>
    <mergeCell ref="N184:N185"/>
    <mergeCell ref="F234:F235"/>
    <mergeCell ref="G234:G235"/>
    <mergeCell ref="I234:I235"/>
    <mergeCell ref="J234:J235"/>
    <mergeCell ref="M234:M235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&amp;LREN, S.A.</oddHeader>
    <oddFooter>&amp;LTarifas 2016 - Junho 2015&amp;CPágina &amp;P &amp; de &amp;N&amp;R&amp;A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4"/>
  <sheetViews>
    <sheetView showGridLines="0" topLeftCell="A19" zoomScaleNormal="100" zoomScaleSheetLayoutView="100" workbookViewId="0">
      <selection activeCell="C13" sqref="C13"/>
    </sheetView>
  </sheetViews>
  <sheetFormatPr defaultColWidth="9.109375" defaultRowHeight="10.199999999999999"/>
  <cols>
    <col min="1" max="1" width="9.5546875" style="7" bestFit="1" customWidth="1"/>
    <col min="2" max="2" width="2.5546875" style="3" customWidth="1"/>
    <col min="3" max="3" width="58.109375" style="3" customWidth="1"/>
    <col min="4" max="4" width="1.5546875" style="8" customWidth="1"/>
    <col min="5" max="6" width="15.5546875" style="9" customWidth="1"/>
    <col min="7" max="8" width="15.5546875" style="10" customWidth="1"/>
    <col min="9" max="12" width="15.5546875" style="3" customWidth="1"/>
    <col min="13" max="14" width="15.5546875" style="10" customWidth="1"/>
    <col min="15" max="18" width="15.5546875" style="3" customWidth="1"/>
    <col min="19" max="20" width="15.5546875" style="10" customWidth="1"/>
    <col min="21" max="24" width="15.5546875" style="3" customWidth="1"/>
    <col min="25" max="26" width="15.5546875" style="10" customWidth="1"/>
    <col min="27" max="34" width="15.5546875" style="3" customWidth="1"/>
    <col min="35" max="35" width="8.88671875" style="3" bestFit="1" customWidth="1"/>
    <col min="36" max="36" width="9.44140625" style="3" bestFit="1" customWidth="1"/>
    <col min="37" max="37" width="3.109375" style="3" bestFit="1" customWidth="1"/>
    <col min="38" max="16384" width="9.109375" style="3"/>
  </cols>
  <sheetData>
    <row r="1" spans="1:27">
      <c r="A1" s="4"/>
      <c r="B1" s="5"/>
      <c r="C1" s="5"/>
      <c r="D1" s="5"/>
      <c r="E1" s="5"/>
      <c r="F1" s="5"/>
      <c r="G1" s="5"/>
      <c r="H1" s="5"/>
      <c r="I1" s="5"/>
      <c r="M1" s="5"/>
      <c r="N1" s="5"/>
      <c r="O1" s="5"/>
      <c r="S1" s="5"/>
      <c r="T1" s="5"/>
      <c r="U1" s="5"/>
      <c r="Y1" s="5"/>
      <c r="Z1" s="5"/>
      <c r="AA1" s="5"/>
    </row>
    <row r="2" spans="1:27" ht="16.5" customHeight="1">
      <c r="A2" s="5"/>
      <c r="C2" s="615" t="str">
        <f>Índice!D15</f>
        <v>Quadro N2-08-REN - Subsídios ao investimento GGS</v>
      </c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S2" s="24"/>
      <c r="T2" s="24"/>
      <c r="U2" s="24"/>
      <c r="Y2" s="24"/>
      <c r="Z2" s="24"/>
      <c r="AA2" s="24"/>
    </row>
    <row r="3" spans="1:27">
      <c r="G3" s="25"/>
      <c r="S3" s="3"/>
      <c r="T3" s="3"/>
      <c r="Y3" s="3"/>
      <c r="Z3" s="3"/>
    </row>
    <row r="4" spans="1:27">
      <c r="C4" s="26"/>
      <c r="D4" s="26"/>
      <c r="S4" s="3"/>
      <c r="T4" s="3"/>
      <c r="Y4" s="3"/>
      <c r="Z4" s="3"/>
    </row>
    <row r="5" spans="1:27">
      <c r="C5" s="547" t="s">
        <v>143</v>
      </c>
      <c r="S5" s="3"/>
      <c r="T5" s="3"/>
      <c r="Y5" s="3"/>
      <c r="Z5" s="3"/>
    </row>
    <row r="6" spans="1:27">
      <c r="C6" s="548" t="s">
        <v>249</v>
      </c>
      <c r="E6" s="27"/>
      <c r="F6" s="27"/>
      <c r="S6" s="3"/>
      <c r="T6" s="3"/>
      <c r="Y6" s="3"/>
      <c r="Z6" s="3"/>
    </row>
    <row r="7" spans="1:27">
      <c r="C7" s="549"/>
      <c r="E7" s="616"/>
      <c r="F7" s="616"/>
      <c r="K7" s="616"/>
      <c r="L7" s="616"/>
      <c r="Q7" s="617" t="s">
        <v>209</v>
      </c>
      <c r="R7" s="617"/>
      <c r="S7" s="3"/>
      <c r="T7" s="3"/>
      <c r="Y7" s="3"/>
      <c r="Z7" s="3"/>
    </row>
    <row r="8" spans="1:27" ht="24" customHeight="1">
      <c r="C8" s="550"/>
      <c r="E8" s="28" t="s">
        <v>129</v>
      </c>
      <c r="F8" s="28" t="s">
        <v>211</v>
      </c>
      <c r="G8" s="618" t="s">
        <v>86</v>
      </c>
      <c r="H8" s="618"/>
      <c r="I8" s="618" t="s">
        <v>85</v>
      </c>
      <c r="J8" s="618"/>
      <c r="K8" s="28" t="s">
        <v>129</v>
      </c>
      <c r="L8" s="28" t="s">
        <v>211</v>
      </c>
      <c r="M8" s="618" t="s">
        <v>86</v>
      </c>
      <c r="N8" s="618"/>
      <c r="O8" s="618" t="s">
        <v>85</v>
      </c>
      <c r="P8" s="618"/>
      <c r="Q8" s="28" t="s">
        <v>129</v>
      </c>
      <c r="R8" s="28" t="s">
        <v>211</v>
      </c>
      <c r="S8" s="3"/>
      <c r="T8" s="3"/>
      <c r="Y8" s="3"/>
      <c r="Z8" s="3"/>
    </row>
    <row r="9" spans="1:27" s="13" customFormat="1" ht="29.25" customHeight="1">
      <c r="A9" s="12"/>
      <c r="C9" s="551" t="s">
        <v>240</v>
      </c>
      <c r="D9" s="15"/>
      <c r="E9" s="29" t="s">
        <v>201</v>
      </c>
      <c r="F9" s="29" t="s">
        <v>201</v>
      </c>
      <c r="G9" s="16" t="s">
        <v>84</v>
      </c>
      <c r="H9" s="16" t="s">
        <v>83</v>
      </c>
      <c r="I9" s="16" t="s">
        <v>68</v>
      </c>
      <c r="J9" s="16" t="s">
        <v>82</v>
      </c>
      <c r="K9" s="29" t="s">
        <v>200</v>
      </c>
      <c r="L9" s="29" t="s">
        <v>200</v>
      </c>
      <c r="M9" s="16" t="s">
        <v>84</v>
      </c>
      <c r="N9" s="16" t="s">
        <v>83</v>
      </c>
      <c r="O9" s="16" t="s">
        <v>68</v>
      </c>
      <c r="P9" s="16" t="s">
        <v>82</v>
      </c>
      <c r="Q9" s="29" t="s">
        <v>197</v>
      </c>
      <c r="R9" s="29" t="s">
        <v>197</v>
      </c>
    </row>
    <row r="10" spans="1:27">
      <c r="C10" s="550"/>
      <c r="D10" s="17"/>
      <c r="G10" s="22"/>
      <c r="H10" s="22"/>
      <c r="M10" s="22"/>
      <c r="N10" s="22"/>
      <c r="S10" s="3"/>
      <c r="T10" s="3"/>
      <c r="Y10" s="3"/>
      <c r="Z10" s="3"/>
    </row>
    <row r="11" spans="1:27">
      <c r="A11" s="27"/>
      <c r="C11" s="547" t="s">
        <v>251</v>
      </c>
      <c r="D11" s="17"/>
      <c r="E11" s="30"/>
      <c r="F11" s="27"/>
      <c r="G11" s="30"/>
      <c r="H11" s="30"/>
      <c r="I11" s="30"/>
      <c r="J11" s="30"/>
      <c r="M11" s="30"/>
      <c r="N11" s="30"/>
      <c r="O11" s="30"/>
      <c r="P11" s="30"/>
      <c r="S11" s="3"/>
      <c r="T11" s="3"/>
      <c r="Y11" s="3"/>
      <c r="Z11" s="3"/>
    </row>
    <row r="12" spans="1:27" collapsed="1">
      <c r="A12" s="27"/>
      <c r="C12" s="552" t="s">
        <v>72</v>
      </c>
      <c r="D12" s="17"/>
      <c r="E12" s="27"/>
      <c r="F12" s="27"/>
      <c r="G12" s="27"/>
      <c r="H12" s="27"/>
      <c r="I12" s="27"/>
      <c r="J12" s="27"/>
      <c r="K12" s="31"/>
      <c r="L12" s="31"/>
      <c r="M12" s="27"/>
      <c r="N12" s="27"/>
      <c r="O12" s="27"/>
      <c r="P12" s="27"/>
      <c r="Q12" s="31"/>
      <c r="R12" s="31"/>
      <c r="S12" s="3"/>
      <c r="T12" s="3"/>
      <c r="Y12" s="3"/>
      <c r="Z12" s="3"/>
    </row>
    <row r="13" spans="1:27">
      <c r="C13" s="552" t="s">
        <v>546</v>
      </c>
      <c r="D13" s="17"/>
      <c r="E13" s="27"/>
      <c r="F13" s="27"/>
      <c r="G13" s="27"/>
      <c r="H13" s="27"/>
      <c r="I13" s="27"/>
      <c r="J13" s="27"/>
      <c r="K13" s="31"/>
      <c r="L13" s="31"/>
      <c r="M13" s="27"/>
      <c r="N13" s="27"/>
      <c r="O13" s="27"/>
      <c r="P13" s="27"/>
      <c r="Q13" s="31"/>
      <c r="R13" s="31"/>
      <c r="S13" s="3"/>
      <c r="T13" s="3"/>
      <c r="Y13" s="3"/>
      <c r="Z13" s="3"/>
    </row>
    <row r="14" spans="1:27">
      <c r="C14" s="552" t="s">
        <v>547</v>
      </c>
      <c r="D14" s="17"/>
      <c r="E14" s="27"/>
      <c r="F14" s="27"/>
      <c r="G14" s="27"/>
      <c r="H14" s="27"/>
      <c r="I14" s="27"/>
      <c r="J14" s="27"/>
      <c r="K14" s="31"/>
      <c r="L14" s="31"/>
      <c r="M14" s="27"/>
      <c r="N14" s="27"/>
      <c r="O14" s="27"/>
      <c r="P14" s="27"/>
      <c r="Q14" s="31"/>
      <c r="R14" s="31"/>
      <c r="S14" s="3"/>
      <c r="T14" s="3"/>
      <c r="Y14" s="3"/>
      <c r="Z14" s="3"/>
    </row>
    <row r="15" spans="1:27">
      <c r="C15" s="552" t="s">
        <v>548</v>
      </c>
      <c r="D15" s="17"/>
      <c r="E15" s="27"/>
      <c r="F15" s="27"/>
      <c r="G15" s="27"/>
      <c r="H15" s="27"/>
      <c r="I15" s="27"/>
      <c r="J15" s="27"/>
      <c r="K15" s="31"/>
      <c r="L15" s="31"/>
      <c r="M15" s="27"/>
      <c r="N15" s="27"/>
      <c r="O15" s="27"/>
      <c r="P15" s="27"/>
      <c r="Q15" s="31"/>
      <c r="R15" s="31"/>
      <c r="S15" s="3"/>
      <c r="T15" s="3"/>
      <c r="Y15" s="3"/>
      <c r="Z15" s="3"/>
    </row>
    <row r="16" spans="1:27" ht="15" customHeight="1" thickBot="1">
      <c r="C16" s="553" t="s">
        <v>80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"/>
      <c r="T16" s="3"/>
      <c r="Y16" s="3"/>
      <c r="Z16" s="3"/>
    </row>
    <row r="17" spans="1:26" ht="10.8" thickTop="1">
      <c r="C17" s="55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"/>
      <c r="T17" s="3"/>
      <c r="Y17" s="3"/>
      <c r="Z17" s="3"/>
    </row>
    <row r="18" spans="1:26">
      <c r="C18" s="547" t="s">
        <v>434</v>
      </c>
      <c r="S18" s="3"/>
      <c r="T18" s="3"/>
      <c r="Y18" s="3"/>
      <c r="Z18" s="3"/>
    </row>
    <row r="19" spans="1:26" ht="15" customHeight="1">
      <c r="C19" s="550" t="s">
        <v>435</v>
      </c>
      <c r="S19" s="3"/>
      <c r="T19" s="3"/>
      <c r="Y19" s="3"/>
      <c r="Z19" s="3"/>
    </row>
    <row r="20" spans="1:26">
      <c r="C20" s="553" t="s">
        <v>80</v>
      </c>
      <c r="S20" s="3"/>
      <c r="T20" s="3"/>
      <c r="Y20" s="3"/>
      <c r="Z20" s="3"/>
    </row>
    <row r="21" spans="1:26">
      <c r="C21" s="553"/>
      <c r="S21" s="3"/>
      <c r="T21" s="3"/>
      <c r="Y21" s="3"/>
      <c r="Z21" s="3"/>
    </row>
    <row r="22" spans="1:26">
      <c r="C22" s="547" t="s">
        <v>143</v>
      </c>
      <c r="E22" s="27"/>
      <c r="F22" s="27"/>
      <c r="S22" s="3"/>
      <c r="T22" s="3"/>
      <c r="Y22" s="3"/>
      <c r="Z22" s="3"/>
    </row>
    <row r="23" spans="1:26">
      <c r="C23" s="548" t="s">
        <v>549</v>
      </c>
      <c r="E23" s="616"/>
      <c r="F23" s="616"/>
      <c r="K23" s="616"/>
      <c r="L23" s="616"/>
      <c r="Q23" s="617" t="s">
        <v>209</v>
      </c>
      <c r="R23" s="617"/>
      <c r="S23" s="3"/>
      <c r="T23" s="3"/>
      <c r="Y23" s="3"/>
      <c r="Z23" s="3"/>
    </row>
    <row r="24" spans="1:26" ht="24" customHeight="1">
      <c r="E24" s="28" t="s">
        <v>129</v>
      </c>
      <c r="F24" s="28" t="s">
        <v>211</v>
      </c>
      <c r="G24" s="618" t="s">
        <v>86</v>
      </c>
      <c r="H24" s="618"/>
      <c r="I24" s="618" t="s">
        <v>85</v>
      </c>
      <c r="J24" s="618"/>
      <c r="K24" s="28" t="s">
        <v>129</v>
      </c>
      <c r="L24" s="28" t="s">
        <v>211</v>
      </c>
      <c r="M24" s="618" t="s">
        <v>86</v>
      </c>
      <c r="N24" s="618"/>
      <c r="O24" s="618" t="s">
        <v>85</v>
      </c>
      <c r="P24" s="618"/>
      <c r="Q24" s="28" t="s">
        <v>129</v>
      </c>
      <c r="R24" s="28" t="s">
        <v>211</v>
      </c>
      <c r="S24" s="3"/>
      <c r="T24" s="3"/>
      <c r="Y24" s="3"/>
      <c r="Z24" s="3"/>
    </row>
    <row r="25" spans="1:26" s="13" customFormat="1" ht="29.25" customHeight="1">
      <c r="A25" s="12"/>
      <c r="C25" s="551" t="s">
        <v>246</v>
      </c>
      <c r="D25" s="15"/>
      <c r="E25" s="29" t="s">
        <v>201</v>
      </c>
      <c r="F25" s="29" t="s">
        <v>201</v>
      </c>
      <c r="G25" s="16" t="s">
        <v>84</v>
      </c>
      <c r="H25" s="16" t="s">
        <v>83</v>
      </c>
      <c r="I25" s="16" t="s">
        <v>68</v>
      </c>
      <c r="J25" s="16" t="s">
        <v>82</v>
      </c>
      <c r="K25" s="29" t="s">
        <v>200</v>
      </c>
      <c r="L25" s="29" t="s">
        <v>200</v>
      </c>
      <c r="M25" s="16" t="s">
        <v>84</v>
      </c>
      <c r="N25" s="16" t="s">
        <v>83</v>
      </c>
      <c r="O25" s="16" t="s">
        <v>68</v>
      </c>
      <c r="P25" s="16" t="s">
        <v>82</v>
      </c>
      <c r="Q25" s="29" t="s">
        <v>197</v>
      </c>
      <c r="R25" s="29" t="s">
        <v>197</v>
      </c>
    </row>
    <row r="26" spans="1:26">
      <c r="C26" s="550"/>
      <c r="D26" s="17"/>
      <c r="G26" s="22"/>
      <c r="H26" s="22"/>
      <c r="M26" s="22"/>
      <c r="N26" s="22"/>
      <c r="S26" s="3"/>
      <c r="T26" s="3"/>
      <c r="Y26" s="3"/>
      <c r="Z26" s="3"/>
    </row>
    <row r="27" spans="1:26">
      <c r="A27" s="27"/>
      <c r="C27" s="547" t="s">
        <v>262</v>
      </c>
      <c r="D27" s="17"/>
      <c r="E27" s="30"/>
      <c r="F27" s="27"/>
      <c r="G27" s="30"/>
      <c r="H27" s="30"/>
      <c r="I27" s="30"/>
      <c r="J27" s="30"/>
      <c r="M27" s="30"/>
      <c r="N27" s="30"/>
      <c r="O27" s="30"/>
      <c r="P27" s="30"/>
      <c r="S27" s="3"/>
      <c r="T27" s="3"/>
      <c r="Y27" s="3"/>
      <c r="Z27" s="3"/>
    </row>
    <row r="28" spans="1:26" collapsed="1">
      <c r="A28" s="27"/>
      <c r="C28" s="552" t="s">
        <v>72</v>
      </c>
      <c r="D28" s="17"/>
      <c r="E28" s="27"/>
      <c r="F28" s="27"/>
      <c r="G28" s="27"/>
      <c r="H28" s="27"/>
      <c r="I28" s="27"/>
      <c r="J28" s="27"/>
      <c r="K28" s="31"/>
      <c r="L28" s="31"/>
      <c r="M28" s="27"/>
      <c r="N28" s="27"/>
      <c r="O28" s="27"/>
      <c r="P28" s="27"/>
      <c r="Q28" s="31"/>
      <c r="R28" s="31"/>
      <c r="S28" s="3"/>
      <c r="T28" s="3"/>
      <c r="Y28" s="3"/>
      <c r="Z28" s="3"/>
    </row>
    <row r="29" spans="1:26">
      <c r="C29" s="552" t="s">
        <v>546</v>
      </c>
      <c r="D29" s="17"/>
      <c r="E29" s="27"/>
      <c r="F29" s="27"/>
      <c r="G29" s="27"/>
      <c r="H29" s="27"/>
      <c r="I29" s="27"/>
      <c r="J29" s="27"/>
      <c r="K29" s="31"/>
      <c r="L29" s="31"/>
      <c r="M29" s="27"/>
      <c r="N29" s="27"/>
      <c r="O29" s="27"/>
      <c r="P29" s="27"/>
      <c r="Q29" s="31"/>
      <c r="R29" s="31"/>
      <c r="S29" s="3"/>
      <c r="T29" s="3"/>
      <c r="Y29" s="3"/>
      <c r="Z29" s="3"/>
    </row>
    <row r="30" spans="1:26">
      <c r="C30" s="552" t="s">
        <v>547</v>
      </c>
      <c r="D30" s="17"/>
      <c r="E30" s="27"/>
      <c r="F30" s="27"/>
      <c r="G30" s="27"/>
      <c r="H30" s="27"/>
      <c r="I30" s="27"/>
      <c r="J30" s="27"/>
      <c r="K30" s="31"/>
      <c r="L30" s="31"/>
      <c r="M30" s="27"/>
      <c r="N30" s="27"/>
      <c r="O30" s="27"/>
      <c r="P30" s="27"/>
      <c r="Q30" s="31"/>
      <c r="R30" s="31"/>
      <c r="S30" s="3"/>
      <c r="T30" s="3"/>
      <c r="Y30" s="3"/>
      <c r="Z30" s="3"/>
    </row>
    <row r="31" spans="1:26">
      <c r="C31" s="552" t="s">
        <v>548</v>
      </c>
      <c r="D31" s="17"/>
      <c r="E31" s="27"/>
      <c r="F31" s="27"/>
      <c r="G31" s="27"/>
      <c r="H31" s="27"/>
      <c r="I31" s="27"/>
      <c r="J31" s="27"/>
      <c r="K31" s="31"/>
      <c r="L31" s="31"/>
      <c r="M31" s="27"/>
      <c r="N31" s="27"/>
      <c r="O31" s="27"/>
      <c r="P31" s="27"/>
      <c r="Q31" s="31"/>
      <c r="R31" s="31"/>
      <c r="S31" s="3"/>
      <c r="T31" s="3"/>
      <c r="Y31" s="3"/>
      <c r="Z31" s="3"/>
    </row>
    <row r="32" spans="1:26" ht="15" customHeight="1" thickBot="1">
      <c r="C32" s="553" t="s">
        <v>263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"/>
      <c r="T32" s="3"/>
      <c r="Y32" s="3"/>
      <c r="Z32" s="3"/>
    </row>
    <row r="33" spans="1:26" ht="12.6" thickTop="1">
      <c r="C33" s="52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"/>
      <c r="T33" s="3"/>
      <c r="Y33" s="3"/>
      <c r="Z33" s="3"/>
    </row>
    <row r="34" spans="1:26" ht="12">
      <c r="A34" s="3"/>
      <c r="C34" s="520"/>
      <c r="D34" s="3"/>
      <c r="E34" s="3"/>
      <c r="F34" s="3"/>
      <c r="G34" s="3"/>
      <c r="H34" s="3"/>
      <c r="M34" s="3"/>
      <c r="N34" s="3"/>
      <c r="S34" s="3"/>
      <c r="T34" s="3"/>
      <c r="Y34" s="3"/>
      <c r="Z34" s="3"/>
    </row>
    <row r="35" spans="1:26">
      <c r="A35" s="3"/>
      <c r="C35" s="550"/>
      <c r="E35" s="33"/>
      <c r="F35" s="33"/>
      <c r="G35" s="34"/>
      <c r="H35" s="34"/>
      <c r="I35" s="13"/>
      <c r="J35" s="13"/>
      <c r="K35" s="13"/>
      <c r="L35" s="13"/>
      <c r="M35" s="34"/>
      <c r="N35" s="34"/>
      <c r="O35" s="13"/>
      <c r="P35" s="13"/>
      <c r="Q35" s="13"/>
      <c r="R35" s="13"/>
      <c r="S35" s="3"/>
      <c r="T35" s="3"/>
      <c r="Y35" s="3"/>
      <c r="Z35" s="3"/>
    </row>
    <row r="36" spans="1:26">
      <c r="C36" s="547" t="s">
        <v>143</v>
      </c>
      <c r="S36" s="3"/>
      <c r="T36" s="3"/>
      <c r="Y36" s="3"/>
      <c r="Z36" s="3"/>
    </row>
    <row r="37" spans="1:26">
      <c r="C37" s="548" t="s">
        <v>257</v>
      </c>
      <c r="E37" s="27"/>
      <c r="F37" s="27"/>
      <c r="S37" s="3"/>
      <c r="T37" s="3"/>
      <c r="Y37" s="3"/>
      <c r="Z37" s="3"/>
    </row>
    <row r="38" spans="1:26">
      <c r="C38" s="549"/>
      <c r="E38" s="616"/>
      <c r="F38" s="616"/>
      <c r="K38" s="616"/>
      <c r="L38" s="616"/>
      <c r="Q38" s="617" t="s">
        <v>209</v>
      </c>
      <c r="R38" s="617"/>
      <c r="S38" s="3"/>
      <c r="T38" s="3"/>
      <c r="Y38" s="3"/>
      <c r="Z38" s="3"/>
    </row>
    <row r="39" spans="1:26" ht="24" customHeight="1">
      <c r="C39" s="550"/>
      <c r="E39" s="28" t="s">
        <v>129</v>
      </c>
      <c r="F39" s="28" t="s">
        <v>211</v>
      </c>
      <c r="G39" s="618" t="s">
        <v>86</v>
      </c>
      <c r="H39" s="618"/>
      <c r="I39" s="618" t="s">
        <v>85</v>
      </c>
      <c r="J39" s="618"/>
      <c r="K39" s="28" t="s">
        <v>129</v>
      </c>
      <c r="L39" s="28" t="s">
        <v>211</v>
      </c>
      <c r="M39" s="618" t="s">
        <v>86</v>
      </c>
      <c r="N39" s="618"/>
      <c r="O39" s="618" t="s">
        <v>85</v>
      </c>
      <c r="P39" s="618"/>
      <c r="Q39" s="28" t="s">
        <v>129</v>
      </c>
      <c r="R39" s="28" t="s">
        <v>211</v>
      </c>
      <c r="S39" s="3"/>
      <c r="T39" s="3"/>
      <c r="Y39" s="3"/>
      <c r="Z39" s="3"/>
    </row>
    <row r="40" spans="1:26" s="13" customFormat="1" ht="29.25" customHeight="1">
      <c r="A40" s="12"/>
      <c r="C40" s="551" t="s">
        <v>243</v>
      </c>
      <c r="D40" s="15"/>
      <c r="E40" s="29" t="s">
        <v>201</v>
      </c>
      <c r="F40" s="29" t="s">
        <v>201</v>
      </c>
      <c r="G40" s="16" t="s">
        <v>84</v>
      </c>
      <c r="H40" s="16" t="s">
        <v>83</v>
      </c>
      <c r="I40" s="16" t="s">
        <v>68</v>
      </c>
      <c r="J40" s="16" t="s">
        <v>82</v>
      </c>
      <c r="K40" s="29" t="s">
        <v>200</v>
      </c>
      <c r="L40" s="29" t="s">
        <v>200</v>
      </c>
      <c r="M40" s="16" t="s">
        <v>84</v>
      </c>
      <c r="N40" s="16" t="s">
        <v>83</v>
      </c>
      <c r="O40" s="16" t="s">
        <v>68</v>
      </c>
      <c r="P40" s="16" t="s">
        <v>82</v>
      </c>
      <c r="Q40" s="29" t="s">
        <v>197</v>
      </c>
      <c r="R40" s="29" t="s">
        <v>197</v>
      </c>
    </row>
    <row r="41" spans="1:26">
      <c r="C41" s="550"/>
      <c r="D41" s="17"/>
      <c r="G41" s="22"/>
      <c r="H41" s="22"/>
      <c r="M41" s="22"/>
      <c r="N41" s="22"/>
      <c r="S41" s="3"/>
      <c r="T41" s="3"/>
      <c r="Y41" s="3"/>
      <c r="Z41" s="3"/>
    </row>
    <row r="42" spans="1:26">
      <c r="A42" s="27"/>
      <c r="C42" s="547" t="s">
        <v>258</v>
      </c>
      <c r="D42" s="17"/>
      <c r="E42" s="30"/>
      <c r="F42" s="27"/>
      <c r="G42" s="30"/>
      <c r="H42" s="30"/>
      <c r="I42" s="30"/>
      <c r="J42" s="30"/>
      <c r="M42" s="30"/>
      <c r="N42" s="30"/>
      <c r="O42" s="30"/>
      <c r="P42" s="30"/>
      <c r="S42" s="3"/>
      <c r="T42" s="3"/>
      <c r="Y42" s="3"/>
      <c r="Z42" s="3"/>
    </row>
    <row r="43" spans="1:26" collapsed="1">
      <c r="A43" s="27"/>
      <c r="C43" s="552" t="s">
        <v>72</v>
      </c>
      <c r="D43" s="17"/>
      <c r="E43" s="27"/>
      <c r="F43" s="27"/>
      <c r="G43" s="27"/>
      <c r="H43" s="27"/>
      <c r="I43" s="27"/>
      <c r="J43" s="27"/>
      <c r="K43" s="31"/>
      <c r="L43" s="31"/>
      <c r="M43" s="27"/>
      <c r="N43" s="27"/>
      <c r="O43" s="27"/>
      <c r="P43" s="27"/>
      <c r="Q43" s="31"/>
      <c r="R43" s="31"/>
      <c r="S43" s="3"/>
      <c r="T43" s="3"/>
      <c r="Y43" s="3"/>
      <c r="Z43" s="3"/>
    </row>
    <row r="44" spans="1:26">
      <c r="C44" s="552" t="s">
        <v>546</v>
      </c>
      <c r="D44" s="17"/>
      <c r="E44" s="27"/>
      <c r="F44" s="27"/>
      <c r="G44" s="27"/>
      <c r="H44" s="27"/>
      <c r="I44" s="27"/>
      <c r="J44" s="27"/>
      <c r="K44" s="31"/>
      <c r="L44" s="31"/>
      <c r="M44" s="27"/>
      <c r="N44" s="27"/>
      <c r="O44" s="27"/>
      <c r="P44" s="27"/>
      <c r="Q44" s="31"/>
      <c r="R44" s="31"/>
      <c r="S44" s="3"/>
      <c r="T44" s="3"/>
      <c r="Y44" s="3"/>
      <c r="Z44" s="3"/>
    </row>
    <row r="45" spans="1:26">
      <c r="C45" s="552" t="s">
        <v>547</v>
      </c>
      <c r="D45" s="17"/>
      <c r="E45" s="27"/>
      <c r="F45" s="27"/>
      <c r="G45" s="27"/>
      <c r="H45" s="27"/>
      <c r="I45" s="27"/>
      <c r="J45" s="27"/>
      <c r="K45" s="31"/>
      <c r="L45" s="31"/>
      <c r="M45" s="27"/>
      <c r="N45" s="27"/>
      <c r="O45" s="27"/>
      <c r="P45" s="27"/>
      <c r="Q45" s="31"/>
      <c r="R45" s="31"/>
      <c r="S45" s="3"/>
      <c r="T45" s="3"/>
      <c r="Y45" s="3"/>
      <c r="Z45" s="3"/>
    </row>
    <row r="46" spans="1:26">
      <c r="C46" s="552" t="s">
        <v>548</v>
      </c>
      <c r="D46" s="17"/>
      <c r="E46" s="27"/>
      <c r="F46" s="27"/>
      <c r="G46" s="27"/>
      <c r="H46" s="27"/>
      <c r="I46" s="27"/>
      <c r="J46" s="27"/>
      <c r="K46" s="31"/>
      <c r="L46" s="31"/>
      <c r="M46" s="27"/>
      <c r="N46" s="27"/>
      <c r="O46" s="27"/>
      <c r="P46" s="27"/>
      <c r="Q46" s="31"/>
      <c r="R46" s="31"/>
      <c r="S46" s="3"/>
      <c r="T46" s="3"/>
      <c r="Y46" s="3"/>
      <c r="Z46" s="3"/>
    </row>
    <row r="47" spans="1:26" ht="15" customHeight="1" thickBot="1">
      <c r="C47" s="553" t="s">
        <v>259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"/>
      <c r="T47" s="3"/>
      <c r="Y47" s="3"/>
      <c r="Z47" s="3"/>
    </row>
    <row r="48" spans="1:26" ht="12.6" thickTop="1">
      <c r="C48" s="52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"/>
      <c r="T48" s="3"/>
      <c r="Y48" s="3"/>
      <c r="Z48" s="3"/>
    </row>
    <row r="49" spans="1:26" ht="12">
      <c r="A49" s="3"/>
      <c r="C49" s="520"/>
      <c r="D49" s="3"/>
      <c r="E49" s="3"/>
      <c r="F49" s="3"/>
      <c r="G49" s="3"/>
      <c r="H49" s="3"/>
      <c r="M49" s="3"/>
      <c r="N49" s="3"/>
      <c r="S49" s="3"/>
      <c r="T49" s="3"/>
      <c r="Y49" s="3"/>
      <c r="Z49" s="3"/>
    </row>
    <row r="50" spans="1:26">
      <c r="A50" s="3"/>
      <c r="C50" s="550"/>
      <c r="E50" s="33"/>
      <c r="F50" s="33"/>
      <c r="G50" s="34"/>
      <c r="H50" s="34"/>
      <c r="I50" s="13"/>
      <c r="J50" s="13"/>
      <c r="K50" s="13"/>
      <c r="L50" s="13"/>
      <c r="M50" s="34"/>
      <c r="N50" s="34"/>
      <c r="O50" s="13"/>
      <c r="P50" s="13"/>
      <c r="Q50" s="13"/>
      <c r="R50" s="13"/>
      <c r="S50" s="3"/>
      <c r="T50" s="3"/>
      <c r="Y50" s="3"/>
      <c r="Z50" s="3"/>
    </row>
    <row r="51" spans="1:26">
      <c r="A51" s="3"/>
      <c r="C51" s="550"/>
      <c r="E51" s="33"/>
      <c r="F51" s="33"/>
      <c r="G51" s="34"/>
      <c r="H51" s="34"/>
      <c r="I51" s="13"/>
      <c r="J51" s="13"/>
      <c r="K51" s="13"/>
      <c r="L51" s="13"/>
      <c r="M51" s="34"/>
      <c r="N51" s="34"/>
      <c r="O51" s="13"/>
      <c r="P51" s="13"/>
      <c r="Q51" s="13"/>
      <c r="R51" s="13"/>
      <c r="S51" s="3"/>
      <c r="T51" s="3"/>
      <c r="Y51" s="3"/>
      <c r="Z51" s="3"/>
    </row>
    <row r="52" spans="1:26">
      <c r="A52" s="3"/>
      <c r="C52" s="550"/>
      <c r="E52" s="33"/>
      <c r="F52" s="33"/>
      <c r="G52" s="34"/>
      <c r="H52" s="34"/>
      <c r="I52" s="13"/>
      <c r="J52" s="13"/>
      <c r="K52" s="13"/>
      <c r="L52" s="13"/>
      <c r="M52" s="34"/>
      <c r="N52" s="34"/>
      <c r="O52" s="13"/>
      <c r="P52" s="13"/>
      <c r="Q52" s="13"/>
      <c r="R52" s="13"/>
      <c r="S52" s="3"/>
      <c r="T52" s="3"/>
      <c r="Y52" s="3"/>
      <c r="Z52" s="3"/>
    </row>
    <row r="53" spans="1:26">
      <c r="C53" s="550"/>
    </row>
    <row r="54" spans="1:26">
      <c r="C54" s="550"/>
    </row>
  </sheetData>
  <mergeCells count="22">
    <mergeCell ref="E38:F38"/>
    <mergeCell ref="K38:L38"/>
    <mergeCell ref="Q38:R38"/>
    <mergeCell ref="G39:H39"/>
    <mergeCell ref="I39:J39"/>
    <mergeCell ref="M39:N39"/>
    <mergeCell ref="O39:P39"/>
    <mergeCell ref="E23:F23"/>
    <mergeCell ref="K23:L23"/>
    <mergeCell ref="Q23:R23"/>
    <mergeCell ref="G24:H24"/>
    <mergeCell ref="I24:J24"/>
    <mergeCell ref="M24:N24"/>
    <mergeCell ref="O24:P24"/>
    <mergeCell ref="C2:O2"/>
    <mergeCell ref="E7:F7"/>
    <mergeCell ref="K7:L7"/>
    <mergeCell ref="Q7:R7"/>
    <mergeCell ref="G8:H8"/>
    <mergeCell ref="I8:J8"/>
    <mergeCell ref="M8:N8"/>
    <mergeCell ref="O8:P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&amp;LREN, S.A.</oddHeader>
    <oddFooter>&amp;LTarifas 2016 - Junho 2015&amp;CPágina &amp;P &amp; de &amp;N&amp;R&amp;A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C6112-F2F6-44EB-9713-94C1D3B7354B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79FD8D-C8EC-4660-AE92-485936B4C2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63145A-C94B-4B61-8DCD-011D82525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24</vt:i4>
      </vt:variant>
      <vt:variant>
        <vt:lpstr>Intervalos com Nome</vt:lpstr>
      </vt:variant>
      <vt:variant>
        <vt:i4>35</vt:i4>
      </vt:variant>
    </vt:vector>
  </HeadingPairs>
  <TitlesOfParts>
    <vt:vector size="59" baseType="lpstr">
      <vt:lpstr>Índice</vt:lpstr>
      <vt:lpstr>N2-01-REN - Balanço EE</vt:lpstr>
      <vt:lpstr>N2-02-REN - Qtds Vendidas GGS</vt:lpstr>
      <vt:lpstr>N2-03-REN - Qtds Vendidas TEE</vt:lpstr>
      <vt:lpstr>N2-04-REN - Indutores de custos</vt:lpstr>
      <vt:lpstr>N2-05-REN - Faturação</vt:lpstr>
      <vt:lpstr>N2-06-REN - DR</vt:lpstr>
      <vt:lpstr>N2-07-REN - Ativos GGS </vt:lpstr>
      <vt:lpstr>N2-08-REN - Subs Invest GGS</vt:lpstr>
      <vt:lpstr>N2-09-REN - Ativ_TEE (&lt;2022)</vt:lpstr>
      <vt:lpstr>N2-10-REN - Ativ_TEE (2022&gt;)</vt:lpstr>
      <vt:lpstr>N2-11-REN-SubInvest TEE (&lt;2022)</vt:lpstr>
      <vt:lpstr>N2-12-REN-SubInvest TEE (2022&gt;)</vt:lpstr>
      <vt:lpstr>N2-13-REN - Base de activos TEE</vt:lpstr>
      <vt:lpstr>N2-14-REN - FSE GGS</vt:lpstr>
      <vt:lpstr>N2-15-REN - FSE  TEE</vt:lpstr>
      <vt:lpstr>N2-16-REN - Pessoal</vt:lpstr>
      <vt:lpstr>N2-17-REN -Outros gastos e rend</vt:lpstr>
      <vt:lpstr>N2-18-REN - IMDT</vt:lpstr>
      <vt:lpstr>N2-19-REN - Obras a Concl t-1</vt:lpstr>
      <vt:lpstr>N2-20-REN - Obras a Concl t</vt:lpstr>
      <vt:lpstr>N2-21-REN - ZLT</vt:lpstr>
      <vt:lpstr>N2-22-REN - Mud.Agr.</vt:lpstr>
      <vt:lpstr>N2-23 - Custos Acordo Turbogás</vt:lpstr>
      <vt:lpstr>Índice!Área_de_Impressão</vt:lpstr>
      <vt:lpstr>'N2-01-REN - Balanço EE'!Área_de_Impressão</vt:lpstr>
      <vt:lpstr>'N2-02-REN - Qtds Vendidas GGS'!Área_de_Impressão</vt:lpstr>
      <vt:lpstr>'N2-03-REN - Qtds Vendidas TEE'!Área_de_Impressão</vt:lpstr>
      <vt:lpstr>'N2-05-REN - Faturação'!Área_de_Impressão</vt:lpstr>
      <vt:lpstr>'N2-06-REN - DR'!Área_de_Impressão</vt:lpstr>
      <vt:lpstr>'N2-07-REN - Ativos GGS '!Área_de_Impressão</vt:lpstr>
      <vt:lpstr>'N2-08-REN - Subs Invest GGS'!Área_de_Impressão</vt:lpstr>
      <vt:lpstr>'N2-11-REN-SubInvest TEE (&lt;2022)'!Área_de_Impressão</vt:lpstr>
      <vt:lpstr>'N2-12-REN-SubInvest TEE (2022&gt;)'!Área_de_Impressão</vt:lpstr>
      <vt:lpstr>'N2-13-REN - Base de activos TEE'!Área_de_Impressão</vt:lpstr>
      <vt:lpstr>'N2-14-REN - FSE GGS'!Área_de_Impressão</vt:lpstr>
      <vt:lpstr>'N2-15-REN - FSE  TEE'!Área_de_Impressão</vt:lpstr>
      <vt:lpstr>'N2-16-REN - Pessoal'!Área_de_Impressão</vt:lpstr>
      <vt:lpstr>'N2-17-REN -Outros gastos e rend'!Área_de_Impressão</vt:lpstr>
      <vt:lpstr>'N2-23 - Custos Acordo Turbogás'!Área_de_Impressão</vt:lpstr>
      <vt:lpstr>'N2-01-REN - Balanço EE'!bee</vt:lpstr>
      <vt:lpstr>dr</vt:lpstr>
      <vt:lpstr>fact</vt:lpstr>
      <vt:lpstr>fseggs</vt:lpstr>
      <vt:lpstr>fsetee</vt:lpstr>
      <vt:lpstr>ggsact</vt:lpstr>
      <vt:lpstr>ogrend</vt:lpstr>
      <vt:lpstr>pess</vt:lpstr>
      <vt:lpstr>qggs</vt:lpstr>
      <vt:lpstr>qtee</vt:lpstr>
      <vt:lpstr>'N2-08-REN - Subs Invest GGS'!sinv</vt:lpstr>
      <vt:lpstr>'N2-12-REN-SubInvest TEE (2022&gt;)'!sinv</vt:lpstr>
      <vt:lpstr>sinv</vt:lpstr>
      <vt:lpstr>'N2-06-REN - DR'!Títulos_de_Impressão</vt:lpstr>
      <vt:lpstr>'N2-07-REN - Ativos GGS '!Títulos_de_Impressão</vt:lpstr>
      <vt:lpstr>'N2-08-REN - Subs Invest GGS'!Títulos_de_Impressão</vt:lpstr>
      <vt:lpstr>'N2-11-REN-SubInvest TEE (&lt;2022)'!Títulos_de_Impressão</vt:lpstr>
      <vt:lpstr>'N2-12-REN-SubInvest TEE (2022&gt;)'!Títulos_de_Impressão</vt:lpstr>
      <vt:lpstr>'N2-13-REN - Base de activos TEE'!Títulos_de_Impressão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Inês Chaves</dc:creator>
  <cp:lastModifiedBy>Miguel Alves</cp:lastModifiedBy>
  <cp:lastPrinted>2019-09-11T17:49:27Z</cp:lastPrinted>
  <dcterms:created xsi:type="dcterms:W3CDTF">2011-06-08T18:07:47Z</dcterms:created>
  <dcterms:modified xsi:type="dcterms:W3CDTF">2024-12-18T16:35:08Z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</Properties>
</file>